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981" firstSheet="17" activeTab="26"/>
  </bookViews>
  <sheets>
    <sheet name="封面" sheetId="1" r:id="rId1"/>
    <sheet name="一般公共预算收入执行情况表" sheetId="2" r:id="rId2"/>
    <sheet name="一般公共预算支出执行情况表" sheetId="3" r:id="rId3"/>
    <sheet name="一般公共预算基本支出执行情况表" sheetId="4" r:id="rId4"/>
    <sheet name="政府性基金收入预算执行情况表" sheetId="5" r:id="rId5"/>
    <sheet name="政府性基金支出预算执行情况表" sheetId="6" r:id="rId6"/>
    <sheet name="国有资本经营收入预算执行情况表" sheetId="7" r:id="rId7"/>
    <sheet name="国有资本经营支出预算执行情况表" sheetId="8" r:id="rId8"/>
    <sheet name="社会保险基金预算收入执行情况表" sheetId="9" r:id="rId9"/>
    <sheet name="社会保险基金预算支出执行情况表" sheetId="10" r:id="rId10"/>
    <sheet name="对村级财政转移支付预算执行情况表" sheetId="11" r:id="rId11"/>
    <sheet name="三公经费执行情况表" sheetId="12" r:id="rId12"/>
    <sheet name="乡镇基本建设支出执行情况表" sheetId="13" r:id="rId13"/>
    <sheet name="政府收支执行情况的说明" sheetId="14" r:id="rId14"/>
    <sheet name="一般公共预算收入预算表" sheetId="15" r:id="rId15"/>
    <sheet name="一般公共预算支出预算表" sheetId="16" r:id="rId16"/>
    <sheet name="一般公共预算基本支出预算表" sheetId="17" r:id="rId17"/>
    <sheet name="政府性基金收入预算表" sheetId="18" r:id="rId18"/>
    <sheet name="政府性基金支出预算表" sheetId="19" r:id="rId19"/>
    <sheet name="国有资本经营收入预算表" sheetId="20" r:id="rId20"/>
    <sheet name="国有资本经营支出预算表" sheetId="21" r:id="rId21"/>
    <sheet name="社会保险基金收入预算表" sheetId="22" r:id="rId22"/>
    <sheet name="社会保险基金支出预算表" sheetId="23" r:id="rId23"/>
    <sheet name="对村级财政转移支付预算表" sheetId="24" r:id="rId24"/>
    <sheet name="三公预算情况表" sheetId="25" r:id="rId25"/>
    <sheet name="乡镇基本建设支出预算情况表" sheetId="26" r:id="rId26"/>
    <sheet name="政府收支预算相关情况说明" sheetId="27" r:id="rId27"/>
  </sheets>
  <definedNames>
    <definedName name="_xlnm._FilterDatabase" localSheetId="15" hidden="1">一般公共预算支出预算表!$A$1:$E$135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<sst xmlns="http://schemas.openxmlformats.org/spreadsheetml/2006/main" count="936" uniqueCount="445">
  <si>
    <t>目  录</t>
  </si>
  <si>
    <t>编报单位：上海市崇明区新海镇人民政府</t>
  </si>
  <si>
    <t>2023年一般公共预算收入执行情况表</t>
  </si>
  <si>
    <t>2023年一般公共预算支出执行情况表</t>
  </si>
  <si>
    <t>2023年一般公共预算基本支出执行情况表</t>
  </si>
  <si>
    <t>2023年政府性基金收入预算执行情况表</t>
  </si>
  <si>
    <t>2023年政府性基金支出预算执行情况表</t>
  </si>
  <si>
    <t>2023年国有资本经营收入预算执行情况表</t>
  </si>
  <si>
    <t>2023年国有资本经营支出预算执行情况表</t>
  </si>
  <si>
    <t>2023年社会保险基金预算收入执行情况表</t>
  </si>
  <si>
    <t>2023年社会保险基金预算支出执行情况表</t>
  </si>
  <si>
    <t>2023年乡镇对村级财政转移支付预算执行情况表</t>
  </si>
  <si>
    <t>2023年“三公”经费执行情况表</t>
  </si>
  <si>
    <t>2023年乡镇基本建设支出执行情况表</t>
  </si>
  <si>
    <t>2023年政府收支执行相关情况的说明</t>
  </si>
  <si>
    <t>2024年一般公共预算收入预算表</t>
  </si>
  <si>
    <t>2024年一般公共预算支出预算表</t>
  </si>
  <si>
    <t>2024年一般公共预算基本支出预算表</t>
  </si>
  <si>
    <t>2024年政府性基金收入预算表</t>
  </si>
  <si>
    <t>2024年政府性基金支出预算表</t>
  </si>
  <si>
    <t>2024年国有资本经营收入预算表</t>
  </si>
  <si>
    <t>2024年国有资本经营支出预算表</t>
  </si>
  <si>
    <t>2024年社会保险基金收入预算表</t>
  </si>
  <si>
    <t>2024年社会保险基金支出预算表</t>
  </si>
  <si>
    <t>2024年乡镇对村级财政转移支付预算表</t>
  </si>
  <si>
    <t>2024年“三公”经费预算表</t>
  </si>
  <si>
    <t>2024年乡镇基本建设支出预算情况表</t>
  </si>
  <si>
    <t>2024年政府收支预算相关情况的说明</t>
  </si>
  <si>
    <t>单位：万元</t>
  </si>
  <si>
    <t>收入项目</t>
  </si>
  <si>
    <t>年初预算数</t>
  </si>
  <si>
    <t>经人大批准的调整后预算数</t>
  </si>
  <si>
    <t>执行数</t>
  </si>
  <si>
    <t>执行数占调整后预算数%</t>
  </si>
  <si>
    <t xml:space="preserve">  1.一般性转移支付</t>
  </si>
  <si>
    <t xml:space="preserve">  2.专项转移支付</t>
  </si>
  <si>
    <t>一般公共预算收入合计</t>
  </si>
  <si>
    <t>上年结转收入</t>
  </si>
  <si>
    <t>动用预算稳定调节基金</t>
  </si>
  <si>
    <t>总    计</t>
  </si>
  <si>
    <t>科目编码</t>
  </si>
  <si>
    <t>项    目</t>
  </si>
  <si>
    <t>201</t>
  </si>
  <si>
    <t>一般公共服务支出</t>
  </si>
  <si>
    <t>20101</t>
  </si>
  <si>
    <t>人大事务</t>
  </si>
  <si>
    <t>2010199</t>
  </si>
  <si>
    <t>其他人大事务支出</t>
  </si>
  <si>
    <t>20103</t>
  </si>
  <si>
    <t>政府办公厅（室）及相关机构事务</t>
  </si>
  <si>
    <t>2010301</t>
  </si>
  <si>
    <t>行政运行</t>
  </si>
  <si>
    <t>2010308</t>
  </si>
  <si>
    <t>信访事务</t>
  </si>
  <si>
    <t>20105</t>
  </si>
  <si>
    <t>统计信息事务</t>
  </si>
  <si>
    <t>2010507</t>
  </si>
  <si>
    <t>专项普查活动</t>
  </si>
  <si>
    <t>20106</t>
  </si>
  <si>
    <t>财政事务</t>
  </si>
  <si>
    <t>2010699</t>
  </si>
  <si>
    <t>其他财政事务支出</t>
  </si>
  <si>
    <t>20129</t>
  </si>
  <si>
    <t>群众团体事务</t>
  </si>
  <si>
    <t>2012999</t>
  </si>
  <si>
    <t>其他群众团体事务支出</t>
  </si>
  <si>
    <t>20132</t>
  </si>
  <si>
    <t>组织事务</t>
  </si>
  <si>
    <t>2013299</t>
  </si>
  <si>
    <t>其他组织事务支出</t>
  </si>
  <si>
    <t>20136</t>
  </si>
  <si>
    <t>其他共产党事务支出</t>
  </si>
  <si>
    <t>2013650</t>
  </si>
  <si>
    <t>事业运行</t>
  </si>
  <si>
    <t>2013699</t>
  </si>
  <si>
    <t>20199</t>
  </si>
  <si>
    <t>其他一般公共服务支出</t>
  </si>
  <si>
    <t>2019999</t>
  </si>
  <si>
    <t>205</t>
  </si>
  <si>
    <t>教育支出</t>
  </si>
  <si>
    <t>20599</t>
  </si>
  <si>
    <t>其他教育支出</t>
  </si>
  <si>
    <t>2059999</t>
  </si>
  <si>
    <t>206</t>
  </si>
  <si>
    <t>科学技术支出</t>
  </si>
  <si>
    <t>20607</t>
  </si>
  <si>
    <t>科学技术普及</t>
  </si>
  <si>
    <t>2060799</t>
  </si>
  <si>
    <t>其他科学技术普及支出</t>
  </si>
  <si>
    <t>20699</t>
  </si>
  <si>
    <t>其他科学技术支出</t>
  </si>
  <si>
    <t>2069999</t>
  </si>
  <si>
    <t>207</t>
  </si>
  <si>
    <t>文化旅游体育与传媒支出</t>
  </si>
  <si>
    <t>20701</t>
  </si>
  <si>
    <t>文化和旅游</t>
  </si>
  <si>
    <t>2070108</t>
  </si>
  <si>
    <t>文化活动</t>
  </si>
  <si>
    <t>2070109</t>
  </si>
  <si>
    <t>群众文化</t>
  </si>
  <si>
    <t>20703</t>
  </si>
  <si>
    <t>体育</t>
  </si>
  <si>
    <t>2070308</t>
  </si>
  <si>
    <t>群众体育</t>
  </si>
  <si>
    <t>20706</t>
  </si>
  <si>
    <t>新闻出版电影</t>
  </si>
  <si>
    <t>2070699</t>
  </si>
  <si>
    <t>其他新闻出版电影支出</t>
  </si>
  <si>
    <t>208</t>
  </si>
  <si>
    <t>社会保障和就业支出</t>
  </si>
  <si>
    <t>20802</t>
  </si>
  <si>
    <t>民政管理事务</t>
  </si>
  <si>
    <t>2080208</t>
  </si>
  <si>
    <t>基层政权建设和社区治理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</si>
  <si>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</si>
  <si>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</si>
  <si>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</si>
  <si>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</si>
  <si>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</si>
  <si>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</si>
  <si>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</si>
  <si>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</si>
  <si>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</si>
  <si>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</si>
  <si>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2080506</t>
  </si>
  <si>
    <t>机关事业单位职业年金缴费支出</t>
  </si>
  <si>
    <t>2080599</t>
  </si>
  <si>
    <t>其他行政事业单位养老支出</t>
  </si>
  <si>
    <t>20807</t>
  </si>
  <si>
    <t>就业补助</t>
  </si>
  <si>
    <t>2080799</t>
  </si>
  <si>
    <t>其他就业补助支出</t>
  </si>
  <si>
    <t>20808</t>
  </si>
  <si>
    <t>抚恤</t>
  </si>
  <si>
    <t>2080803</t>
  </si>
  <si>
    <t>在乡复员、退伍军人生活补助</t>
  </si>
  <si>
    <t>2080899</t>
  </si>
  <si>
    <t>其他优抚支出</t>
  </si>
  <si>
    <t>20810</t>
  </si>
  <si>
    <t>社会福利</t>
  </si>
  <si>
    <t>2081002</t>
  </si>
  <si>
    <t>老年福利</t>
  </si>
  <si>
    <t>2081006</t>
  </si>
  <si>
    <t>养老服务</t>
  </si>
  <si>
    <t>2081099</t>
  </si>
  <si>
    <t>其他社会福利支出</t>
  </si>
  <si>
    <t>20811</t>
  </si>
  <si>
    <t>残疾人事业</t>
  </si>
  <si>
    <t>2081104</t>
  </si>
  <si>
    <t>残疾人康复</t>
  </si>
  <si>
    <t>2081105</t>
  </si>
  <si>
    <t>残疾人就业</t>
  </si>
  <si>
    <t>2081199</t>
  </si>
  <si>
    <t>其他残疾人事业支出</t>
  </si>
  <si>
    <t>20825</t>
  </si>
  <si>
    <t>其他生活救助</t>
  </si>
  <si>
    <t>2082501</t>
  </si>
  <si>
    <t>其他城市生活救助</t>
  </si>
  <si>
    <t>20828</t>
  </si>
  <si>
    <t>退役军人管理事务</t>
  </si>
  <si>
    <t>2082899</t>
  </si>
  <si>
    <t>其他退役军人事务管理支出</t>
  </si>
  <si>
    <t>20899</t>
  </si>
  <si>
    <t>其他社会保障和就业支出</t>
  </si>
  <si>
    <t>2089999</t>
  </si>
  <si>
    <t>210</t>
  </si>
  <si>
    <t>卫生健康支出</t>
  </si>
  <si>
    <t>21004</t>
  </si>
  <si>
    <t>公共卫生</t>
  </si>
  <si>
    <t>2100499</t>
  </si>
  <si>
    <t>其他公共卫生支出</t>
  </si>
  <si>
    <t>21007</t>
  </si>
  <si>
    <t>计划生育事务</t>
  </si>
  <si>
    <t>2100717</t>
  </si>
  <si>
    <t>计划生育服务</t>
  </si>
  <si>
    <t>21011</t>
  </si>
  <si>
    <t>行政事业单位医疗</t>
  </si>
  <si>
    <t>2101101</t>
  </si>
  <si>
    <t>行政单位医疗</t>
  </si>
  <si>
    <t>2101102</t>
  </si>
  <si>
    <t>事业单位医疗</t>
  </si>
  <si>
    <t>21013</t>
  </si>
  <si>
    <t>医疗救助</t>
  </si>
  <si>
    <t>2101301</t>
  </si>
  <si>
    <t>城乡医疗救助</t>
  </si>
  <si>
    <t>2101399</t>
  </si>
  <si>
    <t>其他医疗救助支出</t>
  </si>
  <si>
    <t>21014</t>
  </si>
  <si>
    <t>优抚对象医疗</t>
  </si>
  <si>
    <t>2101401</t>
  </si>
  <si>
    <t>优抚对象医疗补助</t>
  </si>
  <si>
    <t>211</t>
  </si>
  <si>
    <t>节能环保支出</t>
  </si>
  <si>
    <t>21101</t>
  </si>
  <si>
    <t>环境保护管理事务</t>
  </si>
  <si>
    <t>2110199</t>
  </si>
  <si>
    <t>其他环境保护管理事务支出</t>
  </si>
  <si>
    <t>21104</t>
  </si>
  <si>
    <t>自然生态保护</t>
  </si>
  <si>
    <t>2110402</t>
  </si>
  <si>
    <t>农村环境保护</t>
  </si>
  <si>
    <t>21111</t>
  </si>
  <si>
    <t>污染减排</t>
  </si>
  <si>
    <t>2111103</t>
  </si>
  <si>
    <t>减排专项支出</t>
  </si>
  <si>
    <t>212</t>
  </si>
  <si>
    <t>城乡社区支出</t>
  </si>
  <si>
    <t>21201</t>
  </si>
  <si>
    <t>城乡社区管理事务</t>
  </si>
  <si>
    <t>2120101</t>
  </si>
  <si>
    <t>2120199</t>
  </si>
  <si>
    <t>其他城乡社区管理事务支出</t>
  </si>
  <si>
    <t>21202</t>
  </si>
  <si>
    <t>城乡社区规划与管理</t>
  </si>
  <si>
    <t>2120201</t>
  </si>
  <si>
    <t>21203</t>
  </si>
  <si>
    <t>城乡社区公共设施</t>
  </si>
  <si>
    <t>2120399</t>
  </si>
  <si>
    <t>其他城乡社区公共设施支出</t>
  </si>
  <si>
    <t>21205</t>
  </si>
  <si>
    <t>城乡社区环境卫生</t>
  </si>
  <si>
    <t>2120501</t>
  </si>
  <si>
    <t>213</t>
  </si>
  <si>
    <t>农林水支出</t>
  </si>
  <si>
    <t>21301</t>
  </si>
  <si>
    <t>农业农村</t>
  </si>
  <si>
    <t>2130104</t>
  </si>
  <si>
    <t>2130122</t>
  </si>
  <si>
    <t>农业生产发展</t>
  </si>
  <si>
    <t>2130124</t>
  </si>
  <si>
    <t>农村合作经济</t>
  </si>
  <si>
    <t>2130199</t>
  </si>
  <si>
    <t>其他农业农村支出</t>
  </si>
  <si>
    <t>21302</t>
  </si>
  <si>
    <t>林业和草原</t>
  </si>
  <si>
    <t>2130207</t>
  </si>
  <si>
    <t>森林资源管理</t>
  </si>
  <si>
    <t>2130209</t>
  </si>
  <si>
    <t>森林生态效益补偿</t>
  </si>
  <si>
    <t>21303</t>
  </si>
  <si>
    <t>水利</t>
  </si>
  <si>
    <t>2130304</t>
  </si>
  <si>
    <t>水利行业业务管理</t>
  </si>
  <si>
    <t>2130399</t>
  </si>
  <si>
    <t>其他水利支出</t>
  </si>
  <si>
    <t>215</t>
  </si>
  <si>
    <t>资源勘探工业信息等支出</t>
  </si>
  <si>
    <t>21508</t>
  </si>
  <si>
    <t>支持中小企业发展和管理支出</t>
  </si>
  <si>
    <t>2150899</t>
  </si>
  <si>
    <t>其他支持中小企业发展和管理支出</t>
  </si>
  <si>
    <t>216</t>
  </si>
  <si>
    <t>商业服务业等支出</t>
  </si>
  <si>
    <t>21602</t>
  </si>
  <si>
    <t>商业流通事务</t>
  </si>
  <si>
    <t>2160299</t>
  </si>
  <si>
    <t>其他商业流通事务支出</t>
  </si>
  <si>
    <t>221</t>
  </si>
  <si>
    <t>住房保障支出</t>
  </si>
  <si>
    <t>22102</t>
  </si>
  <si>
    <t>住房改革支出</t>
  </si>
  <si>
    <t>2210201</t>
  </si>
  <si>
    <t>住房公积金</t>
  </si>
  <si>
    <t>2210203</t>
  </si>
  <si>
    <t>购房补贴</t>
  </si>
  <si>
    <t>224</t>
  </si>
  <si>
    <t>灾害防治及应急管理支出</t>
  </si>
  <si>
    <t>22402</t>
  </si>
  <si>
    <t>消防救援事务</t>
  </si>
  <si>
    <t>2240299</t>
  </si>
  <si>
    <t>其他消防救援事务支出</t>
  </si>
  <si>
    <t>一般公共预算支出合计</t>
  </si>
  <si>
    <t>调出资金</t>
  </si>
  <si>
    <t>补充预算稳定调节基金</t>
  </si>
  <si>
    <t>结转下年支出</t>
  </si>
  <si>
    <t>上解支出</t>
  </si>
  <si>
    <t>说    明</t>
  </si>
  <si>
    <t>机关工资福利支出</t>
  </si>
  <si>
    <t>反映机关和参照公务员法管理的事业单位（以下简称参公事业单位）开支的在职职工和编制空额内长期聘用人员的各类劳动报酬，以及为上述人员缴纳的各项社会保险费等</t>
  </si>
  <si>
    <t>其中：工资奖金津补贴</t>
  </si>
  <si>
    <t>反映机关和参公事业单位按规定发放的基本工资、津贴补贴、奖金</t>
  </si>
  <si>
    <t xml:space="preserve">     社会保障缴费</t>
  </si>
  <si>
    <t>反映机关和参公事业单位为职工缴纳的基本养老保险缴费、职工基本医疗保险缴费、公务员医疗补助缴费，以及失业、工伤、生育和其他社会保障缴费</t>
  </si>
  <si>
    <t xml:space="preserve">     住房公积金</t>
  </si>
  <si>
    <t>反映机关和参公事业单位按规定比例为职工缴纳的住房公积金</t>
  </si>
  <si>
    <t xml:space="preserve">     其他工资福利支出</t>
  </si>
  <si>
    <t>反映机关和参公事业单位其他工资福利支出</t>
  </si>
  <si>
    <t>机关商品和服务支出</t>
  </si>
  <si>
    <t>反映机关和参公事业单位购买商品和服务的支出</t>
  </si>
  <si>
    <t>其中：办公经费</t>
  </si>
  <si>
    <t>反映机关和参公事业单位的办公费、印刷费、手续费、水费、电费、邮电费、物业管理费、差旅费、租赁费、工会经费、福利费、其他交通费用等</t>
  </si>
  <si>
    <t xml:space="preserve">     会议费</t>
  </si>
  <si>
    <t>反映机关和参公事业单位在会议期间按规定开支的住宿费、伙食费、会议场地租金、交通费、文件印刷费、医药费等</t>
  </si>
  <si>
    <t xml:space="preserve">     培训费</t>
  </si>
  <si>
    <t>反映机关和参公事业单位除因公出国（境）培训费以外的各类培训支出</t>
  </si>
  <si>
    <t xml:space="preserve">     专用材料购置费</t>
  </si>
  <si>
    <t>反映机关和参公事业单位不纳入固定资产核算范围的专用材料费、被装购置费、专用燃料费</t>
  </si>
  <si>
    <t xml:space="preserve">     委托业务费</t>
  </si>
  <si>
    <t>反映机关和参公事业单位的咨询费、劳务费、委托业务费</t>
  </si>
  <si>
    <t xml:space="preserve">     公务接待费</t>
  </si>
  <si>
    <t>反映机关和参公事业单位按规定开支的各类公务接待（含外宾接待）费用</t>
  </si>
  <si>
    <t xml:space="preserve">     因公出国（境）费用</t>
  </si>
  <si>
    <t>反映机关和参公事业单位公务出国（境）的国际旅费、国外城市间交通费、住宿费、伙食费、培训费、公杂费等支出</t>
  </si>
  <si>
    <t xml:space="preserve">     公务用车运行维护费</t>
  </si>
  <si>
    <t>反映机关和参公事业单位按规定保留的公务用车燃料费、维修费、过桥过路费、保险费等支出</t>
  </si>
  <si>
    <t xml:space="preserve">     维修（护）费</t>
  </si>
  <si>
    <t>反映机关和参公事业单位日常开支的固定资产（不包括车船等交通工具）修理和维护费用，网络信息系统运行与维护费用，以及按规定提取的修购基金</t>
  </si>
  <si>
    <t xml:space="preserve">     其他商品和服务支出</t>
  </si>
  <si>
    <t>反映上述科目未包括的日常公用支出</t>
  </si>
  <si>
    <t>机关资本性支出（一）</t>
  </si>
  <si>
    <t>反映机关和参公事业单位资本性支出。切块由发展改革部门安排的基本建设支出中机关和参公事业单位资本性支出不在此科目反映</t>
  </si>
  <si>
    <t>其中：设备购置</t>
  </si>
  <si>
    <t>反映机关和参公事业单位用于办公设备购置、专用设备购置、信息网络及软件购置更新方面的支出</t>
  </si>
  <si>
    <t xml:space="preserve">     其他资本性支出</t>
  </si>
  <si>
    <t>反映机关和参公事业单位用于物资储备、文物和陈列品购置、无形资产购置和其他资本性支出</t>
  </si>
  <si>
    <t>对事业单位经常性补助</t>
  </si>
  <si>
    <t>反映对事业单位（不含参公事业单位）的经常性补助支出</t>
  </si>
  <si>
    <t>其中：工资福利支出</t>
  </si>
  <si>
    <t>反映对事业单位的工资福利补助支出</t>
  </si>
  <si>
    <t xml:space="preserve">     商品和服务支出</t>
  </si>
  <si>
    <t>反映对事业单位的商品和服务补助支出</t>
  </si>
  <si>
    <t>对事业单位资本性补助</t>
  </si>
  <si>
    <t>反映对事业单位（不含参公事业单位）的资本性补助支出</t>
  </si>
  <si>
    <t>其中：资本性支出（一）</t>
  </si>
  <si>
    <t>反映事业单位资本性支出。切块由发展改革部门安排的基本建设支出中的事业单位资本性支出不在此科目反映</t>
  </si>
  <si>
    <t>对个人和家庭的补助</t>
  </si>
  <si>
    <t>反映政府用于对个人和家庭的补助支出</t>
  </si>
  <si>
    <t>其中：离退休费</t>
  </si>
  <si>
    <t>反映离休费、退休费、退职（役）费</t>
  </si>
  <si>
    <t>基本支出合计</t>
  </si>
  <si>
    <t>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t>
  </si>
  <si>
    <t>项  目</t>
  </si>
  <si>
    <t xml:space="preserve">  1.基金转移收入</t>
  </si>
  <si>
    <t xml:space="preserve">  2.上年结转收入</t>
  </si>
  <si>
    <t>政府性基金收入总计</t>
  </si>
  <si>
    <t>预算科目</t>
  </si>
  <si>
    <t>21208</t>
  </si>
  <si>
    <t>国有土地使用权出让收入安排的支出</t>
  </si>
  <si>
    <t>2120816</t>
  </si>
  <si>
    <t>农业农村生态环境支出</t>
  </si>
  <si>
    <t>农村基础设施建设支出</t>
  </si>
  <si>
    <t>2120899</t>
  </si>
  <si>
    <t>其他国有土地使用权出让收入安排的支出</t>
  </si>
  <si>
    <t>229</t>
  </si>
  <si>
    <t>其他支出</t>
  </si>
  <si>
    <t>22960</t>
  </si>
  <si>
    <t>彩票公益金安排的支出</t>
  </si>
  <si>
    <t>2296002</t>
  </si>
  <si>
    <t>用于社会福利的彩票公益金支出</t>
  </si>
  <si>
    <t>政府性基金支出总计</t>
  </si>
  <si>
    <t>项       目</t>
  </si>
  <si>
    <t>执行数占调整后预算数的%</t>
  </si>
  <si>
    <t>国有资本经营收入</t>
  </si>
  <si>
    <t xml:space="preserve">     利润收入</t>
  </si>
  <si>
    <t>上年结余</t>
  </si>
  <si>
    <t>收入总计</t>
  </si>
  <si>
    <t>注：本镇无国有资本经营收入，本表无数据</t>
  </si>
  <si>
    <t>国有资本经营预算支出</t>
  </si>
  <si>
    <t xml:space="preserve">    国有企业资本金注入</t>
  </si>
  <si>
    <t xml:space="preserve">      国有经济结构调整支出</t>
  </si>
  <si>
    <t>支出合计</t>
  </si>
  <si>
    <t>支出总计</t>
  </si>
  <si>
    <t>注：本镇无国有资本经营支出，本表无数据。</t>
  </si>
  <si>
    <t>社会保险基金收入</t>
  </si>
  <si>
    <t>其中：企业职工基本养老保险基金收入</t>
  </si>
  <si>
    <t>注：本镇不编制社会保险基金收支预算，故本表无数据</t>
  </si>
  <si>
    <t>项 目</t>
  </si>
  <si>
    <t>社会保险基金支出</t>
  </si>
  <si>
    <t>其中：企业职工基本养老保险基金支出</t>
  </si>
  <si>
    <t>2023年对村级财政转移支付预算执行情况表</t>
  </si>
  <si>
    <t>序号</t>
  </si>
  <si>
    <t>村的名称</t>
  </si>
  <si>
    <t>合  计</t>
  </si>
  <si>
    <t>注：本镇无行政村建制，故本表无数据</t>
  </si>
  <si>
    <t>项目</t>
  </si>
  <si>
    <t>执行数占年初预算数的%</t>
  </si>
  <si>
    <t>因公出国（境）费</t>
  </si>
  <si>
    <t>公务接待费</t>
  </si>
  <si>
    <t>公务用车购置及运行费</t>
  </si>
  <si>
    <t>其中：公务用车购置费</t>
  </si>
  <si>
    <t xml:space="preserve">      公务用车运行费</t>
  </si>
  <si>
    <t>合计</t>
  </si>
  <si>
    <t>注：①2023年“三公”经费执行合计14.30万元，完成预算的32.43%。其中：因公出国（境）费执行数为0万元，完成预算的0%；公务接待费执行数为7.89万元，完成预算的25.12%；公务用车购置及运行费执行数为6.41万元，完成预算的50.51%。低于预算主要是因为严格执行中央八项规定、国务院“约法三章”及《党政机关厉行节约反对浪费》条例要求，压缩“三公”经费支出。</t>
  </si>
  <si>
    <t xml:space="preserve">    ②2023年因公出国（境）团组数0个，因公出国（境）0人次；公务用车购置数0辆，公务用车保有量4辆；国内公务接待349批次，国内公务接待1620人次。</t>
  </si>
  <si>
    <t>单位：万元（列至佰元）</t>
  </si>
  <si>
    <t>备注说明：2023年本乡镇无基本建设项目，故本表为空表。</t>
  </si>
  <si>
    <t>2023年政府收支执行情况的说明</t>
  </si>
  <si>
    <t>一、一般公共预算收支执行总体情况</t>
  </si>
  <si>
    <t>本年收入执行数总计41577.84万元、支出执行数总计41577.84万元。与上年度相比，收入执行数总计减少4307.78万元，支出执行数总计减少4307.78万元。主要原因是：减少了转移支付收入和支出和光明米业经济园区扶持经费支出。</t>
  </si>
  <si>
    <t>二、一般公共预算收入执行具体情况</t>
  </si>
  <si>
    <t>本年收入执行数合计41352.12万元，其中：一般性转移支付收入39072.17万元，专项转移支付收入2279.95万元。</t>
  </si>
  <si>
    <t>三、一般公共预算支出执行具体情况</t>
  </si>
  <si>
    <t>本年支出执行数合计34611.89万元。其中：一般公共服务支出2091.90 万元,教育支出8.36万元,科学技术支出3.61万元,文化旅游体育与传媒支出189.58万元,社会保障和就业支出438.27万元,卫生健康支出430.28万元,节能环保支出3667.75万元,城乡社区支出2040.61万元,农林水支出1797.78万元,交通运输支出0万元，资源勘探工业信息等支出19154.82万元,商业服务业等支出77.39万元,自然资源海洋气象等支出0万元，住房保障支出819.41万元，粮油物资储备支出0万元，灾害防治及应急管理支出7.20万元。</t>
  </si>
  <si>
    <t>四、预算绩效管理工作开展情况</t>
  </si>
  <si>
    <t xml:space="preserve"> 新海镇申报专项资金项目绩效目标91个，涉及预算单位10个，金额36551.20万元，实现绩效目标100%申报的要求。实施本乡镇绩效跟踪项目91个，涉及预算单位10个，金额36551.20万元。完成本乡镇绩效评价项目66个，涉及预算单位9个，金额44745.63万元。实施预算评审项目6个，预算资金1262万元，核减资金1043.08万元，核减率17.35%。</t>
  </si>
  <si>
    <t>上年执行数</t>
  </si>
  <si>
    <t>本年预算数</t>
  </si>
  <si>
    <t>预算数占上年执行数%</t>
  </si>
  <si>
    <t>注：收入项目1为乡镇本级收入</t>
  </si>
  <si>
    <t>20108</t>
  </si>
  <si>
    <t>审计事务</t>
  </si>
  <si>
    <t>2010804</t>
  </si>
  <si>
    <t>审计业务</t>
  </si>
  <si>
    <t>20111</t>
  </si>
  <si>
    <t>纪检监察事务</t>
  </si>
  <si>
    <t>2011199</t>
  </si>
  <si>
    <t>其他纪检监察事务支出</t>
  </si>
  <si>
    <t>20502</t>
  </si>
  <si>
    <t>普通教育</t>
  </si>
  <si>
    <t>2050202</t>
  </si>
  <si>
    <t>小学教育</t>
  </si>
  <si>
    <t>2081004</t>
  </si>
  <si>
    <t>殡葬</t>
  </si>
  <si>
    <t>2081106</t>
  </si>
  <si>
    <t>残疾人体育</t>
  </si>
  <si>
    <t>其他退役军人管理事务支出</t>
  </si>
  <si>
    <t>2101199</t>
  </si>
  <si>
    <t>其他行政事业单位医疗支出</t>
  </si>
  <si>
    <t>2130316</t>
  </si>
  <si>
    <t>农村水利</t>
  </si>
  <si>
    <t>214</t>
  </si>
  <si>
    <t>交通运输支出</t>
  </si>
  <si>
    <t>21401</t>
  </si>
  <si>
    <t>公路水路运输</t>
  </si>
  <si>
    <t>2140106</t>
  </si>
  <si>
    <t>公路养护</t>
  </si>
  <si>
    <t xml:space="preserve">注：按照财政部制定的《政府收支分类科目》，支出经济分类科目按“政府预算支出经济分类”和“部门预算支出经济分类”分设。“政府预算支出经济分类”主要用于政府预算的编制、执行和公开；“部门预算支出经济分类”主要用于部门预算的编制、执行和公开。据此，本表中的一般公共预算基本支出按“政府预算支出经济分类”编制。				 </t>
  </si>
  <si>
    <t xml:space="preserve">    利润收入</t>
  </si>
  <si>
    <t>2024年对村级财政转移支付预算表</t>
  </si>
  <si>
    <t>单位:万元</t>
  </si>
  <si>
    <t>备注：本年“三公”经费共增加0辆公务车，其中：新增0辆公务车，因报废更新0辆公务车。</t>
  </si>
  <si>
    <t>2024年政府收支预算相关情况说明</t>
  </si>
  <si>
    <t>一、一般公共预算收支预算总体情况</t>
  </si>
  <si>
    <t>本年收入预算总计36332.43万元、支出预算总计36332.43万元。与2023年年初预算数相比，收入、支出总计各减少5240.81万元。主要原因是：减少转移支付和光明米业扶持资金。</t>
  </si>
  <si>
    <t>二、一般公共预算收入预算具体情况</t>
  </si>
  <si>
    <t>本年收入预算合计29938.64万元，其中：一般性转移支付收入29040.07万元，专项转移支付收入898.57万元。</t>
  </si>
  <si>
    <t>三、一般公共预算支出预算具体情况</t>
  </si>
  <si>
    <t>本年支出预算合计35792.36万元。其中：其中：一般公共服务支出2663.16 万元,教育支出8.00万元,科学技术支出34.00万元,文化旅游体育与传媒支出116.90万元,社会保障和就业支出3706.00万元,卫生健康支出360.30万元,节能环保支出675.16万元,城乡社区支出8442.17万元,农林水支出1297.21万元,交通运输支出69.51万元，资源勘探工业信息等支出17842.72万元，住房保障支出577.22万元。</t>
  </si>
  <si>
    <t>四、“三公”经费预算情况说明</t>
  </si>
  <si>
    <t>2024年新海镇行政单位（含参照公务员管理的事业单位）、事业单位和其他单位用财政拨款开支的“三公”经费预算合计23.65万元。比2023年”三公”经费年初预算减少20.45万元，下降86.47%。其中</t>
  </si>
  <si>
    <t>因公出国（境）费预算0万元，主要安排机关及下属预算单位人员的国际合作交流、重大项目洽谈、境外培训研修等的国际旅费、国外城市间交通费、住宿费、伙食费、培训费、公杂费等支出。比2022年年初预算增加/减少0万元，主要是近两年未安排因公出国经费。</t>
  </si>
  <si>
    <t>公务接待费预算10.95万元，主要安排会议、政策调研、专项检查以及团组接待交流等预算公务或开展业务所需住宿费、会场费、交通费、伙食费等支出。比2023年年初预算减少20.45万元，主要是压缩公务接待费支出。</t>
  </si>
  <si>
    <t>公务用车购置及运行费预算12.70万元（其中，公务用车购置费0万元，公务用车运行费12.70万元），主要安排编制内公务车辆的报废更新，以及用于安排市内因公出差、公务文件交换、日常工作开展等所需公务用车燃料费、维修费、过路过桥费、保险费等支出。比2023年年初预算持平。</t>
  </si>
  <si>
    <t>五、预算绩效管理工作开展情况</t>
  </si>
  <si>
    <t>2024年，新海镇申报专项资金项目绩效目标48个，涉及预算单位10个，金额35792.36万元，实现绩效目标100%申报的要求。</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</si>
</sst>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8">
    <font>
      <sz val="11"/>
      <color indexed="8"/>
      <name val="宋体"/>
      <charset val="1"/>
      <scheme val="minor"/>
    </font>
    <font>
      <b/>
      <sz val="17"/>
      <name val="宋体"/>
      <charset val="134"/>
    </font>
    <font>
      <b/>
      <sz val="12"/>
      <name val="宋体"/>
      <charset val="134"/>
    </font>
    <font>
      <sz val="12"/>
      <name val="宋体"/>
      <charset val="134"/>
    </font>
    <font>
      <sz val="11"/>
      <name val="宋体"/>
      <charset val="134"/>
      <scheme val="minor"/>
    </font>
    <font>
      <sz val="11"/>
      <name val="SimSun"/>
      <charset val="134"/>
    </font>
    <font>
      <sz val="9"/>
      <name val="SimSun"/>
      <charset val="134"/>
    </font>
    <font>
      <sz val="11"/>
      <name val="宋体"/>
      <charset val="134"/>
    </font>
    <font>
      <b/>
      <sz val="11"/>
      <name val="宋体"/>
      <charset val="134"/>
    </font>
    <font>
      <sz val="11"/>
      <color indexed="8"/>
      <name val="宋体"/>
      <charset val="134"/>
      <scheme val="minor"/>
    </font>
    <font>
      <b/>
      <sz val="11"/>
      <name val="SimSun"/>
      <charset val="134"/>
    </font>
    <font>
      <b/>
      <sz val="11"/>
      <color indexed="8"/>
      <name val="宋体"/>
      <charset val="1"/>
      <scheme val="minor"/>
    </font>
    <font>
      <b/>
      <sz val="9"/>
      <name val="SimSun"/>
      <charset val="134"/>
    </font>
    <font>
      <b/>
      <sz val="17"/>
      <name val="阿里巴巴普惠体 M"/>
      <charset val="134"/>
    </font>
    <font>
      <sz val="9"/>
      <name val="阿里巴巴普惠体 M"/>
      <charset val="134"/>
    </font>
    <font>
      <b/>
      <sz val="9"/>
      <name val="阿里巴巴普惠体 M"/>
      <charset val="134"/>
    </font>
    <font>
      <b/>
      <sz val="22"/>
      <name val="宋体"/>
      <charset val="134"/>
    </font>
    <font>
      <sz val="17"/>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2" borderId="5"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6" applyNumberFormat="0" applyFill="0" applyAlignment="0" applyProtection="0">
      <alignment vertical="center"/>
    </xf>
    <xf numFmtId="0" fontId="25" fillId="0" borderId="6" applyNumberFormat="0" applyFill="0" applyAlignment="0" applyProtection="0">
      <alignment vertical="center"/>
    </xf>
    <xf numFmtId="0" fontId="26" fillId="0" borderId="7" applyNumberFormat="0" applyFill="0" applyAlignment="0" applyProtection="0">
      <alignment vertical="center"/>
    </xf>
    <xf numFmtId="0" fontId="26" fillId="0" borderId="0" applyNumberFormat="0" applyFill="0" applyBorder="0" applyAlignment="0" applyProtection="0">
      <alignment vertical="center"/>
    </xf>
    <xf numFmtId="0" fontId="27" fillId="3" borderId="8" applyNumberFormat="0" applyAlignment="0" applyProtection="0">
      <alignment vertical="center"/>
    </xf>
    <xf numFmtId="0" fontId="28" fillId="4" borderId="9" applyNumberFormat="0" applyAlignment="0" applyProtection="0">
      <alignment vertical="center"/>
    </xf>
    <xf numFmtId="0" fontId="29" fillId="4" borderId="8" applyNumberFormat="0" applyAlignment="0" applyProtection="0">
      <alignment vertical="center"/>
    </xf>
    <xf numFmtId="0" fontId="30" fillId="5" borderId="10" applyNumberFormat="0" applyAlignment="0" applyProtection="0">
      <alignment vertical="center"/>
    </xf>
    <xf numFmtId="0" fontId="31" fillId="0" borderId="11" applyNumberFormat="0" applyFill="0" applyAlignment="0" applyProtection="0">
      <alignment vertical="center"/>
    </xf>
    <xf numFmtId="0" fontId="32" fillId="0" borderId="12"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77">
    <xf numFmtId="0" fontId="0" fillId="0" borderId="0" xfId="0" applyFont="1">
      <alignment vertical="center"/>
    </xf>
    <xf numFmtId="0" fontId="1"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0" xfId="0" applyFont="1" applyFill="1" applyBorder="1" applyAlignment="1">
      <alignment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4" fontId="3" fillId="0" borderId="1" xfId="0" applyNumberFormat="1" applyFont="1" applyBorder="1" applyAlignment="1">
      <alignment horizontal="left" vertical="center" wrapText="1"/>
    </xf>
    <xf numFmtId="0" fontId="3" fillId="0" borderId="1" xfId="0" applyFont="1" applyBorder="1" applyAlignment="1">
      <alignment vertical="center" wrapText="1"/>
    </xf>
    <xf numFmtId="0" fontId="6" fillId="0" borderId="1" xfId="0" applyFont="1" applyBorder="1" applyAlignment="1">
      <alignment vertical="center" wrapText="1"/>
    </xf>
    <xf numFmtId="0" fontId="2" fillId="0" borderId="0" xfId="0" applyFont="1" applyBorder="1" applyAlignment="1">
      <alignment horizontal="center" vertical="center" wrapText="1"/>
    </xf>
    <xf numFmtId="0" fontId="7" fillId="0" borderId="0" xfId="0" applyFont="1" applyBorder="1" applyAlignment="1">
      <alignment horizontal="right" vertical="center" wrapText="1"/>
    </xf>
    <xf numFmtId="0" fontId="8" fillId="0" borderId="1" xfId="0" applyFont="1" applyBorder="1" applyAlignment="1">
      <alignment horizontal="left" vertical="center" wrapText="1"/>
    </xf>
    <xf numFmtId="4" fontId="3" fillId="0" borderId="1" xfId="0" applyNumberFormat="1" applyFont="1" applyBorder="1" applyAlignment="1">
      <alignment horizontal="right" vertical="center" wrapText="1"/>
    </xf>
    <xf numFmtId="10" fontId="3" fillId="0" borderId="1" xfId="3" applyNumberFormat="1" applyFont="1" applyBorder="1" applyAlignment="1">
      <alignment horizontal="center" vertical="center" wrapText="1"/>
    </xf>
    <xf numFmtId="0" fontId="8" fillId="0" borderId="1" xfId="0" applyFont="1" applyBorder="1" applyAlignment="1">
      <alignment horizontal="center" vertical="center" wrapText="1"/>
    </xf>
    <xf numFmtId="0" fontId="6" fillId="0" borderId="0" xfId="0"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9" fillId="0" borderId="0" xfId="0" applyFont="1" applyFill="1" applyAlignment="1">
      <alignment vertical="center"/>
    </xf>
    <xf numFmtId="0" fontId="0" fillId="0" borderId="0" xfId="0" applyFont="1" applyFill="1" applyAlignment="1">
      <alignment vertical="center"/>
    </xf>
    <xf numFmtId="0" fontId="8" fillId="0" borderId="1" xfId="0" applyFont="1" applyBorder="1" applyAlignment="1">
      <alignment vertical="center" wrapText="1"/>
    </xf>
    <xf numFmtId="0" fontId="7" fillId="0" borderId="1" xfId="0" applyFont="1" applyBorder="1" applyAlignment="1">
      <alignment horizontal="left" vertical="center" wrapText="1"/>
    </xf>
    <xf numFmtId="4" fontId="7" fillId="0" borderId="1" xfId="0" applyNumberFormat="1" applyFont="1" applyBorder="1" applyAlignment="1">
      <alignment horizontal="right" vertical="center" wrapText="1"/>
    </xf>
    <xf numFmtId="10" fontId="7" fillId="0" borderId="1" xfId="3" applyNumberFormat="1" applyFont="1" applyBorder="1" applyAlignment="1">
      <alignment vertical="center" wrapText="1"/>
    </xf>
    <xf numFmtId="4" fontId="8" fillId="0" borderId="1" xfId="0" applyNumberFormat="1" applyFont="1" applyBorder="1" applyAlignment="1">
      <alignment horizontal="right" vertical="center" wrapText="1"/>
    </xf>
    <xf numFmtId="176" fontId="3" fillId="0" borderId="1" xfId="0" applyNumberFormat="1" applyFont="1" applyFill="1" applyBorder="1" applyAlignment="1">
      <alignment vertical="center" wrapText="1"/>
    </xf>
    <xf numFmtId="177" fontId="3" fillId="0" borderId="1" xfId="0" applyNumberFormat="1" applyFont="1" applyFill="1" applyBorder="1" applyAlignment="1">
      <alignment horizontal="right" vertical="center" wrapText="1"/>
    </xf>
    <xf numFmtId="4" fontId="3" fillId="0" borderId="1" xfId="0" applyNumberFormat="1" applyFont="1" applyFill="1" applyBorder="1" applyAlignment="1">
      <alignment horizontal="right" vertical="center" wrapText="1"/>
    </xf>
    <xf numFmtId="177" fontId="3" fillId="0" borderId="1" xfId="0" applyNumberFormat="1" applyFont="1" applyBorder="1" applyAlignment="1">
      <alignment vertical="center" wrapText="1"/>
    </xf>
    <xf numFmtId="10" fontId="3" fillId="0" borderId="1" xfId="3" applyNumberFormat="1" applyFont="1" applyBorder="1" applyAlignment="1">
      <alignment vertical="center" wrapText="1"/>
    </xf>
    <xf numFmtId="176" fontId="3" fillId="0" borderId="1" xfId="0" applyNumberFormat="1" applyFont="1" applyBorder="1" applyAlignment="1">
      <alignment vertical="center" wrapText="1"/>
    </xf>
    <xf numFmtId="0" fontId="2" fillId="0" borderId="2" xfId="0" applyFont="1" applyBorder="1" applyAlignment="1">
      <alignment horizontal="center" vertical="center" wrapText="1"/>
    </xf>
    <xf numFmtId="0" fontId="10" fillId="0" borderId="2" xfId="0" applyFont="1" applyBorder="1" applyAlignment="1">
      <alignment horizontal="left" vertical="center" wrapText="1"/>
    </xf>
    <xf numFmtId="176" fontId="0" fillId="0" borderId="2" xfId="0" applyNumberFormat="1" applyFont="1" applyBorder="1">
      <alignment vertical="center"/>
    </xf>
    <xf numFmtId="4" fontId="7" fillId="0" borderId="2" xfId="0" applyNumberFormat="1" applyFont="1" applyBorder="1" applyAlignment="1">
      <alignment horizontal="right" vertical="center" wrapText="1"/>
    </xf>
    <xf numFmtId="0" fontId="5" fillId="0" borderId="2" xfId="0" applyFont="1" applyBorder="1" applyAlignment="1">
      <alignment horizontal="left" vertical="center" wrapText="1"/>
    </xf>
    <xf numFmtId="0" fontId="0" fillId="0" borderId="2" xfId="0" applyFont="1" applyBorder="1">
      <alignment vertical="center"/>
    </xf>
    <xf numFmtId="177" fontId="0" fillId="0" borderId="2" xfId="0" applyNumberFormat="1" applyFont="1" applyBorder="1">
      <alignment vertical="center"/>
    </xf>
    <xf numFmtId="0" fontId="11" fillId="0" borderId="2" xfId="0" applyFont="1" applyBorder="1">
      <alignment vertical="center"/>
    </xf>
    <xf numFmtId="0" fontId="8" fillId="0" borderId="2" xfId="0" applyFont="1" applyBorder="1" applyAlignment="1">
      <alignment horizontal="left" vertical="center" wrapText="1"/>
    </xf>
    <xf numFmtId="4" fontId="8" fillId="0" borderId="2" xfId="0" applyNumberFormat="1" applyFont="1" applyBorder="1" applyAlignment="1">
      <alignment horizontal="right" vertical="center" wrapText="1"/>
    </xf>
    <xf numFmtId="4" fontId="7" fillId="0" borderId="0" xfId="0" applyNumberFormat="1" applyFont="1" applyBorder="1" applyAlignment="1">
      <alignment horizontal="right" vertical="center" wrapText="1"/>
    </xf>
    <xf numFmtId="0" fontId="2" fillId="0" borderId="3" xfId="0" applyFont="1" applyBorder="1" applyAlignment="1">
      <alignment horizontal="center" vertical="center" wrapText="1"/>
    </xf>
    <xf numFmtId="0" fontId="7" fillId="0" borderId="4" xfId="0" applyFont="1" applyBorder="1" applyAlignment="1">
      <alignment vertical="center" wrapText="1"/>
    </xf>
    <xf numFmtId="4" fontId="3" fillId="0" borderId="2" xfId="0" applyNumberFormat="1" applyFont="1" applyBorder="1" applyAlignment="1">
      <alignment horizontal="right" vertical="center" wrapText="1"/>
    </xf>
    <xf numFmtId="10" fontId="3" fillId="0" borderId="2" xfId="3" applyNumberFormat="1" applyFont="1" applyBorder="1" applyAlignment="1">
      <alignment vertical="center" wrapText="1"/>
    </xf>
    <xf numFmtId="0" fontId="0" fillId="0" borderId="0" xfId="0" applyFont="1" applyBorder="1">
      <alignment vertical="center"/>
    </xf>
    <xf numFmtId="0" fontId="8" fillId="0" borderId="4" xfId="0" applyFont="1" applyBorder="1" applyAlignment="1">
      <alignment vertical="center" wrapText="1"/>
    </xf>
    <xf numFmtId="4" fontId="0" fillId="0" borderId="2" xfId="0" applyNumberFormat="1" applyFont="1" applyBorder="1">
      <alignment vertical="center"/>
    </xf>
    <xf numFmtId="4" fontId="3" fillId="0" borderId="0" xfId="0" applyNumberFormat="1" applyFont="1" applyFill="1" applyBorder="1" applyAlignment="1">
      <alignment vertical="center"/>
    </xf>
    <xf numFmtId="10" fontId="3" fillId="0" borderId="1" xfId="3" applyNumberFormat="1" applyFont="1" applyBorder="1" applyAlignment="1">
      <alignment horizontal="right" vertical="center" wrapText="1"/>
    </xf>
    <xf numFmtId="4" fontId="2" fillId="0" borderId="1" xfId="0" applyNumberFormat="1" applyFont="1" applyBorder="1" applyAlignment="1">
      <alignment horizontal="center" vertical="center" wrapText="1"/>
    </xf>
    <xf numFmtId="4" fontId="3" fillId="0" borderId="0" xfId="0" applyNumberFormat="1" applyFont="1" applyBorder="1" applyAlignment="1">
      <alignment horizontal="left" vertical="center" wrapText="1"/>
    </xf>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4" fontId="2" fillId="0" borderId="1" xfId="0" applyNumberFormat="1" applyFont="1" applyBorder="1" applyAlignment="1">
      <alignment horizontal="left" vertical="center" wrapText="1"/>
    </xf>
    <xf numFmtId="176" fontId="2" fillId="0" borderId="1" xfId="0" applyNumberFormat="1" applyFont="1" applyFill="1" applyBorder="1" applyAlignment="1">
      <alignment vertical="center" wrapText="1"/>
    </xf>
    <xf numFmtId="4" fontId="2" fillId="0" borderId="1" xfId="0" applyNumberFormat="1" applyFont="1" applyFill="1" applyBorder="1" applyAlignment="1">
      <alignment horizontal="right" vertical="center" wrapText="1"/>
    </xf>
    <xf numFmtId="0" fontId="13" fillId="0" borderId="0" xfId="0" applyFont="1" applyBorder="1" applyAlignment="1">
      <alignment horizontal="center" vertical="center" wrapText="1"/>
    </xf>
    <xf numFmtId="0" fontId="14" fillId="0" borderId="0" xfId="0" applyFont="1" applyBorder="1" applyAlignment="1">
      <alignment vertical="center" wrapText="1"/>
    </xf>
    <xf numFmtId="0" fontId="14" fillId="0" borderId="0" xfId="0" applyFont="1" applyBorder="1" applyAlignment="1">
      <alignment horizontal="right" vertical="center" wrapText="1"/>
    </xf>
    <xf numFmtId="0" fontId="15" fillId="0" borderId="1" xfId="0" applyFont="1" applyBorder="1" applyAlignment="1">
      <alignment horizontal="center" vertical="center" wrapText="1"/>
    </xf>
    <xf numFmtId="0" fontId="14" fillId="0" borderId="1" xfId="0" applyFont="1" applyBorder="1" applyAlignment="1">
      <alignment vertical="center" wrapText="1"/>
    </xf>
    <xf numFmtId="4" fontId="14" fillId="0" borderId="1" xfId="0" applyNumberFormat="1" applyFont="1" applyBorder="1" applyAlignment="1">
      <alignment horizontal="right" vertical="center" wrapText="1"/>
    </xf>
    <xf numFmtId="4" fontId="15" fillId="0" borderId="1" xfId="0" applyNumberFormat="1" applyFont="1" applyBorder="1" applyAlignment="1">
      <alignment horizontal="right" vertical="center" wrapText="1"/>
    </xf>
    <xf numFmtId="0" fontId="1" fillId="0" borderId="2" xfId="0" applyFont="1" applyBorder="1" applyAlignment="1">
      <alignment horizontal="center" vertical="center" wrapText="1"/>
    </xf>
    <xf numFmtId="0" fontId="3" fillId="0" borderId="2" xfId="0" applyFont="1" applyBorder="1" applyAlignment="1">
      <alignment vertical="center" wrapText="1"/>
    </xf>
    <xf numFmtId="0" fontId="7" fillId="0" borderId="2" xfId="0" applyFont="1" applyBorder="1" applyAlignment="1">
      <alignment horizontal="right" vertical="center" wrapText="1"/>
    </xf>
    <xf numFmtId="0" fontId="7" fillId="0" borderId="2" xfId="0" applyFont="1" applyBorder="1" applyAlignment="1">
      <alignment vertical="center" wrapText="1"/>
    </xf>
    <xf numFmtId="176" fontId="3" fillId="0" borderId="2" xfId="0" applyNumberFormat="1" applyFont="1" applyBorder="1" applyAlignment="1">
      <alignment horizontal="right" vertical="center" wrapText="1"/>
    </xf>
    <xf numFmtId="176" fontId="3" fillId="0" borderId="2" xfId="0" applyNumberFormat="1" applyFont="1" applyFill="1" applyBorder="1" applyAlignment="1">
      <alignment horizontal="right" vertical="center" wrapText="1"/>
    </xf>
    <xf numFmtId="0" fontId="8" fillId="0" borderId="2" xfId="0" applyFont="1" applyBorder="1" applyAlignment="1">
      <alignment vertical="center" wrapText="1"/>
    </xf>
    <xf numFmtId="0" fontId="16" fillId="0" borderId="0" xfId="0" applyFont="1" applyBorder="1" applyAlignment="1">
      <alignment horizontal="center" vertical="center" wrapText="1"/>
    </xf>
    <xf numFmtId="0" fontId="17" fillId="0" borderId="0"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0"/>
  <sheetViews>
    <sheetView topLeftCell="A10" workbookViewId="0">
      <selection activeCell="A40" sqref="A40"/>
    </sheetView>
  </sheetViews>
  <sheetFormatPr defaultColWidth="10" defaultRowHeight="13.5"/>
  <cols>
    <col min="1" max="1" width="101.916666666667" customWidth="1"/>
    <col min="2" max="2" width="9.76666666666667" customWidth="1"/>
  </cols>
  <sheetData>
    <row r="1" ht="32.4" customHeight="1" spans="1:1">
      <c r="A1" s="75" t="s">
        <v>0</v>
      </c>
    </row>
    <row r="2" ht="25.6" customHeight="1" spans="1:1">
      <c r="A2" s="76"/>
    </row>
    <row r="3" ht="25.6" customHeight="1" spans="1:1">
      <c r="A3" s="76" t="s">
        <v>1</v>
      </c>
    </row>
    <row r="4" ht="25.6" customHeight="1" spans="1:1">
      <c r="A4" s="76"/>
    </row>
    <row r="5" ht="25.6" customHeight="1" spans="1:1">
      <c r="A5" s="76" t="s">
        <v>2</v>
      </c>
    </row>
    <row r="6" ht="25.6" customHeight="1" spans="1:1">
      <c r="A6" s="76" t="s">
        <v>3</v>
      </c>
    </row>
    <row r="7" ht="25.6" customHeight="1" spans="1:1">
      <c r="A7" s="76" t="s">
        <v>4</v>
      </c>
    </row>
    <row r="8" ht="25.6" customHeight="1" spans="1:1">
      <c r="A8" s="76" t="s">
        <v>5</v>
      </c>
    </row>
    <row r="9" ht="25.6" customHeight="1" spans="1:1">
      <c r="A9" s="76" t="s">
        <v>6</v>
      </c>
    </row>
    <row r="10" ht="25.6" customHeight="1" spans="1:1">
      <c r="A10" s="76" t="s">
        <v>7</v>
      </c>
    </row>
    <row r="11" ht="25.6" customHeight="1" spans="1:1">
      <c r="A11" s="76" t="s">
        <v>8</v>
      </c>
    </row>
    <row r="12" ht="25.6" customHeight="1" spans="1:1">
      <c r="A12" s="76" t="s">
        <v>9</v>
      </c>
    </row>
    <row r="13" ht="25.6" customHeight="1" spans="1:1">
      <c r="A13" s="76" t="s">
        <v>10</v>
      </c>
    </row>
    <row r="14" ht="25.6" customHeight="1" spans="1:1">
      <c r="A14" s="76" t="s">
        <v>11</v>
      </c>
    </row>
    <row r="15" ht="25.6" customHeight="1" spans="1:1">
      <c r="A15" s="76" t="s">
        <v>12</v>
      </c>
    </row>
    <row r="16" ht="25.6" customHeight="1" spans="1:1">
      <c r="A16" s="76" t="s">
        <v>13</v>
      </c>
    </row>
    <row r="17" ht="25.6" customHeight="1" spans="1:1">
      <c r="A17" s="76" t="s">
        <v>14</v>
      </c>
    </row>
    <row r="18" ht="25.6" customHeight="1" spans="1:1">
      <c r="A18" s="76" t="s">
        <v>15</v>
      </c>
    </row>
    <row r="19" ht="25.6" customHeight="1" spans="1:1">
      <c r="A19" s="76" t="s">
        <v>16</v>
      </c>
    </row>
    <row r="20" ht="25.6" customHeight="1" spans="1:1">
      <c r="A20" s="76" t="s">
        <v>17</v>
      </c>
    </row>
    <row r="21" ht="25.6" customHeight="1" spans="1:1">
      <c r="A21" s="76" t="s">
        <v>18</v>
      </c>
    </row>
    <row r="22" ht="25.6" customHeight="1" spans="1:1">
      <c r="A22" s="76" t="s">
        <v>19</v>
      </c>
    </row>
    <row r="23" ht="25.6" customHeight="1" spans="1:1">
      <c r="A23" s="76" t="s">
        <v>20</v>
      </c>
    </row>
    <row r="24" ht="25.6" customHeight="1" spans="1:1">
      <c r="A24" s="76" t="s">
        <v>21</v>
      </c>
    </row>
    <row r="25" ht="25.6" customHeight="1" spans="1:1">
      <c r="A25" s="76" t="s">
        <v>22</v>
      </c>
    </row>
    <row r="26" ht="25.6" customHeight="1" spans="1:1">
      <c r="A26" s="76" t="s">
        <v>23</v>
      </c>
    </row>
    <row r="27" ht="25.6" customHeight="1" spans="1:1">
      <c r="A27" s="76" t="s">
        <v>24</v>
      </c>
    </row>
    <row r="28" ht="25.6" customHeight="1" spans="1:1">
      <c r="A28" s="76" t="s">
        <v>25</v>
      </c>
    </row>
    <row r="29" ht="25.6" customHeight="1" spans="1:1">
      <c r="A29" s="76" t="s">
        <v>26</v>
      </c>
    </row>
    <row r="30" ht="25.6" customHeight="1" spans="1:1">
      <c r="A30" s="76" t="s">
        <v>27</v>
      </c>
    </row>
  </sheetData>
  <pageMargins left="0.118000000715256" right="0.118000000715256" top="0.118000000715256" bottom="0.118000000715256"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D18" sqref="D18"/>
    </sheetView>
  </sheetViews>
  <sheetFormatPr defaultColWidth="10" defaultRowHeight="13.5" outlineLevelRow="6" outlineLevelCol="4"/>
  <cols>
    <col min="1" max="1" width="40.1666666666667" customWidth="1"/>
    <col min="2" max="5" width="19.4916666666667" customWidth="1"/>
    <col min="6" max="6" width="9.76666666666667" customWidth="1"/>
  </cols>
  <sheetData>
    <row r="1" ht="37" customHeight="1" spans="1:5">
      <c r="A1" s="1" t="s">
        <v>10</v>
      </c>
      <c r="B1" s="1"/>
      <c r="C1" s="1"/>
      <c r="D1" s="1"/>
      <c r="E1" s="1"/>
    </row>
    <row r="2" ht="19.9" customHeight="1" spans="1:5">
      <c r="A2" s="5"/>
      <c r="B2" s="5"/>
      <c r="C2" s="5"/>
      <c r="D2" s="13"/>
      <c r="E2" s="13" t="s">
        <v>28</v>
      </c>
    </row>
    <row r="3" ht="33.15" customHeight="1" spans="1:5">
      <c r="A3" s="7" t="s">
        <v>366</v>
      </c>
      <c r="B3" s="7" t="s">
        <v>30</v>
      </c>
      <c r="C3" s="7" t="s">
        <v>31</v>
      </c>
      <c r="D3" s="7" t="s">
        <v>32</v>
      </c>
      <c r="E3" s="7" t="s">
        <v>351</v>
      </c>
    </row>
    <row r="4" ht="25.6" customHeight="1" spans="1:5">
      <c r="A4" s="19" t="s">
        <v>367</v>
      </c>
      <c r="B4" s="15"/>
      <c r="C4" s="15"/>
      <c r="D4" s="10"/>
      <c r="E4" s="10"/>
    </row>
    <row r="5" ht="25.6" customHeight="1" spans="1:5">
      <c r="A5" s="19" t="s">
        <v>368</v>
      </c>
      <c r="B5" s="15"/>
      <c r="C5" s="15"/>
      <c r="D5" s="10"/>
      <c r="E5" s="10"/>
    </row>
    <row r="6" ht="25.6" customHeight="1" spans="1:5">
      <c r="A6" s="19"/>
      <c r="B6" s="15"/>
      <c r="C6" s="15"/>
      <c r="D6" s="10"/>
      <c r="E6" s="10"/>
    </row>
    <row r="7" ht="25.6" customHeight="1" spans="1:5">
      <c r="A7" s="19" t="s">
        <v>365</v>
      </c>
      <c r="B7" s="19"/>
      <c r="C7" s="19"/>
      <c r="D7" s="19"/>
      <c r="E7" s="19"/>
    </row>
  </sheetData>
  <mergeCells count="2">
    <mergeCell ref="A1:E1"/>
    <mergeCell ref="A7:E7"/>
  </mergeCells>
  <pageMargins left="0.75" right="0.75" top="0.270000010728836" bottom="0.270000010728836" header="0" footer="0"/>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
  <sheetViews>
    <sheetView workbookViewId="0">
      <selection activeCell="A9" sqref="A9:B9"/>
    </sheetView>
  </sheetViews>
  <sheetFormatPr defaultColWidth="10" defaultRowHeight="13.5" outlineLevelCol="5"/>
  <cols>
    <col min="1" max="1" width="6.91666666666667" customWidth="1"/>
    <col min="2" max="2" width="31.8916666666667" customWidth="1"/>
    <col min="3" max="6" width="19.4916666666667" customWidth="1"/>
    <col min="7" max="7" width="9.76666666666667" customWidth="1"/>
  </cols>
  <sheetData>
    <row r="1" ht="37" customHeight="1" spans="1:6">
      <c r="A1" s="1" t="s">
        <v>369</v>
      </c>
      <c r="B1" s="1"/>
      <c r="C1" s="1"/>
      <c r="D1" s="1"/>
      <c r="E1" s="1"/>
      <c r="F1" s="1"/>
    </row>
    <row r="2" ht="19.9" customHeight="1" spans="1:6">
      <c r="A2" s="4"/>
      <c r="C2" s="5"/>
      <c r="D2" s="5"/>
      <c r="E2" s="13"/>
      <c r="F2" s="13" t="s">
        <v>28</v>
      </c>
    </row>
    <row r="3" ht="33.15" customHeight="1" spans="1:6">
      <c r="A3" s="7" t="s">
        <v>370</v>
      </c>
      <c r="B3" s="7" t="s">
        <v>371</v>
      </c>
      <c r="C3" s="7" t="s">
        <v>30</v>
      </c>
      <c r="D3" s="7" t="s">
        <v>31</v>
      </c>
      <c r="E3" s="7" t="s">
        <v>32</v>
      </c>
      <c r="F3" s="7" t="s">
        <v>351</v>
      </c>
    </row>
    <row r="4" ht="25.6" customHeight="1" spans="1:6">
      <c r="A4" s="17">
        <v>1</v>
      </c>
      <c r="B4" s="19"/>
      <c r="C4" s="15"/>
      <c r="D4" s="15"/>
      <c r="E4" s="10"/>
      <c r="F4" s="10"/>
    </row>
    <row r="5" ht="25.6" customHeight="1" spans="1:6">
      <c r="A5" s="17">
        <v>2</v>
      </c>
      <c r="B5" s="19"/>
      <c r="C5" s="15"/>
      <c r="D5" s="15"/>
      <c r="E5" s="10"/>
      <c r="F5" s="10"/>
    </row>
    <row r="6" ht="25.6" customHeight="1" spans="1:6">
      <c r="A6" s="17">
        <v>3</v>
      </c>
      <c r="B6" s="19"/>
      <c r="C6" s="15"/>
      <c r="D6" s="15"/>
      <c r="E6" s="10"/>
      <c r="F6" s="10"/>
    </row>
    <row r="7" ht="25.6" customHeight="1" spans="1:6">
      <c r="A7" s="17">
        <v>4</v>
      </c>
      <c r="B7" s="19"/>
      <c r="C7" s="11"/>
      <c r="D7" s="11"/>
      <c r="E7" s="11"/>
      <c r="F7" s="11"/>
    </row>
    <row r="8" ht="25.6" customHeight="1" spans="1:6">
      <c r="A8" s="56"/>
      <c r="B8" s="57" t="s">
        <v>372</v>
      </c>
      <c r="C8" s="11"/>
      <c r="D8" s="11"/>
      <c r="E8" s="11"/>
      <c r="F8" s="11"/>
    </row>
    <row r="9" customFormat="1" spans="1:3">
      <c r="A9" s="21" t="s">
        <v>373</v>
      </c>
      <c r="B9" s="22"/>
      <c r="C9" s="22"/>
    </row>
  </sheetData>
  <mergeCells count="1">
    <mergeCell ref="A1:F1"/>
  </mergeCells>
  <pageMargins left="0.75" right="0.75" top="0.270000010728836" bottom="0.270000010728836" header="0" footer="0"/>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1"/>
  <sheetViews>
    <sheetView workbookViewId="0">
      <selection activeCell="A11" sqref="A11:D11"/>
    </sheetView>
  </sheetViews>
  <sheetFormatPr defaultColWidth="10" defaultRowHeight="13.5" outlineLevelCol="3"/>
  <cols>
    <col min="1" max="1" width="33.5166666666667" customWidth="1"/>
    <col min="2" max="2" width="28.7666666666667" customWidth="1"/>
    <col min="3" max="3" width="31.35" customWidth="1"/>
    <col min="4" max="4" width="29.0416666666667" customWidth="1"/>
    <col min="5" max="5" width="9.76666666666667" customWidth="1"/>
  </cols>
  <sheetData>
    <row r="1" ht="37" customHeight="1" spans="1:4">
      <c r="A1" s="1" t="s">
        <v>12</v>
      </c>
      <c r="B1" s="1"/>
      <c r="C1" s="1"/>
      <c r="D1" s="1"/>
    </row>
    <row r="2" ht="19.9" customHeight="1" spans="1:4">
      <c r="A2" s="5"/>
      <c r="B2" s="5"/>
      <c r="C2" s="13"/>
      <c r="D2" s="13" t="s">
        <v>28</v>
      </c>
    </row>
    <row r="3" ht="33.15" customHeight="1" spans="1:4">
      <c r="A3" s="7" t="s">
        <v>374</v>
      </c>
      <c r="B3" s="7" t="s">
        <v>30</v>
      </c>
      <c r="C3" s="7" t="s">
        <v>32</v>
      </c>
      <c r="D3" s="7" t="s">
        <v>375</v>
      </c>
    </row>
    <row r="4" ht="25.6" customHeight="1" spans="1:4">
      <c r="A4" s="9" t="s">
        <v>376</v>
      </c>
      <c r="B4" s="15"/>
      <c r="C4" s="10"/>
      <c r="D4" s="10"/>
    </row>
    <row r="5" ht="25.6" customHeight="1" spans="1:4">
      <c r="A5" s="9" t="s">
        <v>377</v>
      </c>
      <c r="B5" s="15">
        <v>31.4</v>
      </c>
      <c r="C5" s="15">
        <v>7.888</v>
      </c>
      <c r="D5" s="53">
        <v>0.251210191082803</v>
      </c>
    </row>
    <row r="6" ht="25.6" customHeight="1" spans="1:4">
      <c r="A6" s="9" t="s">
        <v>378</v>
      </c>
      <c r="B6" s="15">
        <v>12.7</v>
      </c>
      <c r="C6" s="15">
        <v>6.41</v>
      </c>
      <c r="D6" s="53">
        <v>0.505121811023622</v>
      </c>
    </row>
    <row r="7" ht="25.6" customHeight="1" spans="1:4">
      <c r="A7" s="9" t="s">
        <v>379</v>
      </c>
      <c r="B7" s="15"/>
      <c r="C7" s="15"/>
      <c r="D7" s="53"/>
    </row>
    <row r="8" ht="25.6" customHeight="1" spans="1:4">
      <c r="A8" s="9" t="s">
        <v>380</v>
      </c>
      <c r="B8" s="15">
        <v>12.7</v>
      </c>
      <c r="C8" s="15">
        <v>6.41</v>
      </c>
      <c r="D8" s="53">
        <v>0.505121811023622</v>
      </c>
    </row>
    <row r="9" ht="25.6" customHeight="1" spans="1:4">
      <c r="A9" s="54" t="s">
        <v>381</v>
      </c>
      <c r="B9" s="15">
        <v>44.1</v>
      </c>
      <c r="C9" s="15">
        <v>14.3</v>
      </c>
      <c r="D9" s="53">
        <v>0.324332131519274</v>
      </c>
    </row>
    <row r="10" ht="42.95" customHeight="1" spans="1:4">
      <c r="A10" s="55" t="s">
        <v>382</v>
      </c>
      <c r="B10" s="55"/>
      <c r="C10" s="55"/>
      <c r="D10" s="55"/>
    </row>
    <row r="11" ht="38.4" customHeight="1" spans="1:4">
      <c r="A11" s="55" t="s">
        <v>383</v>
      </c>
      <c r="B11" s="55"/>
      <c r="C11" s="55"/>
      <c r="D11" s="55"/>
    </row>
  </sheetData>
  <mergeCells count="3">
    <mergeCell ref="A1:D1"/>
    <mergeCell ref="A10:D10"/>
    <mergeCell ref="A11:D11"/>
  </mergeCells>
  <pageMargins left="0.75" right="0.75" top="0.270000010728836" bottom="0.270000010728836"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workbookViewId="0">
      <selection activeCell="D16" sqref="D16"/>
    </sheetView>
  </sheetViews>
  <sheetFormatPr defaultColWidth="10" defaultRowHeight="13.5" outlineLevelCol="3"/>
  <cols>
    <col min="1" max="1" width="9.09166666666667" customWidth="1"/>
    <col min="2" max="2" width="32.7" customWidth="1"/>
    <col min="3" max="3" width="31.35" customWidth="1"/>
    <col min="4" max="4" width="29.0416666666667" customWidth="1"/>
    <col min="5" max="5" width="9.76666666666667" customWidth="1"/>
  </cols>
  <sheetData>
    <row r="1" ht="37" customHeight="1" spans="1:4">
      <c r="A1" s="1" t="s">
        <v>13</v>
      </c>
      <c r="B1" s="1"/>
      <c r="C1" s="1"/>
      <c r="D1" s="1"/>
    </row>
    <row r="2" ht="19.9" customHeight="1" spans="1:4">
      <c r="A2" s="4"/>
      <c r="B2" s="5"/>
      <c r="C2" s="13"/>
      <c r="D2" s="13" t="s">
        <v>384</v>
      </c>
    </row>
    <row r="3" ht="33.15" customHeight="1" spans="1:4">
      <c r="A3" s="7" t="s">
        <v>370</v>
      </c>
      <c r="B3" s="7" t="s">
        <v>374</v>
      </c>
      <c r="C3" s="7" t="s">
        <v>30</v>
      </c>
      <c r="D3" s="7" t="s">
        <v>32</v>
      </c>
    </row>
    <row r="4" ht="25.6" customHeight="1" spans="1:4">
      <c r="A4" s="8"/>
      <c r="B4" s="9"/>
      <c r="C4" s="10"/>
      <c r="D4" s="10"/>
    </row>
    <row r="5" ht="25.6" customHeight="1" spans="1:4">
      <c r="A5" s="8"/>
      <c r="B5" s="9"/>
      <c r="C5" s="10"/>
      <c r="D5" s="10"/>
    </row>
    <row r="6" ht="25.6" customHeight="1" spans="1:4">
      <c r="A6" s="8"/>
      <c r="B6" s="9"/>
      <c r="C6" s="10"/>
      <c r="D6" s="10"/>
    </row>
    <row r="7" ht="25.6" customHeight="1" spans="1:4">
      <c r="A7" s="8"/>
      <c r="B7" s="9"/>
      <c r="C7" s="11"/>
      <c r="D7" s="11"/>
    </row>
    <row r="8" ht="25.6" customHeight="1" spans="1:4">
      <c r="A8" s="8"/>
      <c r="B8" s="9"/>
      <c r="C8" s="11"/>
      <c r="D8" s="11"/>
    </row>
    <row r="9" ht="25.6" customHeight="1" spans="1:4">
      <c r="A9" s="8"/>
      <c r="B9" s="9"/>
      <c r="C9" s="11"/>
      <c r="D9" s="11"/>
    </row>
    <row r="10" ht="25.6" customHeight="1" spans="1:4">
      <c r="A10" s="8"/>
      <c r="B10" s="9"/>
      <c r="C10" s="10"/>
      <c r="D10" s="10"/>
    </row>
    <row r="11" ht="25.6" customHeight="1" spans="1:4">
      <c r="A11" s="8"/>
      <c r="B11" s="9"/>
      <c r="C11" s="10"/>
      <c r="D11" s="10"/>
    </row>
    <row r="12" ht="25.6" customHeight="1" spans="1:4">
      <c r="A12" s="8"/>
      <c r="B12" s="9" t="s">
        <v>381</v>
      </c>
      <c r="C12" s="11"/>
      <c r="D12" s="11"/>
    </row>
    <row r="13" spans="1:1">
      <c r="A13" t="s">
        <v>385</v>
      </c>
    </row>
  </sheetData>
  <mergeCells count="1">
    <mergeCell ref="A1:D1"/>
  </mergeCells>
  <pageMargins left="0.75" right="0.75" top="0.270000010728836" bottom="0.270000010728836" header="0" footer="0"/>
  <pageSetup paperSize="9" orientation="portrait"/>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7" sqref="A7"/>
    </sheetView>
  </sheetViews>
  <sheetFormatPr defaultColWidth="10" defaultRowHeight="13.5"/>
  <cols>
    <col min="1" max="1" width="160" customWidth="1"/>
    <col min="2" max="2" width="9.76666666666667" customWidth="1"/>
  </cols>
  <sheetData>
    <row r="1" ht="37" customHeight="1" spans="1:1">
      <c r="A1" s="1" t="s">
        <v>386</v>
      </c>
    </row>
    <row r="2" ht="33.15" customHeight="1" spans="1:1">
      <c r="A2" s="2" t="s">
        <v>387</v>
      </c>
    </row>
    <row r="3" ht="34.65" customHeight="1" spans="1:1">
      <c r="A3" s="3" t="s">
        <v>388</v>
      </c>
    </row>
    <row r="4" ht="25.6" customHeight="1" spans="1:1">
      <c r="A4" s="2" t="s">
        <v>389</v>
      </c>
    </row>
    <row r="5" ht="25.6" customHeight="1" spans="1:1">
      <c r="A5" s="3" t="s">
        <v>390</v>
      </c>
    </row>
    <row r="6" ht="25.6" customHeight="1" spans="1:1">
      <c r="A6" s="2" t="s">
        <v>391</v>
      </c>
    </row>
    <row r="7" ht="76" customHeight="1" spans="1:1">
      <c r="A7" s="3" t="s">
        <v>392</v>
      </c>
    </row>
    <row r="8" ht="25.6" customHeight="1" spans="1:1">
      <c r="A8" s="2" t="s">
        <v>393</v>
      </c>
    </row>
    <row r="9" ht="49.7" customHeight="1" spans="1:1">
      <c r="A9" s="3" t="s">
        <v>394</v>
      </c>
    </row>
  </sheetData>
  <pageMargins left="0.75" right="0.75" top="0.270000010728836" bottom="0.270000010728836" header="0" footer="0"/>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C5" sqref="C5"/>
    </sheetView>
  </sheetViews>
  <sheetFormatPr defaultColWidth="10" defaultRowHeight="13.5" outlineLevelCol="4"/>
  <cols>
    <col min="1" max="1" width="40.1666666666667" customWidth="1"/>
    <col min="2" max="4" width="19.4916666666667" customWidth="1"/>
    <col min="5" max="5" width="9.76666666666667" customWidth="1"/>
    <col min="6" max="6" width="11.5"/>
  </cols>
  <sheetData>
    <row r="1" ht="37" customHeight="1" spans="1:4">
      <c r="A1" s="1" t="s">
        <v>15</v>
      </c>
      <c r="B1" s="1"/>
      <c r="C1" s="1"/>
      <c r="D1" s="1"/>
    </row>
    <row r="2" ht="19.9" customHeight="1" spans="1:4">
      <c r="A2" s="5"/>
      <c r="B2" s="5"/>
      <c r="C2" s="5"/>
      <c r="D2" s="13" t="s">
        <v>28</v>
      </c>
    </row>
    <row r="3" ht="33.15" customHeight="1" spans="1:4">
      <c r="A3" s="7" t="s">
        <v>29</v>
      </c>
      <c r="B3" s="45" t="s">
        <v>395</v>
      </c>
      <c r="C3" s="45" t="s">
        <v>396</v>
      </c>
      <c r="D3" s="45" t="s">
        <v>397</v>
      </c>
    </row>
    <row r="4" ht="19.9" customHeight="1" spans="1:4">
      <c r="A4" s="46" t="s">
        <v>34</v>
      </c>
      <c r="B4" s="47">
        <v>39072.17</v>
      </c>
      <c r="C4" s="47">
        <v>29040.07</v>
      </c>
      <c r="D4" s="48">
        <f>C4/B4</f>
        <v>0.743241801005677</v>
      </c>
    </row>
    <row r="5" ht="19.9" customHeight="1" spans="1:4">
      <c r="A5" s="46" t="s">
        <v>35</v>
      </c>
      <c r="B5" s="47">
        <v>2505.67496</v>
      </c>
      <c r="C5" s="47">
        <v>898.57</v>
      </c>
      <c r="D5" s="48">
        <f>C5/B5</f>
        <v>0.358613952066632</v>
      </c>
    </row>
    <row r="6" ht="19.9" customHeight="1" spans="1:5">
      <c r="A6" s="46"/>
      <c r="B6" s="47"/>
      <c r="C6" s="47"/>
      <c r="D6" s="48"/>
      <c r="E6" s="49"/>
    </row>
    <row r="7" ht="19.9" customHeight="1" spans="1:5">
      <c r="A7" s="50" t="s">
        <v>36</v>
      </c>
      <c r="B7" s="37">
        <f>SUM(B4:B6)</f>
        <v>41577.84496</v>
      </c>
      <c r="C7" s="47">
        <f>SUM(C4:C5)</f>
        <v>29938.64</v>
      </c>
      <c r="D7" s="48">
        <f>C7/B7</f>
        <v>0.720062331965557</v>
      </c>
      <c r="E7" s="49"/>
    </row>
    <row r="8" ht="19.9" customHeight="1" spans="1:5">
      <c r="A8" s="50" t="s">
        <v>37</v>
      </c>
      <c r="B8" s="51"/>
      <c r="C8" s="37">
        <v>325.089199</v>
      </c>
      <c r="D8" s="48"/>
      <c r="E8" s="52"/>
    </row>
    <row r="9" ht="19.9" customHeight="1" spans="1:5">
      <c r="A9" s="50" t="s">
        <v>38</v>
      </c>
      <c r="B9" s="51"/>
      <c r="C9" s="37">
        <v>6068.7</v>
      </c>
      <c r="D9" s="48"/>
      <c r="E9" s="49"/>
    </row>
    <row r="10" ht="19.9" customHeight="1" spans="1:5">
      <c r="A10" s="46"/>
      <c r="B10" s="47"/>
      <c r="C10" s="47"/>
      <c r="D10" s="48"/>
      <c r="E10" s="49"/>
    </row>
    <row r="11" ht="19.9" customHeight="1" spans="1:4">
      <c r="A11" s="50" t="s">
        <v>39</v>
      </c>
      <c r="B11" s="47">
        <v>41577.84496</v>
      </c>
      <c r="C11" s="47">
        <v>36332.429199</v>
      </c>
      <c r="D11" s="48">
        <f>C11/B11</f>
        <v>0.873841086135023</v>
      </c>
    </row>
    <row r="12" ht="19.9" customHeight="1" spans="1:4">
      <c r="A12" s="46" t="s">
        <v>398</v>
      </c>
      <c r="B12" s="39"/>
      <c r="C12" s="39"/>
      <c r="D12" s="39"/>
    </row>
  </sheetData>
  <mergeCells count="1">
    <mergeCell ref="A1:D1"/>
  </mergeCells>
  <pageMargins left="0.118000000715256" right="0.118000000715256" top="0.118000000715256" bottom="0.118000000715256" header="0" footer="0"/>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36"/>
  <sheetViews>
    <sheetView topLeftCell="A128" workbookViewId="0">
      <selection activeCell="H150" sqref="H150"/>
    </sheetView>
  </sheetViews>
  <sheetFormatPr defaultColWidth="10" defaultRowHeight="13.5" outlineLevelCol="4"/>
  <cols>
    <col min="1" max="1" width="10.8583333333333" customWidth="1"/>
    <col min="2" max="2" width="46.675" customWidth="1"/>
    <col min="3" max="5" width="19.4916666666667" customWidth="1"/>
  </cols>
  <sheetData>
    <row r="1" ht="37" customHeight="1" spans="1:5">
      <c r="A1" s="1" t="s">
        <v>16</v>
      </c>
      <c r="B1" s="1"/>
      <c r="C1" s="1"/>
      <c r="D1" s="1"/>
      <c r="E1" s="1"/>
    </row>
    <row r="2" ht="19.9" customHeight="1" spans="2:5">
      <c r="B2" s="5"/>
      <c r="C2" s="5"/>
      <c r="D2" s="5"/>
      <c r="E2" s="13" t="s">
        <v>28</v>
      </c>
    </row>
    <row r="3" ht="33.9" customHeight="1" spans="1:5">
      <c r="A3" s="34" t="s">
        <v>40</v>
      </c>
      <c r="B3" s="34" t="s">
        <v>41</v>
      </c>
      <c r="C3" s="34" t="s">
        <v>395</v>
      </c>
      <c r="D3" s="34" t="s">
        <v>396</v>
      </c>
      <c r="E3" s="34" t="s">
        <v>397</v>
      </c>
    </row>
    <row r="4" ht="19.9" customHeight="1" spans="1:5">
      <c r="A4" s="35" t="s">
        <v>42</v>
      </c>
      <c r="B4" s="35" t="s">
        <v>43</v>
      </c>
      <c r="C4" s="36">
        <v>2091.90268</v>
      </c>
      <c r="D4" s="37">
        <v>2663.164901</v>
      </c>
      <c r="E4" s="37">
        <f>D4/C4*100</f>
        <v>127.308259913889</v>
      </c>
    </row>
    <row r="5" ht="19.9" customHeight="1" spans="1:5">
      <c r="A5" s="35" t="s">
        <v>44</v>
      </c>
      <c r="B5" s="35" t="s">
        <v>45</v>
      </c>
      <c r="C5" s="36">
        <v>17.680894</v>
      </c>
      <c r="D5" s="37">
        <v>16.8403</v>
      </c>
      <c r="E5" s="37">
        <f t="shared" ref="E5:E36" si="0">D5/C5*100</f>
        <v>95.2457494513569</v>
      </c>
    </row>
    <row r="6" ht="19.9" customHeight="1" spans="1:5">
      <c r="A6" s="38" t="s">
        <v>46</v>
      </c>
      <c r="B6" s="38" t="s">
        <v>47</v>
      </c>
      <c r="C6" s="36">
        <v>17.680894</v>
      </c>
      <c r="D6" s="37">
        <v>16.8403</v>
      </c>
      <c r="E6" s="37">
        <f t="shared" si="0"/>
        <v>95.2457494513569</v>
      </c>
    </row>
    <row r="7" ht="19.9" customHeight="1" spans="1:5">
      <c r="A7" s="35" t="s">
        <v>48</v>
      </c>
      <c r="B7" s="35" t="s">
        <v>49</v>
      </c>
      <c r="C7" s="36">
        <v>1400.056569</v>
      </c>
      <c r="D7" s="37">
        <v>1781.99</v>
      </c>
      <c r="E7" s="37">
        <f t="shared" si="0"/>
        <v>127.279857075547</v>
      </c>
    </row>
    <row r="8" ht="19.9" customHeight="1" spans="1:5">
      <c r="A8" s="38" t="s">
        <v>50</v>
      </c>
      <c r="B8" s="38" t="s">
        <v>51</v>
      </c>
      <c r="C8" s="36">
        <v>1343.03748</v>
      </c>
      <c r="D8" s="37">
        <v>1781.99</v>
      </c>
      <c r="E8" s="37">
        <f t="shared" si="0"/>
        <v>132.683564422938</v>
      </c>
    </row>
    <row r="9" ht="19.9" customHeight="1" spans="1:5">
      <c r="A9" s="39" t="s">
        <v>52</v>
      </c>
      <c r="B9" s="39" t="s">
        <v>53</v>
      </c>
      <c r="C9" s="36">
        <v>57.019089</v>
      </c>
      <c r="D9" s="37">
        <v>0</v>
      </c>
      <c r="E9" s="37">
        <f t="shared" si="0"/>
        <v>0</v>
      </c>
    </row>
    <row r="10" ht="19.9" customHeight="1" spans="1:5">
      <c r="A10" s="35" t="s">
        <v>54</v>
      </c>
      <c r="B10" s="35" t="s">
        <v>55</v>
      </c>
      <c r="C10" s="37">
        <v>1.0061</v>
      </c>
      <c r="D10" s="37">
        <v>12</v>
      </c>
      <c r="E10" s="37">
        <f t="shared" si="0"/>
        <v>1192.72438127423</v>
      </c>
    </row>
    <row r="11" ht="19.9" customHeight="1" spans="1:5">
      <c r="A11" s="38" t="s">
        <v>56</v>
      </c>
      <c r="B11" s="38" t="s">
        <v>57</v>
      </c>
      <c r="C11" s="37">
        <v>1.0061</v>
      </c>
      <c r="D11" s="37">
        <v>12</v>
      </c>
      <c r="E11" s="37">
        <f t="shared" si="0"/>
        <v>1192.72438127423</v>
      </c>
    </row>
    <row r="12" ht="19.9" customHeight="1" spans="1:5">
      <c r="A12" s="35" t="s">
        <v>58</v>
      </c>
      <c r="B12" s="35" t="s">
        <v>59</v>
      </c>
      <c r="C12" s="37">
        <v>147.810294</v>
      </c>
      <c r="D12" s="37">
        <v>214.7</v>
      </c>
      <c r="E12" s="37">
        <f t="shared" si="0"/>
        <v>145.253753436144</v>
      </c>
    </row>
    <row r="13" ht="19.9" customHeight="1" spans="1:5">
      <c r="A13" s="38" t="s">
        <v>60</v>
      </c>
      <c r="B13" s="38" t="s">
        <v>61</v>
      </c>
      <c r="C13" s="37">
        <v>147.810294</v>
      </c>
      <c r="D13" s="37">
        <v>214.7</v>
      </c>
      <c r="E13" s="37">
        <f t="shared" si="0"/>
        <v>145.253753436144</v>
      </c>
    </row>
    <row r="14" ht="19.9" customHeight="1" spans="1:5">
      <c r="A14" s="35" t="s">
        <v>399</v>
      </c>
      <c r="B14" s="35" t="s">
        <v>400</v>
      </c>
      <c r="C14" s="37">
        <v>0</v>
      </c>
      <c r="D14" s="37">
        <v>25</v>
      </c>
      <c r="E14" s="37"/>
    </row>
    <row r="15" ht="19.9" customHeight="1" spans="1:5">
      <c r="A15" s="38" t="s">
        <v>401</v>
      </c>
      <c r="B15" s="38" t="s">
        <v>402</v>
      </c>
      <c r="C15" s="37">
        <v>0</v>
      </c>
      <c r="D15" s="37">
        <v>25</v>
      </c>
      <c r="E15" s="37"/>
    </row>
    <row r="16" ht="19.9" customHeight="1" spans="1:5">
      <c r="A16" s="35" t="s">
        <v>403</v>
      </c>
      <c r="B16" s="35" t="s">
        <v>404</v>
      </c>
      <c r="C16" s="37">
        <v>0</v>
      </c>
      <c r="D16" s="37">
        <v>2</v>
      </c>
      <c r="E16" s="37"/>
    </row>
    <row r="17" ht="19.9" customHeight="1" spans="1:5">
      <c r="A17" s="38" t="s">
        <v>405</v>
      </c>
      <c r="B17" s="38" t="s">
        <v>406</v>
      </c>
      <c r="C17" s="37">
        <v>0</v>
      </c>
      <c r="D17" s="37">
        <v>2</v>
      </c>
      <c r="E17" s="37"/>
    </row>
    <row r="18" ht="19.9" customHeight="1" spans="1:5">
      <c r="A18" s="35" t="s">
        <v>62</v>
      </c>
      <c r="B18" s="35" t="s">
        <v>63</v>
      </c>
      <c r="C18" s="37">
        <v>4.3304</v>
      </c>
      <c r="D18" s="37">
        <v>3.5</v>
      </c>
      <c r="E18" s="37">
        <f t="shared" si="0"/>
        <v>80.8239423609828</v>
      </c>
    </row>
    <row r="19" ht="19.9" customHeight="1" spans="1:5">
      <c r="A19" s="38" t="s">
        <v>64</v>
      </c>
      <c r="B19" s="38" t="s">
        <v>65</v>
      </c>
      <c r="C19" s="37">
        <v>4.3304</v>
      </c>
      <c r="D19" s="37">
        <v>3.5</v>
      </c>
      <c r="E19" s="37">
        <f t="shared" si="0"/>
        <v>80.8239423609828</v>
      </c>
    </row>
    <row r="20" ht="19.9" customHeight="1" spans="1:5">
      <c r="A20" s="35" t="s">
        <v>66</v>
      </c>
      <c r="B20" s="35" t="s">
        <v>67</v>
      </c>
      <c r="C20" s="37">
        <v>32.367899</v>
      </c>
      <c r="D20" s="37">
        <v>41.017101</v>
      </c>
      <c r="E20" s="37">
        <f t="shared" si="0"/>
        <v>126.721542847128</v>
      </c>
    </row>
    <row r="21" ht="19.9" customHeight="1" spans="1:5">
      <c r="A21" s="38" t="s">
        <v>68</v>
      </c>
      <c r="B21" s="38" t="s">
        <v>69</v>
      </c>
      <c r="C21" s="37">
        <v>32.367899</v>
      </c>
      <c r="D21" s="37">
        <v>41.017101</v>
      </c>
      <c r="E21" s="37">
        <f t="shared" si="0"/>
        <v>126.721542847128</v>
      </c>
    </row>
    <row r="22" ht="19.9" customHeight="1" spans="1:5">
      <c r="A22" s="35" t="s">
        <v>70</v>
      </c>
      <c r="B22" s="35" t="s">
        <v>71</v>
      </c>
      <c r="C22" s="37">
        <v>421.85687</v>
      </c>
      <c r="D22" s="37">
        <v>506.42</v>
      </c>
      <c r="E22" s="37">
        <f t="shared" si="0"/>
        <v>120.045455227504</v>
      </c>
    </row>
    <row r="23" ht="19.9" customHeight="1" spans="1:5">
      <c r="A23" s="38" t="s">
        <v>72</v>
      </c>
      <c r="B23" s="38" t="s">
        <v>73</v>
      </c>
      <c r="C23" s="37">
        <v>331.32213</v>
      </c>
      <c r="D23" s="37">
        <v>469.42</v>
      </c>
      <c r="E23" s="37">
        <f t="shared" si="0"/>
        <v>141.680846975118</v>
      </c>
    </row>
    <row r="24" ht="19.9" customHeight="1" spans="1:5">
      <c r="A24" s="38" t="s">
        <v>74</v>
      </c>
      <c r="B24" s="38" t="s">
        <v>71</v>
      </c>
      <c r="C24" s="37">
        <v>90.53474</v>
      </c>
      <c r="D24" s="37">
        <v>37</v>
      </c>
      <c r="E24" s="37">
        <f t="shared" si="0"/>
        <v>40.8682898962321</v>
      </c>
    </row>
    <row r="25" ht="19.9" customHeight="1" spans="1:5">
      <c r="A25" s="35" t="s">
        <v>75</v>
      </c>
      <c r="B25" s="35" t="s">
        <v>76</v>
      </c>
      <c r="C25" s="37">
        <v>66.793654</v>
      </c>
      <c r="D25" s="37">
        <v>59.6975</v>
      </c>
      <c r="E25" s="37">
        <f t="shared" si="0"/>
        <v>89.3760056906005</v>
      </c>
    </row>
    <row r="26" ht="19.9" customHeight="1" spans="1:5">
      <c r="A26" s="38" t="s">
        <v>77</v>
      </c>
      <c r="B26" s="38" t="s">
        <v>76</v>
      </c>
      <c r="C26" s="37">
        <v>66.793654</v>
      </c>
      <c r="D26" s="37">
        <v>59.6975</v>
      </c>
      <c r="E26" s="37">
        <f t="shared" si="0"/>
        <v>89.3760056906005</v>
      </c>
    </row>
    <row r="27" ht="19.9" customHeight="1" spans="1:5">
      <c r="A27" s="35" t="s">
        <v>78</v>
      </c>
      <c r="B27" s="35" t="s">
        <v>79</v>
      </c>
      <c r="C27" s="37">
        <v>8.35953</v>
      </c>
      <c r="D27" s="37">
        <v>8</v>
      </c>
      <c r="E27" s="37">
        <f t="shared" si="0"/>
        <v>95.699160120246</v>
      </c>
    </row>
    <row r="28" ht="19.9" customHeight="1" spans="1:5">
      <c r="A28" s="35" t="s">
        <v>407</v>
      </c>
      <c r="B28" s="35" t="s">
        <v>408</v>
      </c>
      <c r="C28" s="37">
        <v>8.35953</v>
      </c>
      <c r="D28" s="37">
        <v>8</v>
      </c>
      <c r="E28" s="37">
        <f t="shared" si="0"/>
        <v>95.699160120246</v>
      </c>
    </row>
    <row r="29" ht="19.9" customHeight="1" spans="1:5">
      <c r="A29" s="38" t="s">
        <v>409</v>
      </c>
      <c r="B29" s="38" t="s">
        <v>410</v>
      </c>
      <c r="C29" s="37">
        <v>8.35953</v>
      </c>
      <c r="D29" s="37">
        <v>8</v>
      </c>
      <c r="E29" s="37">
        <f t="shared" si="0"/>
        <v>95.699160120246</v>
      </c>
    </row>
    <row r="30" ht="19.9" customHeight="1" spans="1:5">
      <c r="A30" s="35" t="s">
        <v>83</v>
      </c>
      <c r="B30" s="35" t="s">
        <v>84</v>
      </c>
      <c r="C30" s="37">
        <v>3.606343</v>
      </c>
      <c r="D30" s="37">
        <v>34</v>
      </c>
      <c r="E30" s="37">
        <f t="shared" si="0"/>
        <v>942.783312624451</v>
      </c>
    </row>
    <row r="31" ht="19.9" customHeight="1" spans="1:5">
      <c r="A31" s="35" t="s">
        <v>85</v>
      </c>
      <c r="B31" s="35" t="s">
        <v>86</v>
      </c>
      <c r="C31" s="37">
        <v>3.606343</v>
      </c>
      <c r="D31" s="37">
        <v>34</v>
      </c>
      <c r="E31" s="37">
        <f t="shared" si="0"/>
        <v>942.783312624451</v>
      </c>
    </row>
    <row r="32" ht="19.9" customHeight="1" spans="1:5">
      <c r="A32" s="38" t="s">
        <v>87</v>
      </c>
      <c r="B32" s="38" t="s">
        <v>88</v>
      </c>
      <c r="C32" s="37">
        <v>3.606343</v>
      </c>
      <c r="D32" s="37">
        <v>34</v>
      </c>
      <c r="E32" s="37">
        <f t="shared" si="0"/>
        <v>942.783312624451</v>
      </c>
    </row>
    <row r="33" ht="19.9" customHeight="1" spans="1:5">
      <c r="A33" s="35" t="s">
        <v>92</v>
      </c>
      <c r="B33" s="35" t="s">
        <v>93</v>
      </c>
      <c r="C33" s="37">
        <v>189.582942</v>
      </c>
      <c r="D33" s="37">
        <v>116.9</v>
      </c>
      <c r="E33" s="37">
        <f t="shared" si="0"/>
        <v>61.6616657420582</v>
      </c>
    </row>
    <row r="34" ht="19.9" customHeight="1" spans="1:5">
      <c r="A34" s="35" t="s">
        <v>94</v>
      </c>
      <c r="B34" s="35" t="s">
        <v>95</v>
      </c>
      <c r="C34" s="37">
        <v>172.444439</v>
      </c>
      <c r="D34" s="37">
        <v>99.74</v>
      </c>
      <c r="E34" s="37">
        <f t="shared" si="0"/>
        <v>57.8389193518731</v>
      </c>
    </row>
    <row r="35" ht="19.9" customHeight="1" spans="1:5">
      <c r="A35" s="38" t="s">
        <v>96</v>
      </c>
      <c r="B35" s="38" t="s">
        <v>97</v>
      </c>
      <c r="C35" s="37">
        <v>122.113721</v>
      </c>
      <c r="D35" s="37">
        <v>79.74</v>
      </c>
      <c r="E35" s="37">
        <f t="shared" si="0"/>
        <v>65.2997872368495</v>
      </c>
    </row>
    <row r="36" ht="19.9" customHeight="1" spans="1:5">
      <c r="A36" s="38" t="s">
        <v>98</v>
      </c>
      <c r="B36" s="38" t="s">
        <v>99</v>
      </c>
      <c r="C36" s="37">
        <v>50.330718</v>
      </c>
      <c r="D36" s="37">
        <v>20</v>
      </c>
      <c r="E36" s="37">
        <f t="shared" si="0"/>
        <v>39.7371640913209</v>
      </c>
    </row>
    <row r="37" ht="19.9" customHeight="1" spans="1:5">
      <c r="A37" s="35" t="s">
        <v>100</v>
      </c>
      <c r="B37" s="35" t="s">
        <v>101</v>
      </c>
      <c r="C37" s="37">
        <v>16.853503</v>
      </c>
      <c r="D37" s="37">
        <v>17.16</v>
      </c>
      <c r="E37" s="37">
        <f t="shared" ref="E37:E68" si="1">D37/C37*100</f>
        <v>101.818595220234</v>
      </c>
    </row>
    <row r="38" ht="19.9" customHeight="1" spans="1:5">
      <c r="A38" s="38" t="s">
        <v>102</v>
      </c>
      <c r="B38" s="38" t="s">
        <v>103</v>
      </c>
      <c r="C38" s="37">
        <v>16.853503</v>
      </c>
      <c r="D38" s="37">
        <v>17.16</v>
      </c>
      <c r="E38" s="37">
        <f t="shared" si="1"/>
        <v>101.818595220234</v>
      </c>
    </row>
    <row r="39" ht="19.9" customHeight="1" spans="1:5">
      <c r="A39" s="35" t="s">
        <v>104</v>
      </c>
      <c r="B39" s="35" t="s">
        <v>105</v>
      </c>
      <c r="C39" s="37">
        <v>0.285</v>
      </c>
      <c r="D39" s="37">
        <v>0</v>
      </c>
      <c r="E39" s="37">
        <f t="shared" si="1"/>
        <v>0</v>
      </c>
    </row>
    <row r="40" ht="19.9" customHeight="1" spans="1:5">
      <c r="A40" s="38" t="s">
        <v>106</v>
      </c>
      <c r="B40" s="38" t="s">
        <v>107</v>
      </c>
      <c r="C40" s="37">
        <v>0.285</v>
      </c>
      <c r="D40" s="37">
        <v>0</v>
      </c>
      <c r="E40" s="37">
        <f t="shared" si="1"/>
        <v>0</v>
      </c>
    </row>
    <row r="41" ht="19.9" customHeight="1" spans="1:5">
      <c r="A41" s="35" t="s">
        <v>108</v>
      </c>
      <c r="B41" s="35" t="s">
        <v>109</v>
      </c>
      <c r="C41" s="37">
        <v>4387.864755</v>
      </c>
      <c r="D41" s="37">
        <v>3706.003752</v>
      </c>
      <c r="E41" s="37">
        <f t="shared" si="1"/>
        <v>84.4603003722251</v>
      </c>
    </row>
    <row r="42" ht="19.9" customHeight="1" spans="1:5">
      <c r="A42" s="35" t="s">
        <v>110</v>
      </c>
      <c r="B42" s="35" t="s">
        <v>111</v>
      </c>
      <c r="C42" s="37">
        <v>372.798194</v>
      </c>
      <c r="D42" s="37">
        <v>455.6</v>
      </c>
      <c r="E42" s="37">
        <f t="shared" si="1"/>
        <v>122.21089247015</v>
      </c>
    </row>
    <row r="43" ht="19.9" customHeight="1" spans="1:5">
      <c r="A43" s="38" t="s">
        <v>112</v>
      </c>
      <c r="B43" s="38" t="s">
        <v>113</v>
      </c>
      <c r="C43" s="37">
        <v>50</v>
      </c>
      <c r="D43" s="37">
        <v>50</v>
      </c>
      <c r="E43" s="37">
        <f t="shared" si="1"/>
        <v>100</v>
      </c>
    </row>
    <row r="44" ht="19.9" customHeight="1" spans="1:5">
      <c r="A44" s="38" t="s">
        <v>114</v>
      </c>
      <c r="B44" s="38" t="s">
        <v>115</v>
      </c>
      <c r="C44" s="37">
        <v>322.798194</v>
      </c>
      <c r="D44" s="37">
        <v>405.6</v>
      </c>
      <c r="E44" s="37">
        <f t="shared" si="1"/>
        <v>125.65126061393</v>
      </c>
    </row>
    <row r="45" ht="19.9" customHeight="1" spans="1:5">
      <c r="A45" s="35" t="s">
        <v>116</v>
      </c>
      <c r="B45" s="35" t="s">
        <v>117</v>
      </c>
      <c r="C45" s="37">
        <v>838.487035</v>
      </c>
      <c r="D45" s="37">
        <v>693.97</v>
      </c>
      <c r="E45" s="37">
        <f t="shared" si="1"/>
        <v>82.7645474565984</v>
      </c>
    </row>
    <row r="46" ht="19.9" customHeight="1" spans="1:5">
      <c r="A46" s="38" t="s">
        <v>118</v>
      </c>
      <c r="B46" s="38" t="s">
        <v>119</v>
      </c>
      <c r="C46" s="37">
        <v>14.136</v>
      </c>
      <c r="D46" s="37">
        <v>28.52</v>
      </c>
      <c r="E46" s="37">
        <f t="shared" si="1"/>
        <v>201.754385964912</v>
      </c>
    </row>
    <row r="47" ht="19.9" customHeight="1" spans="1:5">
      <c r="A47" s="38" t="s">
        <v>120</v>
      </c>
      <c r="B47" s="38" t="s">
        <v>121</v>
      </c>
      <c r="C47" s="37">
        <v>41.412</v>
      </c>
      <c r="D47" s="37">
        <v>42.6</v>
      </c>
      <c r="E47" s="37">
        <f t="shared" si="1"/>
        <v>102.868733700377</v>
      </c>
    </row>
    <row r="48" ht="19.9" customHeight="1" spans="1:5">
      <c r="A48" s="38" t="s">
        <v>122</v>
      </c>
      <c r="B48" s="38" t="s">
        <v>123</v>
      </c>
      <c r="C48" s="37">
        <v>513.855579</v>
      </c>
      <c r="D48" s="37">
        <v>415.03</v>
      </c>
      <c r="E48" s="37">
        <f t="shared" si="1"/>
        <v>80.7678299042074</v>
      </c>
    </row>
    <row r="49" ht="19.9" customHeight="1" spans="1:5">
      <c r="A49" s="38" t="s">
        <v>124</v>
      </c>
      <c r="B49" s="38" t="s">
        <v>125</v>
      </c>
      <c r="C49" s="37">
        <v>268.623456</v>
      </c>
      <c r="D49" s="37">
        <v>207.48</v>
      </c>
      <c r="E49" s="37">
        <f t="shared" si="1"/>
        <v>77.2382289653812</v>
      </c>
    </row>
    <row r="50" ht="19.9" customHeight="1" spans="1:5">
      <c r="A50" s="38" t="s">
        <v>126</v>
      </c>
      <c r="B50" s="38" t="s">
        <v>127</v>
      </c>
      <c r="C50" s="37">
        <v>0.46</v>
      </c>
      <c r="D50" s="37">
        <v>0.34</v>
      </c>
      <c r="E50" s="37">
        <f t="shared" si="1"/>
        <v>73.9130434782609</v>
      </c>
    </row>
    <row r="51" ht="19.9" customHeight="1" spans="1:5">
      <c r="A51" s="35" t="s">
        <v>128</v>
      </c>
      <c r="B51" s="35" t="s">
        <v>129</v>
      </c>
      <c r="C51" s="37">
        <v>47.58</v>
      </c>
      <c r="D51" s="37">
        <v>1817.58</v>
      </c>
      <c r="E51" s="37">
        <f t="shared" si="1"/>
        <v>3820.05044136192</v>
      </c>
    </row>
    <row r="52" ht="19.9" customHeight="1" spans="1:5">
      <c r="A52" s="38" t="s">
        <v>130</v>
      </c>
      <c r="B52" s="38" t="s">
        <v>131</v>
      </c>
      <c r="C52" s="37">
        <v>47.58</v>
      </c>
      <c r="D52" s="37">
        <v>1817.58</v>
      </c>
      <c r="E52" s="37">
        <f t="shared" si="1"/>
        <v>3820.05044136192</v>
      </c>
    </row>
    <row r="53" ht="19.9" customHeight="1" spans="1:5">
      <c r="A53" s="35" t="s">
        <v>132</v>
      </c>
      <c r="B53" s="35" t="s">
        <v>133</v>
      </c>
      <c r="C53" s="37">
        <v>1.976104</v>
      </c>
      <c r="D53" s="37">
        <v>17.013896</v>
      </c>
      <c r="E53" s="37">
        <f t="shared" si="1"/>
        <v>860.981810673932</v>
      </c>
    </row>
    <row r="54" ht="19.9" customHeight="1" spans="1:5">
      <c r="A54" s="38" t="s">
        <v>134</v>
      </c>
      <c r="B54" s="38" t="s">
        <v>135</v>
      </c>
      <c r="C54" s="37">
        <v>1.2</v>
      </c>
      <c r="D54" s="37">
        <v>1.2</v>
      </c>
      <c r="E54" s="37">
        <f t="shared" si="1"/>
        <v>100</v>
      </c>
    </row>
    <row r="55" ht="19.9" customHeight="1" spans="1:5">
      <c r="A55" s="38" t="s">
        <v>136</v>
      </c>
      <c r="B55" s="38" t="s">
        <v>137</v>
      </c>
      <c r="C55" s="37">
        <v>0.776104</v>
      </c>
      <c r="D55" s="37">
        <v>15.813896</v>
      </c>
      <c r="E55" s="37">
        <f t="shared" si="1"/>
        <v>2037.60011544844</v>
      </c>
    </row>
    <row r="56" ht="19.9" customHeight="1" spans="1:5">
      <c r="A56" s="35" t="s">
        <v>138</v>
      </c>
      <c r="B56" s="35" t="s">
        <v>139</v>
      </c>
      <c r="C56" s="37">
        <v>126.528625</v>
      </c>
      <c r="D56" s="37">
        <v>143</v>
      </c>
      <c r="E56" s="37">
        <f t="shared" si="1"/>
        <v>113.017904051356</v>
      </c>
    </row>
    <row r="57" ht="19.9" customHeight="1" spans="1:5">
      <c r="A57" s="38" t="s">
        <v>140</v>
      </c>
      <c r="B57" s="38" t="s">
        <v>141</v>
      </c>
      <c r="C57" s="37">
        <v>34</v>
      </c>
      <c r="D57" s="37">
        <v>33</v>
      </c>
      <c r="E57" s="37">
        <f t="shared" si="1"/>
        <v>97.0588235294118</v>
      </c>
    </row>
    <row r="58" ht="19.9" customHeight="1" spans="1:5">
      <c r="A58" s="38" t="s">
        <v>411</v>
      </c>
      <c r="B58" s="38" t="s">
        <v>412</v>
      </c>
      <c r="C58" s="37">
        <v>0</v>
      </c>
      <c r="D58" s="37">
        <v>12</v>
      </c>
      <c r="E58" s="37"/>
    </row>
    <row r="59" ht="19.9" customHeight="1" spans="1:5">
      <c r="A59" s="38" t="s">
        <v>142</v>
      </c>
      <c r="B59" s="38" t="s">
        <v>143</v>
      </c>
      <c r="C59" s="37">
        <v>91.528625</v>
      </c>
      <c r="D59" s="37">
        <v>97.5</v>
      </c>
      <c r="E59" s="37">
        <f t="shared" si="1"/>
        <v>106.524051901796</v>
      </c>
    </row>
    <row r="60" ht="19.9" customHeight="1" spans="1:5">
      <c r="A60" s="38" t="s">
        <v>144</v>
      </c>
      <c r="B60" s="38" t="s">
        <v>145</v>
      </c>
      <c r="C60" s="37">
        <v>1</v>
      </c>
      <c r="D60" s="37">
        <v>0.5</v>
      </c>
      <c r="E60" s="37">
        <f t="shared" si="1"/>
        <v>50</v>
      </c>
    </row>
    <row r="61" ht="19.9" customHeight="1" spans="1:5">
      <c r="A61" s="35" t="s">
        <v>146</v>
      </c>
      <c r="B61" s="35" t="s">
        <v>147</v>
      </c>
      <c r="C61" s="37">
        <v>229.125205</v>
      </c>
      <c r="D61" s="37">
        <v>227.771795</v>
      </c>
      <c r="E61" s="37">
        <f t="shared" si="1"/>
        <v>99.4093142218902</v>
      </c>
    </row>
    <row r="62" ht="19.9" customHeight="1" spans="1:5">
      <c r="A62" s="38" t="s">
        <v>148</v>
      </c>
      <c r="B62" s="38" t="s">
        <v>149</v>
      </c>
      <c r="C62" s="37">
        <v>1.182</v>
      </c>
      <c r="D62" s="37">
        <v>3.9</v>
      </c>
      <c r="E62" s="37">
        <f t="shared" si="1"/>
        <v>329.94923857868</v>
      </c>
    </row>
    <row r="63" ht="19.9" customHeight="1" spans="1:5">
      <c r="A63" s="38" t="s">
        <v>150</v>
      </c>
      <c r="B63" s="38" t="s">
        <v>151</v>
      </c>
      <c r="C63" s="37">
        <v>101.465005</v>
      </c>
      <c r="D63" s="37">
        <v>173.391795</v>
      </c>
      <c r="E63" s="37">
        <f t="shared" si="1"/>
        <v>170.888273252438</v>
      </c>
    </row>
    <row r="64" ht="19.9" customHeight="1" spans="1:5">
      <c r="A64" s="38" t="s">
        <v>413</v>
      </c>
      <c r="B64" s="38" t="s">
        <v>414</v>
      </c>
      <c r="C64" s="37">
        <v>0</v>
      </c>
      <c r="D64" s="37">
        <v>0.5</v>
      </c>
      <c r="E64" s="37"/>
    </row>
    <row r="65" ht="19.9" customHeight="1" spans="1:5">
      <c r="A65" s="38" t="s">
        <v>152</v>
      </c>
      <c r="B65" s="38" t="s">
        <v>153</v>
      </c>
      <c r="C65" s="37">
        <v>126.4782</v>
      </c>
      <c r="D65" s="37">
        <v>49.98</v>
      </c>
      <c r="E65" s="37">
        <f t="shared" si="1"/>
        <v>39.5166914140144</v>
      </c>
    </row>
    <row r="66" ht="19.9" customHeight="1" spans="1:5">
      <c r="A66" s="35" t="s">
        <v>154</v>
      </c>
      <c r="B66" s="35" t="s">
        <v>155</v>
      </c>
      <c r="C66" s="37">
        <v>254.0185</v>
      </c>
      <c r="D66" s="37">
        <v>348.64</v>
      </c>
      <c r="E66" s="37">
        <f t="shared" si="1"/>
        <v>137.249845975785</v>
      </c>
    </row>
    <row r="67" ht="19.9" customHeight="1" spans="1:5">
      <c r="A67" s="38" t="s">
        <v>156</v>
      </c>
      <c r="B67" s="38" t="s">
        <v>157</v>
      </c>
      <c r="C67" s="37">
        <v>254.0185</v>
      </c>
      <c r="D67" s="37">
        <v>348.64</v>
      </c>
      <c r="E67" s="37">
        <f t="shared" si="1"/>
        <v>137.249845975785</v>
      </c>
    </row>
    <row r="68" ht="19.9" customHeight="1" spans="1:5">
      <c r="A68" s="35" t="s">
        <v>158</v>
      </c>
      <c r="B68" s="35" t="s">
        <v>159</v>
      </c>
      <c r="C68" s="37">
        <v>3.741939</v>
      </c>
      <c r="D68" s="37">
        <v>2.428061</v>
      </c>
      <c r="E68" s="37">
        <f t="shared" si="1"/>
        <v>64.8877760968311</v>
      </c>
    </row>
    <row r="69" ht="19.9" customHeight="1" spans="1:5">
      <c r="A69" s="38" t="s">
        <v>160</v>
      </c>
      <c r="B69" s="38" t="s">
        <v>415</v>
      </c>
      <c r="C69" s="37">
        <v>3.741939</v>
      </c>
      <c r="D69" s="37">
        <v>2.428061</v>
      </c>
      <c r="E69" s="37">
        <f t="shared" ref="E69:E100" si="2">D69/C69*100</f>
        <v>64.8877760968311</v>
      </c>
    </row>
    <row r="70" ht="19.9" customHeight="1" spans="1:5">
      <c r="A70" s="35" t="s">
        <v>162</v>
      </c>
      <c r="B70" s="35" t="s">
        <v>163</v>
      </c>
      <c r="C70" s="37">
        <v>2513.609153</v>
      </c>
      <c r="D70" s="37">
        <v>0</v>
      </c>
      <c r="E70" s="37">
        <f t="shared" si="2"/>
        <v>0</v>
      </c>
    </row>
    <row r="71" ht="19.9" customHeight="1" spans="1:5">
      <c r="A71" s="38" t="s">
        <v>164</v>
      </c>
      <c r="B71" s="38" t="s">
        <v>163</v>
      </c>
      <c r="C71" s="37">
        <v>2513.609153</v>
      </c>
      <c r="D71" s="37">
        <v>0</v>
      </c>
      <c r="E71" s="37">
        <f t="shared" si="2"/>
        <v>0</v>
      </c>
    </row>
    <row r="72" ht="19.9" customHeight="1" spans="1:5">
      <c r="A72" s="35" t="s">
        <v>165</v>
      </c>
      <c r="B72" s="35" t="s">
        <v>166</v>
      </c>
      <c r="C72" s="37">
        <v>430.276828</v>
      </c>
      <c r="D72" s="37">
        <v>360.303446</v>
      </c>
      <c r="E72" s="37">
        <f t="shared" si="2"/>
        <v>83.7375899777712</v>
      </c>
    </row>
    <row r="73" ht="19.9" customHeight="1" spans="1:5">
      <c r="A73" s="35" t="s">
        <v>167</v>
      </c>
      <c r="B73" s="35" t="s">
        <v>168</v>
      </c>
      <c r="C73" s="37">
        <v>125.823588</v>
      </c>
      <c r="D73" s="37">
        <v>86.6</v>
      </c>
      <c r="E73" s="37">
        <f t="shared" si="2"/>
        <v>68.8265224164487</v>
      </c>
    </row>
    <row r="74" ht="19.9" customHeight="1" spans="1:5">
      <c r="A74" s="38" t="s">
        <v>169</v>
      </c>
      <c r="B74" s="38" t="s">
        <v>170</v>
      </c>
      <c r="C74" s="37">
        <v>125.823588</v>
      </c>
      <c r="D74" s="37">
        <v>86.6</v>
      </c>
      <c r="E74" s="37">
        <f t="shared" si="2"/>
        <v>68.8265224164487</v>
      </c>
    </row>
    <row r="75" ht="19.9" customHeight="1" spans="1:5">
      <c r="A75" s="35" t="s">
        <v>171</v>
      </c>
      <c r="B75" s="35" t="s">
        <v>172</v>
      </c>
      <c r="C75" s="37">
        <v>3.089</v>
      </c>
      <c r="D75" s="37">
        <v>3.8</v>
      </c>
      <c r="E75" s="37">
        <f t="shared" si="2"/>
        <v>123.017157656199</v>
      </c>
    </row>
    <row r="76" ht="19.9" customHeight="1" spans="1:5">
      <c r="A76" s="38" t="s">
        <v>173</v>
      </c>
      <c r="B76" s="38" t="s">
        <v>174</v>
      </c>
      <c r="C76" s="37">
        <v>3.089</v>
      </c>
      <c r="D76" s="37">
        <v>3.8</v>
      </c>
      <c r="E76" s="37">
        <f t="shared" si="2"/>
        <v>123.017157656199</v>
      </c>
    </row>
    <row r="77" ht="19.9" customHeight="1" spans="1:5">
      <c r="A77" s="35" t="s">
        <v>175</v>
      </c>
      <c r="B77" s="35" t="s">
        <v>176</v>
      </c>
      <c r="C77" s="37">
        <v>243.441686</v>
      </c>
      <c r="D77" s="37">
        <v>228.1</v>
      </c>
      <c r="E77" s="37">
        <f t="shared" si="2"/>
        <v>93.6980037182293</v>
      </c>
    </row>
    <row r="78" ht="19.9" customHeight="1" spans="1:5">
      <c r="A78" s="38" t="s">
        <v>177</v>
      </c>
      <c r="B78" s="38" t="s">
        <v>178</v>
      </c>
      <c r="C78" s="37">
        <v>80.69</v>
      </c>
      <c r="D78" s="37">
        <v>60.71</v>
      </c>
      <c r="E78" s="37">
        <f t="shared" si="2"/>
        <v>75.2385673565498</v>
      </c>
    </row>
    <row r="79" ht="19.9" customHeight="1" spans="1:5">
      <c r="A79" s="38" t="s">
        <v>179</v>
      </c>
      <c r="B79" s="38" t="s">
        <v>180</v>
      </c>
      <c r="C79" s="37">
        <v>162.751686</v>
      </c>
      <c r="D79" s="37">
        <v>167.39</v>
      </c>
      <c r="E79" s="37">
        <f t="shared" si="2"/>
        <v>102.849932995471</v>
      </c>
    </row>
    <row r="80" ht="19.9" customHeight="1" spans="1:5">
      <c r="A80" s="38" t="s">
        <v>416</v>
      </c>
      <c r="B80" s="38" t="s">
        <v>417</v>
      </c>
      <c r="C80" s="37">
        <v>0</v>
      </c>
      <c r="D80" s="37">
        <v>0</v>
      </c>
      <c r="E80" s="37"/>
    </row>
    <row r="81" ht="19.9" customHeight="1" spans="1:5">
      <c r="A81" s="35" t="s">
        <v>181</v>
      </c>
      <c r="B81" s="35" t="s">
        <v>182</v>
      </c>
      <c r="C81" s="37">
        <v>57.922554</v>
      </c>
      <c r="D81" s="37">
        <v>41.803446</v>
      </c>
      <c r="E81" s="37">
        <f t="shared" si="2"/>
        <v>72.1712754586063</v>
      </c>
    </row>
    <row r="82" ht="19.9" customHeight="1" spans="1:5">
      <c r="A82" s="38" t="s">
        <v>183</v>
      </c>
      <c r="B82" s="38" t="s">
        <v>184</v>
      </c>
      <c r="C82" s="37">
        <v>57.693654</v>
      </c>
      <c r="D82" s="37">
        <v>41.203446</v>
      </c>
      <c r="E82" s="37">
        <f t="shared" si="2"/>
        <v>71.4176397979577</v>
      </c>
    </row>
    <row r="83" ht="19.9" customHeight="1" spans="1:5">
      <c r="A83" s="38" t="s">
        <v>185</v>
      </c>
      <c r="B83" s="38" t="s">
        <v>186</v>
      </c>
      <c r="C83" s="37">
        <v>0.2289</v>
      </c>
      <c r="D83" s="37">
        <v>0.6</v>
      </c>
      <c r="E83" s="37">
        <f t="shared" si="2"/>
        <v>262.123197903014</v>
      </c>
    </row>
    <row r="84" ht="19.9" customHeight="1" spans="1:5">
      <c r="A84" s="35" t="s">
        <v>191</v>
      </c>
      <c r="B84" s="35" t="s">
        <v>192</v>
      </c>
      <c r="C84" s="37">
        <v>3667.75073</v>
      </c>
      <c r="D84" s="37">
        <v>675.16</v>
      </c>
      <c r="E84" s="37">
        <f t="shared" si="2"/>
        <v>18.4080121497243</v>
      </c>
    </row>
    <row r="85" ht="19.9" customHeight="1" spans="1:5">
      <c r="A85" s="35" t="s">
        <v>193</v>
      </c>
      <c r="B85" s="35" t="s">
        <v>194</v>
      </c>
      <c r="C85" s="37">
        <v>283.510068</v>
      </c>
      <c r="D85" s="37">
        <v>364.35</v>
      </c>
      <c r="E85" s="37">
        <f t="shared" si="2"/>
        <v>128.513954573211</v>
      </c>
    </row>
    <row r="86" ht="19.9" customHeight="1" spans="1:5">
      <c r="A86" s="38" t="s">
        <v>195</v>
      </c>
      <c r="B86" s="38" t="s">
        <v>196</v>
      </c>
      <c r="C86" s="37">
        <v>283.510068</v>
      </c>
      <c r="D86" s="37">
        <v>364.35</v>
      </c>
      <c r="E86" s="37">
        <f t="shared" si="2"/>
        <v>128.513954573211</v>
      </c>
    </row>
    <row r="87" ht="19.9" customHeight="1" spans="1:5">
      <c r="A87" s="35" t="s">
        <v>197</v>
      </c>
      <c r="B87" s="35" t="s">
        <v>198</v>
      </c>
      <c r="C87" s="37">
        <v>3303.431462</v>
      </c>
      <c r="D87" s="37">
        <v>263</v>
      </c>
      <c r="E87" s="37">
        <f t="shared" si="2"/>
        <v>7.9614183925212</v>
      </c>
    </row>
    <row r="88" ht="19.9" customHeight="1" spans="1:5">
      <c r="A88" s="38" t="s">
        <v>199</v>
      </c>
      <c r="B88" s="38" t="s">
        <v>200</v>
      </c>
      <c r="C88" s="37">
        <v>3303.431462</v>
      </c>
      <c r="D88" s="37">
        <v>263</v>
      </c>
      <c r="E88" s="37">
        <f t="shared" si="2"/>
        <v>7.9614183925212</v>
      </c>
    </row>
    <row r="89" ht="19.9" customHeight="1" spans="1:5">
      <c r="A89" s="35" t="s">
        <v>201</v>
      </c>
      <c r="B89" s="35" t="s">
        <v>202</v>
      </c>
      <c r="C89" s="37">
        <v>80.8092</v>
      </c>
      <c r="D89" s="37">
        <v>47.81</v>
      </c>
      <c r="E89" s="37">
        <f t="shared" si="2"/>
        <v>59.1640555778302</v>
      </c>
    </row>
    <row r="90" ht="19.9" customHeight="1" spans="1:5">
      <c r="A90" s="38" t="s">
        <v>203</v>
      </c>
      <c r="B90" s="38" t="s">
        <v>204</v>
      </c>
      <c r="C90" s="37">
        <v>80.8092</v>
      </c>
      <c r="D90" s="37">
        <v>47.81</v>
      </c>
      <c r="E90" s="37">
        <f t="shared" si="2"/>
        <v>59.1640555778302</v>
      </c>
    </row>
    <row r="91" ht="19.9" customHeight="1" spans="1:5">
      <c r="A91" s="35" t="s">
        <v>205</v>
      </c>
      <c r="B91" s="35" t="s">
        <v>206</v>
      </c>
      <c r="C91" s="37">
        <v>1975.949287</v>
      </c>
      <c r="D91" s="37">
        <v>8442.17</v>
      </c>
      <c r="E91" s="37">
        <f t="shared" si="2"/>
        <v>427.246288937779</v>
      </c>
    </row>
    <row r="92" ht="19.9" customHeight="1" spans="1:5">
      <c r="A92" s="35" t="s">
        <v>207</v>
      </c>
      <c r="B92" s="35" t="s">
        <v>208</v>
      </c>
      <c r="C92" s="37">
        <v>585.162908</v>
      </c>
      <c r="D92" s="37">
        <v>4788.4</v>
      </c>
      <c r="E92" s="37">
        <f t="shared" si="2"/>
        <v>818.302037695116</v>
      </c>
    </row>
    <row r="93" ht="19.9" customHeight="1" spans="1:5">
      <c r="A93" s="38" t="s">
        <v>209</v>
      </c>
      <c r="B93" s="38" t="s">
        <v>51</v>
      </c>
      <c r="C93" s="37">
        <v>110.471645</v>
      </c>
      <c r="D93" s="37">
        <v>151.06</v>
      </c>
      <c r="E93" s="37">
        <f t="shared" si="2"/>
        <v>136.74097095232</v>
      </c>
    </row>
    <row r="94" ht="19.9" customHeight="1" spans="1:5">
      <c r="A94" s="38" t="s">
        <v>210</v>
      </c>
      <c r="B94" s="38" t="s">
        <v>211</v>
      </c>
      <c r="C94" s="37">
        <v>474.691263</v>
      </c>
      <c r="D94" s="37">
        <v>4637.34</v>
      </c>
      <c r="E94" s="37">
        <f t="shared" si="2"/>
        <v>976.917074624986</v>
      </c>
    </row>
    <row r="95" ht="19.9" customHeight="1" spans="1:5">
      <c r="A95" s="35" t="s">
        <v>212</v>
      </c>
      <c r="B95" s="35" t="s">
        <v>213</v>
      </c>
      <c r="C95" s="37">
        <v>1122.910288</v>
      </c>
      <c r="D95" s="37">
        <v>3185.5</v>
      </c>
      <c r="E95" s="37">
        <f t="shared" si="2"/>
        <v>283.68250198096</v>
      </c>
    </row>
    <row r="96" ht="19.9" customHeight="1" spans="1:5">
      <c r="A96" s="38" t="s">
        <v>214</v>
      </c>
      <c r="B96" s="38" t="s">
        <v>213</v>
      </c>
      <c r="C96" s="37">
        <v>1122.910288</v>
      </c>
      <c r="D96" s="37">
        <v>3185.5</v>
      </c>
      <c r="E96" s="37">
        <f t="shared" si="2"/>
        <v>283.68250198096</v>
      </c>
    </row>
    <row r="97" ht="19.9" customHeight="1" spans="1:5">
      <c r="A97" s="35" t="s">
        <v>215</v>
      </c>
      <c r="B97" s="35" t="s">
        <v>216</v>
      </c>
      <c r="C97" s="37">
        <v>20.5475</v>
      </c>
      <c r="D97" s="37">
        <v>255</v>
      </c>
      <c r="E97" s="37">
        <f t="shared" si="2"/>
        <v>1241.02688891593</v>
      </c>
    </row>
    <row r="98" ht="19.9" customHeight="1" spans="1:5">
      <c r="A98" s="38" t="s">
        <v>217</v>
      </c>
      <c r="B98" s="38" t="s">
        <v>218</v>
      </c>
      <c r="C98" s="37">
        <v>20.5475</v>
      </c>
      <c r="D98" s="37">
        <v>255</v>
      </c>
      <c r="E98" s="37">
        <f t="shared" si="2"/>
        <v>1241.02688891593</v>
      </c>
    </row>
    <row r="99" ht="19.9" customHeight="1" spans="1:5">
      <c r="A99" s="35" t="s">
        <v>219</v>
      </c>
      <c r="B99" s="35" t="s">
        <v>220</v>
      </c>
      <c r="C99" s="37">
        <v>247.328591</v>
      </c>
      <c r="D99" s="37">
        <v>213.27</v>
      </c>
      <c r="E99" s="37">
        <f t="shared" si="2"/>
        <v>86.2294161535089</v>
      </c>
    </row>
    <row r="100" ht="19.9" customHeight="1" spans="1:5">
      <c r="A100" s="38" t="s">
        <v>221</v>
      </c>
      <c r="B100" s="38" t="s">
        <v>220</v>
      </c>
      <c r="C100" s="37">
        <v>247.328591</v>
      </c>
      <c r="D100" s="37">
        <v>213.27</v>
      </c>
      <c r="E100" s="37">
        <f t="shared" si="2"/>
        <v>86.2294161535089</v>
      </c>
    </row>
    <row r="101" ht="19.9" customHeight="1" spans="1:5">
      <c r="A101" s="35" t="s">
        <v>222</v>
      </c>
      <c r="B101" s="35" t="s">
        <v>223</v>
      </c>
      <c r="C101" s="37">
        <v>1797.776717</v>
      </c>
      <c r="D101" s="37">
        <v>1297.21</v>
      </c>
      <c r="E101" s="37">
        <f t="shared" ref="E101:E130" si="3">D101/C101*100</f>
        <v>72.1563466549222</v>
      </c>
    </row>
    <row r="102" ht="19.9" customHeight="1" spans="1:5">
      <c r="A102" s="35" t="s">
        <v>224</v>
      </c>
      <c r="B102" s="35" t="s">
        <v>225</v>
      </c>
      <c r="C102" s="37">
        <v>94.817954</v>
      </c>
      <c r="D102" s="37">
        <v>115.6</v>
      </c>
      <c r="E102" s="37">
        <f t="shared" si="3"/>
        <v>121.917838471815</v>
      </c>
    </row>
    <row r="103" ht="19.9" customHeight="1" spans="1:5">
      <c r="A103" s="38" t="s">
        <v>226</v>
      </c>
      <c r="B103" s="38" t="s">
        <v>73</v>
      </c>
      <c r="C103" s="37">
        <v>80.606684</v>
      </c>
      <c r="D103" s="37">
        <v>104.04</v>
      </c>
      <c r="E103" s="37">
        <f t="shared" si="3"/>
        <v>129.071182235955</v>
      </c>
    </row>
    <row r="104" ht="19.9" customHeight="1" spans="1:5">
      <c r="A104" s="38" t="s">
        <v>227</v>
      </c>
      <c r="B104" s="38" t="s">
        <v>228</v>
      </c>
      <c r="C104" s="40">
        <v>4.83966</v>
      </c>
      <c r="D104" s="37">
        <v>11.06</v>
      </c>
      <c r="E104" s="37">
        <f t="shared" si="3"/>
        <v>228.528450345685</v>
      </c>
    </row>
    <row r="105" ht="19.9" customHeight="1" spans="1:5">
      <c r="A105" s="39" t="s">
        <v>229</v>
      </c>
      <c r="B105" s="39" t="s">
        <v>230</v>
      </c>
      <c r="C105" s="40">
        <v>0.925</v>
      </c>
      <c r="D105" s="37">
        <v>0</v>
      </c>
      <c r="E105" s="37">
        <f t="shared" si="3"/>
        <v>0</v>
      </c>
    </row>
    <row r="106" ht="19.9" customHeight="1" spans="1:5">
      <c r="A106" s="38" t="s">
        <v>231</v>
      </c>
      <c r="B106" s="38" t="s">
        <v>232</v>
      </c>
      <c r="C106" s="40">
        <v>8.44661</v>
      </c>
      <c r="D106" s="37">
        <v>0.5</v>
      </c>
      <c r="E106" s="37">
        <f t="shared" si="3"/>
        <v>5.91953458251299</v>
      </c>
    </row>
    <row r="107" ht="19.9" customHeight="1" spans="1:5">
      <c r="A107" s="35" t="s">
        <v>233</v>
      </c>
      <c r="B107" s="35" t="s">
        <v>234</v>
      </c>
      <c r="C107" s="37">
        <v>171.07</v>
      </c>
      <c r="D107" s="37">
        <v>325.07</v>
      </c>
      <c r="E107" s="37">
        <f t="shared" si="3"/>
        <v>190.021628573099</v>
      </c>
    </row>
    <row r="108" ht="19.9" customHeight="1" spans="1:5">
      <c r="A108" s="38" t="s">
        <v>235</v>
      </c>
      <c r="B108" s="38" t="s">
        <v>236</v>
      </c>
      <c r="C108" s="37">
        <v>100.24</v>
      </c>
      <c r="D108" s="37">
        <v>254.24</v>
      </c>
      <c r="E108" s="37">
        <f t="shared" si="3"/>
        <v>253.631284916201</v>
      </c>
    </row>
    <row r="109" ht="19.9" customHeight="1" spans="1:5">
      <c r="A109" s="38" t="s">
        <v>237</v>
      </c>
      <c r="B109" s="38" t="s">
        <v>238</v>
      </c>
      <c r="C109" s="37">
        <v>70.83</v>
      </c>
      <c r="D109" s="37">
        <v>70.83</v>
      </c>
      <c r="E109" s="37">
        <f t="shared" si="3"/>
        <v>100</v>
      </c>
    </row>
    <row r="110" ht="19.9" customHeight="1" spans="1:5">
      <c r="A110" s="35" t="s">
        <v>239</v>
      </c>
      <c r="B110" s="35" t="s">
        <v>240</v>
      </c>
      <c r="C110" s="37">
        <v>1531.888763</v>
      </c>
      <c r="D110" s="37">
        <v>856.54</v>
      </c>
      <c r="E110" s="37">
        <f t="shared" si="3"/>
        <v>55.9139815297411</v>
      </c>
    </row>
    <row r="111" ht="19.9" customHeight="1" spans="1:5">
      <c r="A111" s="38" t="s">
        <v>241</v>
      </c>
      <c r="B111" s="38" t="s">
        <v>242</v>
      </c>
      <c r="C111" s="37">
        <v>104.071859</v>
      </c>
      <c r="D111" s="37">
        <v>126.62</v>
      </c>
      <c r="E111" s="37">
        <f t="shared" si="3"/>
        <v>121.665934688454</v>
      </c>
    </row>
    <row r="112" ht="19.9" customHeight="1" spans="1:5">
      <c r="A112" s="38" t="s">
        <v>418</v>
      </c>
      <c r="B112" s="38" t="s">
        <v>419</v>
      </c>
      <c r="C112" s="37">
        <v>0</v>
      </c>
      <c r="D112" s="37">
        <v>89.14</v>
      </c>
      <c r="E112" s="37"/>
    </row>
    <row r="113" ht="19.9" customHeight="1" spans="1:5">
      <c r="A113" s="38" t="s">
        <v>243</v>
      </c>
      <c r="B113" s="38" t="s">
        <v>244</v>
      </c>
      <c r="C113" s="40">
        <v>1427.816904</v>
      </c>
      <c r="D113" s="37">
        <v>640.78</v>
      </c>
      <c r="E113" s="37">
        <f t="shared" si="3"/>
        <v>44.8783032477671</v>
      </c>
    </row>
    <row r="114" ht="19.9" customHeight="1" spans="1:5">
      <c r="A114" s="35" t="s">
        <v>420</v>
      </c>
      <c r="B114" s="35" t="s">
        <v>421</v>
      </c>
      <c r="C114" s="37">
        <v>0</v>
      </c>
      <c r="D114" s="37">
        <v>69.5071</v>
      </c>
      <c r="E114" s="37"/>
    </row>
    <row r="115" ht="19.9" customHeight="1" spans="1:5">
      <c r="A115" s="35" t="s">
        <v>422</v>
      </c>
      <c r="B115" s="35" t="s">
        <v>423</v>
      </c>
      <c r="C115" s="37">
        <v>0</v>
      </c>
      <c r="D115" s="37">
        <v>69.5071</v>
      </c>
      <c r="E115" s="37"/>
    </row>
    <row r="116" ht="19.9" customHeight="1" spans="1:5">
      <c r="A116" s="38" t="s">
        <v>424</v>
      </c>
      <c r="B116" s="38" t="s">
        <v>425</v>
      </c>
      <c r="C116" s="37">
        <v>0</v>
      </c>
      <c r="D116" s="37">
        <v>69.5071</v>
      </c>
      <c r="E116" s="37"/>
    </row>
    <row r="117" ht="19.9" customHeight="1" spans="1:5">
      <c r="A117" s="35" t="s">
        <v>245</v>
      </c>
      <c r="B117" s="35" t="s">
        <v>246</v>
      </c>
      <c r="C117" s="40">
        <v>19154.820149</v>
      </c>
      <c r="D117" s="37">
        <v>17842.72</v>
      </c>
      <c r="E117" s="37">
        <f t="shared" si="3"/>
        <v>93.1500262660075</v>
      </c>
    </row>
    <row r="118" ht="19.9" customHeight="1" spans="1:5">
      <c r="A118" s="35" t="s">
        <v>247</v>
      </c>
      <c r="B118" s="35" t="s">
        <v>248</v>
      </c>
      <c r="C118" s="40">
        <v>19154.820149</v>
      </c>
      <c r="D118" s="37">
        <v>17842.72</v>
      </c>
      <c r="E118" s="37">
        <f t="shared" si="3"/>
        <v>93.1500262660075</v>
      </c>
    </row>
    <row r="119" ht="19.9" customHeight="1" spans="1:5">
      <c r="A119" s="38" t="s">
        <v>249</v>
      </c>
      <c r="B119" s="38" t="s">
        <v>250</v>
      </c>
      <c r="C119" s="40">
        <v>19154.820149</v>
      </c>
      <c r="D119" s="37">
        <v>17842.72</v>
      </c>
      <c r="E119" s="37">
        <f t="shared" si="3"/>
        <v>93.1500262660075</v>
      </c>
    </row>
    <row r="120" ht="19.9" customHeight="1" spans="1:5">
      <c r="A120" s="41" t="s">
        <v>251</v>
      </c>
      <c r="B120" s="41" t="s">
        <v>252</v>
      </c>
      <c r="C120" s="40">
        <v>77.39</v>
      </c>
      <c r="D120" s="37">
        <v>0</v>
      </c>
      <c r="E120" s="37">
        <f t="shared" si="3"/>
        <v>0</v>
      </c>
    </row>
    <row r="121" ht="19.9" customHeight="1" spans="1:5">
      <c r="A121" s="41" t="s">
        <v>253</v>
      </c>
      <c r="B121" s="41" t="s">
        <v>254</v>
      </c>
      <c r="C121" s="40">
        <v>77.39</v>
      </c>
      <c r="D121" s="37">
        <v>0</v>
      </c>
      <c r="E121" s="37">
        <f t="shared" si="3"/>
        <v>0</v>
      </c>
    </row>
    <row r="122" ht="18" customHeight="1" spans="1:5">
      <c r="A122" s="39" t="s">
        <v>255</v>
      </c>
      <c r="B122" s="39" t="s">
        <v>256</v>
      </c>
      <c r="C122" s="40">
        <v>77.39</v>
      </c>
      <c r="D122" s="37">
        <v>0</v>
      </c>
      <c r="E122" s="37">
        <f t="shared" si="3"/>
        <v>0</v>
      </c>
    </row>
    <row r="123" ht="19.9" customHeight="1" spans="1:5">
      <c r="A123" s="35" t="s">
        <v>257</v>
      </c>
      <c r="B123" s="35" t="s">
        <v>258</v>
      </c>
      <c r="C123" s="37">
        <v>819.4058</v>
      </c>
      <c r="D123" s="37">
        <v>577.22</v>
      </c>
      <c r="E123" s="37">
        <f t="shared" si="3"/>
        <v>70.4437288581555</v>
      </c>
    </row>
    <row r="124" ht="19.9" customHeight="1" spans="1:5">
      <c r="A124" s="35" t="s">
        <v>259</v>
      </c>
      <c r="B124" s="35" t="s">
        <v>260</v>
      </c>
      <c r="C124" s="37">
        <v>819.4058</v>
      </c>
      <c r="D124" s="37">
        <v>577.22</v>
      </c>
      <c r="E124" s="37">
        <f t="shared" si="3"/>
        <v>70.4437288581555</v>
      </c>
    </row>
    <row r="125" ht="19.9" customHeight="1" spans="1:5">
      <c r="A125" s="38" t="s">
        <v>261</v>
      </c>
      <c r="B125" s="38" t="s">
        <v>262</v>
      </c>
      <c r="C125" s="37">
        <v>607.6858</v>
      </c>
      <c r="D125" s="37">
        <v>339.83</v>
      </c>
      <c r="E125" s="37">
        <f t="shared" si="3"/>
        <v>55.9219912658812</v>
      </c>
    </row>
    <row r="126" ht="19.9" customHeight="1" spans="1:5">
      <c r="A126" s="38" t="s">
        <v>263</v>
      </c>
      <c r="B126" s="38" t="s">
        <v>264</v>
      </c>
      <c r="C126" s="37">
        <v>211.72</v>
      </c>
      <c r="D126" s="37">
        <v>237.39</v>
      </c>
      <c r="E126" s="37">
        <f t="shared" si="3"/>
        <v>112.124504061969</v>
      </c>
    </row>
    <row r="127" ht="19.9" customHeight="1" spans="1:5">
      <c r="A127" s="35" t="s">
        <v>265</v>
      </c>
      <c r="B127" s="35" t="s">
        <v>266</v>
      </c>
      <c r="C127" s="37">
        <v>7.2</v>
      </c>
      <c r="D127" s="37">
        <v>0</v>
      </c>
      <c r="E127" s="37">
        <f t="shared" si="3"/>
        <v>0</v>
      </c>
    </row>
    <row r="128" ht="19.9" customHeight="1" spans="1:5">
      <c r="A128" s="35" t="s">
        <v>267</v>
      </c>
      <c r="B128" s="35" t="s">
        <v>268</v>
      </c>
      <c r="C128" s="37">
        <v>7.2</v>
      </c>
      <c r="D128" s="37">
        <v>0</v>
      </c>
      <c r="E128" s="37">
        <f t="shared" si="3"/>
        <v>0</v>
      </c>
    </row>
    <row r="129" ht="19.9" customHeight="1" spans="1:5">
      <c r="A129" s="38" t="s">
        <v>269</v>
      </c>
      <c r="B129" s="38" t="s">
        <v>270</v>
      </c>
      <c r="C129" s="37">
        <v>7.2</v>
      </c>
      <c r="D129" s="37">
        <v>0</v>
      </c>
      <c r="E129" s="37">
        <f t="shared" si="3"/>
        <v>0</v>
      </c>
    </row>
    <row r="130" ht="19.9" customHeight="1" spans="1:5">
      <c r="A130" s="42" t="s">
        <v>271</v>
      </c>
      <c r="B130" s="42"/>
      <c r="C130" s="43">
        <v>34611.885761</v>
      </c>
      <c r="D130" s="43">
        <v>35792.359199</v>
      </c>
      <c r="E130" s="43">
        <f t="shared" si="3"/>
        <v>103.410601335482</v>
      </c>
    </row>
    <row r="131" ht="19.9" customHeight="1" spans="1:5">
      <c r="A131" s="42" t="s">
        <v>272</v>
      </c>
      <c r="B131" s="42"/>
      <c r="C131" s="43"/>
      <c r="D131" s="43"/>
      <c r="E131" s="37"/>
    </row>
    <row r="132" ht="19.9" customHeight="1" spans="1:5">
      <c r="A132" s="42" t="s">
        <v>273</v>
      </c>
      <c r="B132" s="42"/>
      <c r="C132" s="43">
        <v>6068.7</v>
      </c>
      <c r="D132" s="43"/>
      <c r="E132" s="43">
        <f t="shared" ref="E131:E136" si="4">D132/C132*100</f>
        <v>0</v>
      </c>
    </row>
    <row r="133" ht="19.9" customHeight="1" spans="1:5">
      <c r="A133" s="42" t="s">
        <v>274</v>
      </c>
      <c r="B133" s="42"/>
      <c r="C133" s="43">
        <v>325.089199</v>
      </c>
      <c r="D133" s="37"/>
      <c r="E133" s="43">
        <f t="shared" si="4"/>
        <v>0</v>
      </c>
    </row>
    <row r="134" ht="19.9" customHeight="1" spans="1:5">
      <c r="A134" s="42" t="s">
        <v>275</v>
      </c>
      <c r="B134" s="42"/>
      <c r="C134" s="43">
        <v>572.17</v>
      </c>
      <c r="D134" s="43">
        <v>540.07</v>
      </c>
      <c r="E134" s="43">
        <f t="shared" si="4"/>
        <v>94.3897792614083</v>
      </c>
    </row>
    <row r="135" ht="19.9" customHeight="1" spans="1:5">
      <c r="A135" s="42" t="s">
        <v>39</v>
      </c>
      <c r="B135" s="42"/>
      <c r="C135" s="43">
        <v>41577.84496</v>
      </c>
      <c r="D135" s="43">
        <f>SUM(D130+D134)</f>
        <v>36332.429199</v>
      </c>
      <c r="E135" s="43">
        <f t="shared" si="4"/>
        <v>87.3841086135023</v>
      </c>
    </row>
    <row r="136" spans="5:5">
      <c r="E136" s="44"/>
    </row>
  </sheetData>
  <mergeCells count="7">
    <mergeCell ref="A1:E1"/>
    <mergeCell ref="A130:B130"/>
    <mergeCell ref="A131:B131"/>
    <mergeCell ref="A132:B132"/>
    <mergeCell ref="A133:B133"/>
    <mergeCell ref="A134:B134"/>
    <mergeCell ref="A135:B135"/>
  </mergeCells>
  <pageMargins left="0.118000000715256" right="0.118000000715256" top="0.118000000715256" bottom="0.118000000715256" header="0" footer="0"/>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1"/>
  <sheetViews>
    <sheetView topLeftCell="A15" workbookViewId="0">
      <selection activeCell="A42" sqref="A42"/>
    </sheetView>
  </sheetViews>
  <sheetFormatPr defaultColWidth="10" defaultRowHeight="13.5" outlineLevelCol="4"/>
  <cols>
    <col min="1" max="1" width="40.1666666666667" customWidth="1"/>
    <col min="2" max="4" width="19.4916666666667" customWidth="1"/>
    <col min="5" max="5" width="64.6" customWidth="1"/>
    <col min="6" max="6" width="9.76666666666667" customWidth="1"/>
  </cols>
  <sheetData>
    <row r="1" ht="37" customHeight="1" spans="1:4">
      <c r="A1" s="1" t="s">
        <v>17</v>
      </c>
      <c r="B1" s="1"/>
      <c r="C1" s="1"/>
      <c r="D1" s="1"/>
    </row>
    <row r="2" ht="19.9" customHeight="1" spans="1:4">
      <c r="A2" s="5"/>
      <c r="B2" s="5"/>
      <c r="C2" s="13"/>
      <c r="D2" s="13" t="s">
        <v>28</v>
      </c>
    </row>
    <row r="3" ht="33.15" customHeight="1" spans="1:5">
      <c r="A3" s="7" t="s">
        <v>41</v>
      </c>
      <c r="B3" s="7" t="s">
        <v>395</v>
      </c>
      <c r="C3" s="7" t="s">
        <v>396</v>
      </c>
      <c r="D3" s="7" t="s">
        <v>397</v>
      </c>
      <c r="E3" s="7" t="s">
        <v>276</v>
      </c>
    </row>
    <row r="4" ht="25.6" customHeight="1" spans="1:5">
      <c r="A4" s="23" t="s">
        <v>277</v>
      </c>
      <c r="B4" s="33">
        <v>1793.717946</v>
      </c>
      <c r="C4" s="10">
        <v>2018.74</v>
      </c>
      <c r="D4" s="32">
        <f>C4/B4</f>
        <v>1.12545007675359</v>
      </c>
      <c r="E4" s="11" t="s">
        <v>278</v>
      </c>
    </row>
    <row r="5" ht="25.6" customHeight="1" spans="1:5">
      <c r="A5" s="19" t="s">
        <v>279</v>
      </c>
      <c r="B5" s="33">
        <v>953.053467</v>
      </c>
      <c r="C5" s="10">
        <v>1391.61</v>
      </c>
      <c r="D5" s="32">
        <f t="shared" ref="D5:D30" si="0">C5/B5</f>
        <v>1.46015942251433</v>
      </c>
      <c r="E5" s="11" t="s">
        <v>280</v>
      </c>
    </row>
    <row r="6" ht="25.6" customHeight="1" spans="1:5">
      <c r="A6" s="19" t="s">
        <v>281</v>
      </c>
      <c r="B6" s="33">
        <v>342.605479</v>
      </c>
      <c r="C6" s="10">
        <v>282.92</v>
      </c>
      <c r="D6" s="32">
        <f t="shared" si="0"/>
        <v>0.825789478982617</v>
      </c>
      <c r="E6" s="11" t="s">
        <v>282</v>
      </c>
    </row>
    <row r="7" ht="25.6" customHeight="1" spans="1:5">
      <c r="A7" s="19" t="s">
        <v>283</v>
      </c>
      <c r="B7" s="33">
        <v>376.083</v>
      </c>
      <c r="C7" s="10">
        <v>211.73</v>
      </c>
      <c r="D7" s="32">
        <f t="shared" si="0"/>
        <v>0.562987425648062</v>
      </c>
      <c r="E7" s="11" t="s">
        <v>284</v>
      </c>
    </row>
    <row r="8" ht="25.6" customHeight="1" spans="1:5">
      <c r="A8" s="19" t="s">
        <v>285</v>
      </c>
      <c r="B8" s="33">
        <v>121.976</v>
      </c>
      <c r="C8" s="10">
        <v>132.48</v>
      </c>
      <c r="D8" s="32">
        <f t="shared" si="0"/>
        <v>1.08611530137076</v>
      </c>
      <c r="E8" s="11" t="s">
        <v>286</v>
      </c>
    </row>
    <row r="9" ht="25.6" customHeight="1" spans="1:5">
      <c r="A9" s="23" t="s">
        <v>287</v>
      </c>
      <c r="B9" s="33">
        <v>306.778309</v>
      </c>
      <c r="C9" s="10">
        <v>406.52</v>
      </c>
      <c r="D9" s="32">
        <f t="shared" si="0"/>
        <v>1.32512628198886</v>
      </c>
      <c r="E9" s="11" t="s">
        <v>288</v>
      </c>
    </row>
    <row r="10" ht="25.6" customHeight="1" spans="1:5">
      <c r="A10" s="19" t="s">
        <v>289</v>
      </c>
      <c r="B10" s="33">
        <v>221.767032</v>
      </c>
      <c r="C10" s="10">
        <v>302.72</v>
      </c>
      <c r="D10" s="32">
        <f t="shared" si="0"/>
        <v>1.36503607984437</v>
      </c>
      <c r="E10" s="11" t="s">
        <v>290</v>
      </c>
    </row>
    <row r="11" ht="25.6" customHeight="1" spans="1:5">
      <c r="A11" s="19" t="s">
        <v>291</v>
      </c>
      <c r="B11" s="33">
        <v>1.192</v>
      </c>
      <c r="C11" s="10">
        <v>3</v>
      </c>
      <c r="D11" s="32">
        <f t="shared" si="0"/>
        <v>2.51677852348993</v>
      </c>
      <c r="E11" s="11" t="s">
        <v>292</v>
      </c>
    </row>
    <row r="12" ht="25.6" customHeight="1" spans="1:5">
      <c r="A12" s="19" t="s">
        <v>293</v>
      </c>
      <c r="B12" s="33">
        <v>1.56</v>
      </c>
      <c r="C12" s="10">
        <v>3</v>
      </c>
      <c r="D12" s="32">
        <f t="shared" si="0"/>
        <v>1.92307692307692</v>
      </c>
      <c r="E12" s="11" t="s">
        <v>294</v>
      </c>
    </row>
    <row r="13" ht="25.6" customHeight="1" spans="1:5">
      <c r="A13" s="19" t="s">
        <v>295</v>
      </c>
      <c r="B13" s="33"/>
      <c r="C13" s="10">
        <v>0</v>
      </c>
      <c r="D13" s="32"/>
      <c r="E13" s="11" t="s">
        <v>296</v>
      </c>
    </row>
    <row r="14" ht="25.6" customHeight="1" spans="1:5">
      <c r="A14" s="19" t="s">
        <v>297</v>
      </c>
      <c r="B14" s="33">
        <v>0</v>
      </c>
      <c r="C14" s="10">
        <v>0</v>
      </c>
      <c r="D14" s="32"/>
      <c r="E14" s="11" t="s">
        <v>298</v>
      </c>
    </row>
    <row r="15" ht="25.6" customHeight="1" spans="1:5">
      <c r="A15" s="19" t="s">
        <v>299</v>
      </c>
      <c r="B15" s="33">
        <v>7.392</v>
      </c>
      <c r="C15" s="10">
        <v>10.1</v>
      </c>
      <c r="D15" s="32">
        <f t="shared" si="0"/>
        <v>1.36634199134199</v>
      </c>
      <c r="E15" s="11" t="s">
        <v>300</v>
      </c>
    </row>
    <row r="16" ht="25.6" customHeight="1" spans="1:5">
      <c r="A16" s="19" t="s">
        <v>301</v>
      </c>
      <c r="B16" s="33"/>
      <c r="C16" s="10">
        <v>0</v>
      </c>
      <c r="D16" s="32"/>
      <c r="E16" s="11" t="s">
        <v>302</v>
      </c>
    </row>
    <row r="17" ht="25.6" customHeight="1" spans="1:5">
      <c r="A17" s="19" t="s">
        <v>303</v>
      </c>
      <c r="B17" s="33">
        <v>6.415047</v>
      </c>
      <c r="C17" s="10">
        <v>12.7</v>
      </c>
      <c r="D17" s="32">
        <f t="shared" si="0"/>
        <v>1.97972049152563</v>
      </c>
      <c r="E17" s="11" t="s">
        <v>304</v>
      </c>
    </row>
    <row r="18" ht="25.6" customHeight="1" spans="1:5">
      <c r="A18" s="19" t="s">
        <v>305</v>
      </c>
      <c r="B18" s="33">
        <v>68.45223</v>
      </c>
      <c r="C18" s="10">
        <v>75</v>
      </c>
      <c r="D18" s="32">
        <f t="shared" si="0"/>
        <v>1.0956545900696</v>
      </c>
      <c r="E18" s="11" t="s">
        <v>306</v>
      </c>
    </row>
    <row r="19" ht="25.6" customHeight="1" spans="1:5">
      <c r="A19" s="19" t="s">
        <v>307</v>
      </c>
      <c r="B19" s="33"/>
      <c r="C19" s="10">
        <v>0</v>
      </c>
      <c r="D19" s="32"/>
      <c r="E19" s="11" t="s">
        <v>308</v>
      </c>
    </row>
    <row r="20" ht="25.6" customHeight="1" spans="1:5">
      <c r="A20" s="23" t="s">
        <v>309</v>
      </c>
      <c r="B20" s="33">
        <v>1.45</v>
      </c>
      <c r="C20" s="10">
        <v>11.2</v>
      </c>
      <c r="D20" s="32">
        <f t="shared" si="0"/>
        <v>7.72413793103448</v>
      </c>
      <c r="E20" s="11" t="s">
        <v>310</v>
      </c>
    </row>
    <row r="21" ht="25.6" customHeight="1" spans="1:5">
      <c r="A21" s="19" t="s">
        <v>311</v>
      </c>
      <c r="B21" s="33">
        <v>1.45</v>
      </c>
      <c r="C21" s="10">
        <v>11.2</v>
      </c>
      <c r="D21" s="32">
        <f t="shared" si="0"/>
        <v>7.72413793103448</v>
      </c>
      <c r="E21" s="11" t="s">
        <v>312</v>
      </c>
    </row>
    <row r="22" ht="25.6" customHeight="1" spans="1:5">
      <c r="A22" s="19" t="s">
        <v>313</v>
      </c>
      <c r="B22" s="33"/>
      <c r="C22" s="10">
        <v>0</v>
      </c>
      <c r="D22" s="32"/>
      <c r="E22" s="11" t="s">
        <v>314</v>
      </c>
    </row>
    <row r="23" ht="25.6" customHeight="1" spans="1:5">
      <c r="A23" s="23" t="s">
        <v>315</v>
      </c>
      <c r="B23" s="33">
        <v>2467.797286</v>
      </c>
      <c r="C23" s="10">
        <v>2710.21</v>
      </c>
      <c r="D23" s="32">
        <f t="shared" si="0"/>
        <v>1.09823039978819</v>
      </c>
      <c r="E23" s="11" t="s">
        <v>316</v>
      </c>
    </row>
    <row r="24" ht="25.6" customHeight="1" spans="1:5">
      <c r="A24" s="19" t="s">
        <v>317</v>
      </c>
      <c r="B24" s="33">
        <v>2362.898195</v>
      </c>
      <c r="C24" s="10">
        <v>2589.01</v>
      </c>
      <c r="D24" s="32">
        <f t="shared" si="0"/>
        <v>1.09569257172334</v>
      </c>
      <c r="E24" s="11" t="s">
        <v>318</v>
      </c>
    </row>
    <row r="25" ht="25.6" customHeight="1" spans="1:5">
      <c r="A25" s="19" t="s">
        <v>319</v>
      </c>
      <c r="B25" s="33">
        <v>104.899091</v>
      </c>
      <c r="C25" s="10">
        <v>121.2</v>
      </c>
      <c r="D25" s="32">
        <f t="shared" si="0"/>
        <v>1.15539609394709</v>
      </c>
      <c r="E25" s="11" t="s">
        <v>320</v>
      </c>
    </row>
    <row r="26" ht="25.6" customHeight="1" spans="1:5">
      <c r="A26" s="23" t="s">
        <v>321</v>
      </c>
      <c r="B26" s="33"/>
      <c r="C26" s="10">
        <v>0.7</v>
      </c>
      <c r="D26" s="32"/>
      <c r="E26" s="11" t="s">
        <v>322</v>
      </c>
    </row>
    <row r="27" ht="25.6" customHeight="1" spans="1:5">
      <c r="A27" s="19" t="s">
        <v>323</v>
      </c>
      <c r="B27" s="33"/>
      <c r="C27" s="10">
        <v>0.7</v>
      </c>
      <c r="D27" s="32"/>
      <c r="E27" s="11" t="s">
        <v>324</v>
      </c>
    </row>
    <row r="28" ht="25.6" customHeight="1" spans="1:5">
      <c r="A28" s="23" t="s">
        <v>325</v>
      </c>
      <c r="B28" s="33"/>
      <c r="C28" s="10">
        <v>56.87</v>
      </c>
      <c r="D28" s="32"/>
      <c r="E28" s="11" t="s">
        <v>326</v>
      </c>
    </row>
    <row r="29" ht="25.6" customHeight="1" spans="1:5">
      <c r="A29" s="19" t="s">
        <v>327</v>
      </c>
      <c r="B29" s="33"/>
      <c r="C29" s="10">
        <v>56.87</v>
      </c>
      <c r="D29" s="32"/>
      <c r="E29" s="11" t="s">
        <v>328</v>
      </c>
    </row>
    <row r="30" ht="25.6" customHeight="1" spans="1:5">
      <c r="A30" s="23" t="s">
        <v>329</v>
      </c>
      <c r="B30" s="33">
        <v>4569.743541</v>
      </c>
      <c r="C30" s="10">
        <v>5204.24</v>
      </c>
      <c r="D30" s="32">
        <f t="shared" si="0"/>
        <v>1.13884727956991</v>
      </c>
      <c r="E30" s="11"/>
    </row>
    <row r="31" ht="31.3" customHeight="1" spans="1:5">
      <c r="A31" s="18" t="s">
        <v>426</v>
      </c>
      <c r="B31" s="18"/>
      <c r="C31" s="18"/>
      <c r="D31" s="18"/>
      <c r="E31" s="18"/>
    </row>
  </sheetData>
  <mergeCells count="2">
    <mergeCell ref="A1:D1"/>
    <mergeCell ref="A31:E31"/>
  </mergeCells>
  <pageMargins left="0.75" right="0.75" top="0.270000010728836" bottom="0.270000010728836" header="0" footer="0"/>
  <pageSetup paperSize="9" orientation="portrait"/>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F5" sqref="F5"/>
    </sheetView>
  </sheetViews>
  <sheetFormatPr defaultColWidth="10" defaultRowHeight="13.5" outlineLevelRow="6" outlineLevelCol="3"/>
  <cols>
    <col min="1" max="1" width="40.1666666666667" customWidth="1"/>
    <col min="2" max="4" width="19.4916666666667" customWidth="1"/>
    <col min="5" max="5" width="9.76666666666667" customWidth="1"/>
  </cols>
  <sheetData>
    <row r="1" ht="37" customHeight="1" spans="1:4">
      <c r="A1" s="1" t="s">
        <v>18</v>
      </c>
      <c r="B1" s="1"/>
      <c r="C1" s="1"/>
      <c r="D1" s="1"/>
    </row>
    <row r="2" ht="19.9" customHeight="1" spans="1:4">
      <c r="A2" s="5"/>
      <c r="B2" s="5"/>
      <c r="C2" s="13"/>
      <c r="D2" s="13" t="s">
        <v>28</v>
      </c>
    </row>
    <row r="3" ht="33.15" customHeight="1" spans="1:4">
      <c r="A3" s="7" t="s">
        <v>331</v>
      </c>
      <c r="B3" s="7" t="s">
        <v>395</v>
      </c>
      <c r="C3" s="7" t="s">
        <v>396</v>
      </c>
      <c r="D3" s="7" t="s">
        <v>397</v>
      </c>
    </row>
    <row r="4" ht="25.6" customHeight="1" spans="1:4">
      <c r="A4" s="19" t="s">
        <v>332</v>
      </c>
      <c r="B4" s="15">
        <v>114.3712</v>
      </c>
      <c r="C4" s="29">
        <v>0</v>
      </c>
      <c r="D4" s="30">
        <v>0</v>
      </c>
    </row>
    <row r="5" ht="25.6" customHeight="1" spans="1:4">
      <c r="A5" s="19" t="s">
        <v>333</v>
      </c>
      <c r="B5" s="15">
        <v>0</v>
      </c>
      <c r="C5" s="31">
        <v>80.3032</v>
      </c>
      <c r="D5" s="30">
        <v>0</v>
      </c>
    </row>
    <row r="6" ht="25.6" customHeight="1" spans="1:4">
      <c r="A6" s="19"/>
      <c r="B6" s="15"/>
      <c r="C6" s="31"/>
      <c r="D6" s="10"/>
    </row>
    <row r="7" ht="25.6" customHeight="1" spans="1:4">
      <c r="A7" s="23" t="s">
        <v>334</v>
      </c>
      <c r="B7" s="15">
        <v>114.3712</v>
      </c>
      <c r="C7" s="31">
        <v>80.3032</v>
      </c>
      <c r="D7" s="32">
        <f>C7/B7</f>
        <v>0.702127808399317</v>
      </c>
    </row>
  </sheetData>
  <mergeCells count="1">
    <mergeCell ref="A1:D1"/>
  </mergeCells>
  <pageMargins left="0.75" right="0.75" top="0.270000010728836" bottom="0.270000010728836" header="0" footer="0"/>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workbookViewId="0">
      <selection activeCell="D14" sqref="D14"/>
    </sheetView>
  </sheetViews>
  <sheetFormatPr defaultColWidth="10" defaultRowHeight="13.5" outlineLevelCol="4"/>
  <cols>
    <col min="1" max="1" width="10.8583333333333" customWidth="1"/>
    <col min="2" max="2" width="46.675" customWidth="1"/>
    <col min="3" max="5" width="19.4916666666667" customWidth="1"/>
    <col min="6" max="8" width="9.76666666666667" customWidth="1"/>
  </cols>
  <sheetData>
    <row r="1" ht="37" customHeight="1" spans="1:5">
      <c r="A1" s="1" t="s">
        <v>19</v>
      </c>
      <c r="B1" s="1"/>
      <c r="C1" s="1"/>
      <c r="D1" s="1"/>
      <c r="E1" s="1"/>
    </row>
    <row r="2" ht="19.9" customHeight="1" spans="2:5">
      <c r="B2" s="5"/>
      <c r="C2" s="5"/>
      <c r="D2" s="5"/>
      <c r="E2" s="13" t="s">
        <v>28</v>
      </c>
    </row>
    <row r="3" ht="33.9" customHeight="1" spans="1:5">
      <c r="A3" s="7" t="s">
        <v>40</v>
      </c>
      <c r="B3" s="7" t="s">
        <v>41</v>
      </c>
      <c r="C3" s="7" t="s">
        <v>395</v>
      </c>
      <c r="D3" s="7" t="s">
        <v>396</v>
      </c>
      <c r="E3" s="7" t="s">
        <v>397</v>
      </c>
    </row>
    <row r="4" ht="19.9" customHeight="1" spans="1:5">
      <c r="A4" s="24" t="s">
        <v>205</v>
      </c>
      <c r="B4" s="9" t="s">
        <v>206</v>
      </c>
      <c r="C4" s="25">
        <v>114.3712</v>
      </c>
      <c r="D4" s="25">
        <v>50.3032</v>
      </c>
      <c r="E4" s="26">
        <f>D4/C4</f>
        <v>0.439824011639294</v>
      </c>
    </row>
    <row r="5" ht="19.9" customHeight="1" spans="1:5">
      <c r="A5" s="24" t="s">
        <v>336</v>
      </c>
      <c r="B5" s="9" t="s">
        <v>337</v>
      </c>
      <c r="C5" s="25">
        <v>114.3712</v>
      </c>
      <c r="D5" s="25">
        <v>50.3032</v>
      </c>
      <c r="E5" s="26">
        <f>D5/C5</f>
        <v>0.439824011639294</v>
      </c>
    </row>
    <row r="6" ht="19.9" customHeight="1" spans="1:5">
      <c r="A6" s="24" t="s">
        <v>338</v>
      </c>
      <c r="B6" s="9" t="s">
        <v>339</v>
      </c>
      <c r="C6" s="25">
        <v>52.308</v>
      </c>
      <c r="D6" s="25">
        <v>50.3032</v>
      </c>
      <c r="E6" s="26">
        <f>D6/C6</f>
        <v>0.961673166628431</v>
      </c>
    </row>
    <row r="7" ht="19.9" customHeight="1" spans="1:5">
      <c r="A7" s="24">
        <v>2120804</v>
      </c>
      <c r="B7" s="9" t="s">
        <v>340</v>
      </c>
      <c r="C7" s="25">
        <v>0</v>
      </c>
      <c r="D7" s="25">
        <v>30</v>
      </c>
      <c r="E7" s="26"/>
    </row>
    <row r="8" ht="19.9" customHeight="1" spans="1:5">
      <c r="A8" s="24" t="s">
        <v>341</v>
      </c>
      <c r="B8" s="9" t="s">
        <v>342</v>
      </c>
      <c r="C8" s="25">
        <v>11.76</v>
      </c>
      <c r="D8" s="25">
        <v>30</v>
      </c>
      <c r="E8" s="26">
        <f>D8/C8</f>
        <v>2.55102040816327</v>
      </c>
    </row>
    <row r="9" ht="19.9" customHeight="1" spans="1:5">
      <c r="A9" s="9" t="s">
        <v>343</v>
      </c>
      <c r="B9" s="9" t="s">
        <v>344</v>
      </c>
      <c r="C9" s="25">
        <v>0</v>
      </c>
      <c r="D9" s="25">
        <v>30</v>
      </c>
      <c r="E9" s="26"/>
    </row>
    <row r="10" ht="19.9" customHeight="1" spans="1:5">
      <c r="A10" s="9" t="s">
        <v>345</v>
      </c>
      <c r="B10" s="9" t="s">
        <v>346</v>
      </c>
      <c r="C10" s="25">
        <v>0</v>
      </c>
      <c r="D10" s="25">
        <v>0</v>
      </c>
      <c r="E10" s="26"/>
    </row>
    <row r="11" ht="19.9" customHeight="1" spans="1:5">
      <c r="A11" s="9" t="s">
        <v>347</v>
      </c>
      <c r="B11" s="9" t="s">
        <v>348</v>
      </c>
      <c r="C11" s="25">
        <v>0</v>
      </c>
      <c r="D11" s="25">
        <v>0</v>
      </c>
      <c r="E11" s="26"/>
    </row>
    <row r="12" ht="19.9" customHeight="1" spans="1:5">
      <c r="A12" s="14" t="s">
        <v>272</v>
      </c>
      <c r="B12" s="14"/>
      <c r="C12" s="25"/>
      <c r="E12" s="26"/>
    </row>
    <row r="13" ht="19.9" customHeight="1" spans="1:5">
      <c r="A13" s="14" t="s">
        <v>274</v>
      </c>
      <c r="B13" s="14"/>
      <c r="C13" s="27"/>
      <c r="D13" s="27"/>
      <c r="E13" s="26"/>
    </row>
    <row r="14" ht="19.9" customHeight="1" spans="1:5">
      <c r="A14" s="14" t="s">
        <v>349</v>
      </c>
      <c r="B14" s="14"/>
      <c r="C14" s="28">
        <v>114.3712</v>
      </c>
      <c r="D14" s="25">
        <v>80.3032</v>
      </c>
      <c r="E14" s="26">
        <f>D14/C14</f>
        <v>0.702127808399317</v>
      </c>
    </row>
  </sheetData>
  <mergeCells count="4">
    <mergeCell ref="A1:E1"/>
    <mergeCell ref="A12:B12"/>
    <mergeCell ref="A13:B13"/>
    <mergeCell ref="A14:B14"/>
  </mergeCells>
  <pageMargins left="0.118000000715256" right="0.118000000715256" top="0.118000000715256" bottom="0.118000000715256"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E16" sqref="E16"/>
    </sheetView>
  </sheetViews>
  <sheetFormatPr defaultColWidth="10" defaultRowHeight="13.5" outlineLevelCol="4"/>
  <cols>
    <col min="1" max="1" width="40.1666666666667" customWidth="1"/>
    <col min="2" max="5" width="19.4916666666667" customWidth="1"/>
    <col min="6" max="6" width="9.76666666666667" customWidth="1"/>
  </cols>
  <sheetData>
    <row r="1" ht="37" customHeight="1" spans="1:5">
      <c r="A1" s="68" t="s">
        <v>2</v>
      </c>
      <c r="B1" s="68"/>
      <c r="C1" s="68"/>
      <c r="D1" s="68"/>
      <c r="E1" s="68"/>
    </row>
    <row r="2" ht="19.9" customHeight="1" spans="1:5">
      <c r="A2" s="69"/>
      <c r="B2" s="69"/>
      <c r="C2" s="69"/>
      <c r="D2" s="70"/>
      <c r="E2" s="70" t="s">
        <v>28</v>
      </c>
    </row>
    <row r="3" ht="33.15" customHeight="1" spans="1:5">
      <c r="A3" s="34" t="s">
        <v>29</v>
      </c>
      <c r="B3" s="34" t="s">
        <v>30</v>
      </c>
      <c r="C3" s="34" t="s">
        <v>31</v>
      </c>
      <c r="D3" s="34" t="s">
        <v>32</v>
      </c>
      <c r="E3" s="34" t="s">
        <v>33</v>
      </c>
    </row>
    <row r="4" ht="19.9" customHeight="1" spans="1:5">
      <c r="A4" s="71" t="s">
        <v>34</v>
      </c>
      <c r="B4" s="72">
        <v>38500</v>
      </c>
      <c r="C4" s="72">
        <v>39072.17</v>
      </c>
      <c r="D4" s="72">
        <v>39072.17</v>
      </c>
      <c r="E4" s="73">
        <v>100</v>
      </c>
    </row>
    <row r="5" ht="19.9" customHeight="1" spans="1:5">
      <c r="A5" s="71" t="s">
        <v>35</v>
      </c>
      <c r="B5" s="72">
        <v>2671.07</v>
      </c>
      <c r="C5" s="72">
        <v>2279.95496</v>
      </c>
      <c r="D5" s="72">
        <v>2279.95496</v>
      </c>
      <c r="E5" s="72">
        <v>100</v>
      </c>
    </row>
    <row r="6" ht="19.9" customHeight="1" spans="1:5">
      <c r="A6" s="71"/>
      <c r="B6" s="72"/>
      <c r="C6" s="72"/>
      <c r="D6" s="72"/>
      <c r="E6" s="72"/>
    </row>
    <row r="7" ht="19.9" customHeight="1" spans="1:5">
      <c r="A7" s="71"/>
      <c r="B7" s="72"/>
      <c r="C7" s="72"/>
      <c r="D7" s="72"/>
      <c r="E7" s="72"/>
    </row>
    <row r="8" ht="19.9" customHeight="1" spans="1:5">
      <c r="A8" s="74" t="s">
        <v>36</v>
      </c>
      <c r="B8" s="72">
        <v>41171.07</v>
      </c>
      <c r="C8" s="72">
        <v>41352.12496</v>
      </c>
      <c r="D8" s="72">
        <v>41352.12496</v>
      </c>
      <c r="E8" s="72">
        <v>100</v>
      </c>
    </row>
    <row r="9" ht="19.9" customHeight="1" spans="1:5">
      <c r="A9" s="74" t="s">
        <v>37</v>
      </c>
      <c r="B9" s="72">
        <v>225.72</v>
      </c>
      <c r="C9" s="72">
        <v>225.72</v>
      </c>
      <c r="D9" s="72">
        <v>225.72</v>
      </c>
      <c r="E9" s="72">
        <v>100</v>
      </c>
    </row>
    <row r="10" ht="19.9" customHeight="1" spans="1:5">
      <c r="A10" s="74" t="s">
        <v>38</v>
      </c>
      <c r="B10" s="72"/>
      <c r="C10" s="72"/>
      <c r="D10" s="72"/>
      <c r="E10" s="72"/>
    </row>
    <row r="11" ht="19.9" customHeight="1" spans="1:5">
      <c r="A11" s="71"/>
      <c r="B11" s="72"/>
      <c r="C11" s="72"/>
      <c r="D11" s="72"/>
      <c r="E11" s="72"/>
    </row>
    <row r="12" ht="19.9" customHeight="1" spans="1:5">
      <c r="A12" s="74" t="s">
        <v>39</v>
      </c>
      <c r="B12" s="72">
        <v>41396.79</v>
      </c>
      <c r="C12" s="72">
        <v>41577.84496</v>
      </c>
      <c r="D12" s="72">
        <v>41577.84496</v>
      </c>
      <c r="E12" s="72">
        <v>100</v>
      </c>
    </row>
  </sheetData>
  <mergeCells count="1">
    <mergeCell ref="A1:E1"/>
  </mergeCells>
  <pageMargins left="0.75" right="0.75" top="0.270000010728836" bottom="0.270000010728836" header="0" footer="0"/>
  <pageSetup paperSize="9"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selection activeCell="A10" sqref="A10"/>
    </sheetView>
  </sheetViews>
  <sheetFormatPr defaultColWidth="10" defaultRowHeight="13.5" outlineLevelCol="3"/>
  <cols>
    <col min="1" max="1" width="40.1666666666667" customWidth="1"/>
    <col min="2" max="4" width="19.4916666666667" customWidth="1"/>
    <col min="5" max="5" width="9.76666666666667" customWidth="1"/>
  </cols>
  <sheetData>
    <row r="1" ht="37" customHeight="1" spans="1:4">
      <c r="A1" s="1" t="s">
        <v>20</v>
      </c>
      <c r="B1" s="1"/>
      <c r="C1" s="1"/>
      <c r="D1" s="1"/>
    </row>
    <row r="2" ht="19.9" customHeight="1" spans="1:4">
      <c r="A2" s="5"/>
      <c r="B2" s="5"/>
      <c r="C2" s="13"/>
      <c r="D2" s="13" t="s">
        <v>28</v>
      </c>
    </row>
    <row r="3" ht="33.15" customHeight="1" spans="1:4">
      <c r="A3" s="7" t="s">
        <v>350</v>
      </c>
      <c r="B3" s="7" t="s">
        <v>395</v>
      </c>
      <c r="C3" s="7" t="s">
        <v>396</v>
      </c>
      <c r="D3" s="7" t="s">
        <v>397</v>
      </c>
    </row>
    <row r="4" ht="25.6" customHeight="1" spans="1:4">
      <c r="A4" s="23" t="s">
        <v>352</v>
      </c>
      <c r="B4" s="15"/>
      <c r="C4" s="15"/>
      <c r="D4" s="10"/>
    </row>
    <row r="5" ht="25.6" customHeight="1" spans="1:4">
      <c r="A5" s="19" t="s">
        <v>427</v>
      </c>
      <c r="B5" s="15"/>
      <c r="C5" s="15"/>
      <c r="D5" s="10"/>
    </row>
    <row r="6" ht="25.6" customHeight="1" spans="1:4">
      <c r="A6" s="19"/>
      <c r="B6" s="15"/>
      <c r="C6" s="15"/>
      <c r="D6" s="10"/>
    </row>
    <row r="7" ht="25.6" customHeight="1" spans="1:4">
      <c r="A7" s="23" t="s">
        <v>354</v>
      </c>
      <c r="B7" s="15"/>
      <c r="C7" s="15"/>
      <c r="D7" s="10"/>
    </row>
    <row r="8" ht="25.6" customHeight="1" spans="1:4">
      <c r="A8" s="23" t="s">
        <v>355</v>
      </c>
      <c r="B8" s="15"/>
      <c r="C8" s="15"/>
      <c r="D8" s="10"/>
    </row>
    <row r="9" ht="25.6" customHeight="1" spans="1:4">
      <c r="A9" s="19" t="s">
        <v>356</v>
      </c>
      <c r="B9" s="19"/>
      <c r="C9" s="19"/>
      <c r="D9" s="19"/>
    </row>
  </sheetData>
  <mergeCells count="2">
    <mergeCell ref="A1:D1"/>
    <mergeCell ref="A9:D9"/>
  </mergeCells>
  <pageMargins left="0.75" right="0.75" top="0.270000010728836" bottom="0.270000010728836" header="0" footer="0"/>
  <pageSetup paperSize="9" orientation="portrait"/>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workbookViewId="0">
      <selection activeCell="A13" sqref="A13"/>
    </sheetView>
  </sheetViews>
  <sheetFormatPr defaultColWidth="10" defaultRowHeight="13.5" outlineLevelCol="3"/>
  <cols>
    <col min="1" max="1" width="40.1666666666667" customWidth="1"/>
    <col min="2" max="4" width="19.4916666666667" customWidth="1"/>
    <col min="5" max="5" width="9.76666666666667" customWidth="1"/>
  </cols>
  <sheetData>
    <row r="1" ht="37" customHeight="1" spans="1:4">
      <c r="A1" s="1" t="s">
        <v>21</v>
      </c>
      <c r="B1" s="1"/>
      <c r="C1" s="1"/>
      <c r="D1" s="1"/>
    </row>
    <row r="2" ht="19.9" customHeight="1" spans="1:4">
      <c r="A2" s="5"/>
      <c r="B2" s="5"/>
      <c r="C2" s="13"/>
      <c r="D2" s="13" t="s">
        <v>28</v>
      </c>
    </row>
    <row r="3" ht="33.15" customHeight="1" spans="1:4">
      <c r="A3" s="7" t="s">
        <v>350</v>
      </c>
      <c r="B3" s="7" t="s">
        <v>395</v>
      </c>
      <c r="C3" s="7" t="s">
        <v>396</v>
      </c>
      <c r="D3" s="7" t="s">
        <v>397</v>
      </c>
    </row>
    <row r="4" ht="25.6" customHeight="1" spans="1:4">
      <c r="A4" s="23" t="s">
        <v>357</v>
      </c>
      <c r="B4" s="15"/>
      <c r="C4" s="15"/>
      <c r="D4" s="10"/>
    </row>
    <row r="5" ht="25.6" customHeight="1" spans="1:4">
      <c r="A5" s="19" t="s">
        <v>358</v>
      </c>
      <c r="B5" s="15"/>
      <c r="C5" s="15"/>
      <c r="D5" s="10"/>
    </row>
    <row r="6" ht="25.6" customHeight="1" spans="1:4">
      <c r="A6" s="19" t="s">
        <v>359</v>
      </c>
      <c r="B6" s="15"/>
      <c r="C6" s="15"/>
      <c r="D6" s="10"/>
    </row>
    <row r="7" ht="25.6" customHeight="1" spans="1:4">
      <c r="A7" s="19"/>
      <c r="B7" s="15"/>
      <c r="C7" s="15"/>
      <c r="D7" s="10"/>
    </row>
    <row r="8" ht="25.6" customHeight="1" spans="1:4">
      <c r="A8" s="19"/>
      <c r="B8" s="15"/>
      <c r="C8" s="15"/>
      <c r="D8" s="10"/>
    </row>
    <row r="9" ht="25.6" customHeight="1" spans="1:4">
      <c r="A9" s="23" t="s">
        <v>360</v>
      </c>
      <c r="B9" s="15"/>
      <c r="C9" s="15"/>
      <c r="D9" s="10"/>
    </row>
    <row r="10" ht="25.6" customHeight="1" spans="1:4">
      <c r="A10" s="23" t="s">
        <v>272</v>
      </c>
      <c r="B10" s="15"/>
      <c r="C10" s="15"/>
      <c r="D10" s="10"/>
    </row>
    <row r="11" ht="25.6" customHeight="1" spans="1:4">
      <c r="A11" s="23" t="s">
        <v>361</v>
      </c>
      <c r="B11" s="15"/>
      <c r="C11" s="15"/>
      <c r="D11" s="10"/>
    </row>
    <row r="12" ht="25.6" customHeight="1" spans="1:4">
      <c r="A12" s="19" t="s">
        <v>362</v>
      </c>
      <c r="B12" s="19"/>
      <c r="C12" s="19"/>
      <c r="D12" s="19"/>
    </row>
  </sheetData>
  <mergeCells count="2">
    <mergeCell ref="A1:D1"/>
    <mergeCell ref="A12:D12"/>
  </mergeCells>
  <pageMargins left="0.75" right="0.75" top="0.270000010728836" bottom="0.270000010728836" header="0" footer="0"/>
  <pageSetup paperSize="9" orientation="portrait"/>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7" sqref="A7"/>
    </sheetView>
  </sheetViews>
  <sheetFormatPr defaultColWidth="10" defaultRowHeight="13.5" outlineLevelRow="5" outlineLevelCol="3"/>
  <cols>
    <col min="1" max="1" width="40.1666666666667" customWidth="1"/>
    <col min="2" max="4" width="19.4916666666667" customWidth="1"/>
    <col min="5" max="5" width="9.76666666666667" customWidth="1"/>
  </cols>
  <sheetData>
    <row r="1" ht="37" customHeight="1" spans="1:4">
      <c r="A1" s="1" t="s">
        <v>22</v>
      </c>
      <c r="B1" s="1"/>
      <c r="C1" s="1"/>
      <c r="D1" s="1"/>
    </row>
    <row r="2" ht="19.9" customHeight="1" spans="1:4">
      <c r="A2" s="5"/>
      <c r="B2" s="5"/>
      <c r="C2" s="13"/>
      <c r="D2" s="13" t="s">
        <v>28</v>
      </c>
    </row>
    <row r="3" ht="33.15" customHeight="1" spans="1:4">
      <c r="A3" s="7" t="s">
        <v>366</v>
      </c>
      <c r="B3" s="7" t="s">
        <v>395</v>
      </c>
      <c r="C3" s="7" t="s">
        <v>396</v>
      </c>
      <c r="D3" s="7" t="s">
        <v>397</v>
      </c>
    </row>
    <row r="4" ht="25.6" customHeight="1" spans="1:4">
      <c r="A4" s="19" t="s">
        <v>363</v>
      </c>
      <c r="B4" s="15"/>
      <c r="C4" s="15"/>
      <c r="D4" s="10"/>
    </row>
    <row r="5" ht="25.6" customHeight="1" spans="1:4">
      <c r="A5" s="19" t="s">
        <v>364</v>
      </c>
      <c r="B5" s="15"/>
      <c r="C5" s="15"/>
      <c r="D5" s="10"/>
    </row>
    <row r="6" ht="25.6" customHeight="1" spans="1:4">
      <c r="A6" s="19" t="s">
        <v>365</v>
      </c>
      <c r="B6" s="19"/>
      <c r="C6" s="19"/>
      <c r="D6" s="19"/>
    </row>
  </sheetData>
  <mergeCells count="2">
    <mergeCell ref="A1:D1"/>
    <mergeCell ref="A6:D6"/>
  </mergeCells>
  <pageMargins left="0.75" right="0.75" top="0.270000010728836" bottom="0.270000010728836" header="0" footer="0"/>
  <pageSetup paperSize="9" orientation="portrait"/>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6"/>
  <sheetViews>
    <sheetView workbookViewId="0">
      <selection activeCell="A7" sqref="A7"/>
    </sheetView>
  </sheetViews>
  <sheetFormatPr defaultColWidth="10" defaultRowHeight="13.5" outlineLevelRow="5" outlineLevelCol="3"/>
  <cols>
    <col min="1" max="1" width="40.1666666666667" customWidth="1"/>
    <col min="2" max="4" width="19.4916666666667" customWidth="1"/>
    <col min="5" max="5" width="9.76666666666667" customWidth="1"/>
  </cols>
  <sheetData>
    <row r="1" ht="37" customHeight="1" spans="1:4">
      <c r="A1" s="1" t="s">
        <v>23</v>
      </c>
      <c r="B1" s="1"/>
      <c r="C1" s="1"/>
      <c r="D1" s="1"/>
    </row>
    <row r="2" ht="19.9" customHeight="1" spans="1:4">
      <c r="A2" s="5"/>
      <c r="B2" s="5"/>
      <c r="C2" s="13"/>
      <c r="D2" s="13" t="s">
        <v>28</v>
      </c>
    </row>
    <row r="3" ht="33.15" customHeight="1" spans="1:4">
      <c r="A3" s="7" t="s">
        <v>366</v>
      </c>
      <c r="B3" s="7" t="s">
        <v>395</v>
      </c>
      <c r="C3" s="7" t="s">
        <v>396</v>
      </c>
      <c r="D3" s="7" t="s">
        <v>397</v>
      </c>
    </row>
    <row r="4" ht="25.6" customHeight="1" spans="1:4">
      <c r="A4" s="19" t="s">
        <v>367</v>
      </c>
      <c r="B4" s="15"/>
      <c r="C4" s="15"/>
      <c r="D4" s="10"/>
    </row>
    <row r="5" ht="25.6" customHeight="1" spans="1:4">
      <c r="A5" s="19" t="s">
        <v>368</v>
      </c>
      <c r="B5" s="15"/>
      <c r="C5" s="15"/>
      <c r="D5" s="10"/>
    </row>
    <row r="6" ht="25.6" customHeight="1" spans="1:4">
      <c r="A6" s="19" t="s">
        <v>365</v>
      </c>
      <c r="B6" s="19"/>
      <c r="C6" s="19"/>
      <c r="D6" s="19"/>
    </row>
  </sheetData>
  <mergeCells count="2">
    <mergeCell ref="A1:D1"/>
    <mergeCell ref="A6:D6"/>
  </mergeCells>
  <pageMargins left="0.75" right="0.75" top="0.270000010728836" bottom="0.270000010728836" header="0" footer="0"/>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1"/>
  <sheetViews>
    <sheetView workbookViewId="0">
      <selection activeCell="F13" sqref="F13"/>
    </sheetView>
  </sheetViews>
  <sheetFormatPr defaultColWidth="10" defaultRowHeight="13.5" outlineLevelCol="4"/>
  <cols>
    <col min="1" max="1" width="8.41666666666667" customWidth="1"/>
    <col min="2" max="2" width="29.175" customWidth="1"/>
    <col min="3" max="5" width="19.4916666666667" customWidth="1"/>
    <col min="6" max="6" width="9.76666666666667" customWidth="1"/>
  </cols>
  <sheetData>
    <row r="1" ht="37" customHeight="1" spans="1:5">
      <c r="A1" s="1" t="s">
        <v>428</v>
      </c>
      <c r="B1" s="1"/>
      <c r="C1" s="1"/>
      <c r="D1" s="1"/>
      <c r="E1" s="1"/>
    </row>
    <row r="2" ht="19.9" customHeight="1" spans="1:5">
      <c r="A2" s="5"/>
      <c r="C2" s="5"/>
      <c r="D2" s="13"/>
      <c r="E2" s="13" t="s">
        <v>28</v>
      </c>
    </row>
    <row r="3" ht="33.15" customHeight="1" spans="1:5">
      <c r="A3" s="7" t="s">
        <v>370</v>
      </c>
      <c r="B3" s="7" t="s">
        <v>371</v>
      </c>
      <c r="C3" s="7" t="s">
        <v>395</v>
      </c>
      <c r="D3" s="7" t="s">
        <v>396</v>
      </c>
      <c r="E3" s="7" t="s">
        <v>397</v>
      </c>
    </row>
    <row r="4" ht="25.6" customHeight="1" spans="1:5">
      <c r="A4" s="19"/>
      <c r="B4" s="19"/>
      <c r="C4" s="15"/>
      <c r="D4" s="15"/>
      <c r="E4" s="10"/>
    </row>
    <row r="5" ht="25.6" customHeight="1" spans="1:5">
      <c r="A5" s="19"/>
      <c r="B5" s="19"/>
      <c r="C5" s="15"/>
      <c r="D5" s="15"/>
      <c r="E5" s="10"/>
    </row>
    <row r="6" ht="25.6" customHeight="1" spans="1:5">
      <c r="A6" s="19"/>
      <c r="B6" s="19"/>
      <c r="C6" s="15"/>
      <c r="D6" s="15"/>
      <c r="E6" s="10"/>
    </row>
    <row r="7" ht="25.6" customHeight="1" spans="1:5">
      <c r="A7" s="19"/>
      <c r="B7" s="19"/>
      <c r="C7" s="15"/>
      <c r="D7" s="15"/>
      <c r="E7" s="10"/>
    </row>
    <row r="8" ht="25.6" customHeight="1" spans="1:5">
      <c r="A8" s="19"/>
      <c r="B8" s="19"/>
      <c r="C8" s="15"/>
      <c r="D8" s="15"/>
      <c r="E8" s="10"/>
    </row>
    <row r="9" ht="25.6" customHeight="1" spans="1:5">
      <c r="A9" s="19"/>
      <c r="B9" s="19"/>
      <c r="C9" s="15"/>
      <c r="D9" s="15"/>
      <c r="E9" s="10"/>
    </row>
    <row r="10" ht="25.6" customHeight="1" spans="1:5">
      <c r="A10" s="19"/>
      <c r="B10" s="20" t="s">
        <v>372</v>
      </c>
      <c r="C10" s="15"/>
      <c r="D10" s="15"/>
      <c r="E10" s="10"/>
    </row>
    <row r="11" spans="1:2">
      <c r="A11" s="21" t="s">
        <v>373</v>
      </c>
      <c r="B11" s="22"/>
    </row>
  </sheetData>
  <mergeCells count="1">
    <mergeCell ref="A1:E1"/>
  </mergeCells>
  <pageMargins left="0.75" right="0.75" top="0.270000010728836" bottom="0.270000010728836" header="0" footer="0"/>
  <pageSetup paperSize="9" orientation="portrait"/>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selection activeCell="F14" sqref="F14"/>
    </sheetView>
  </sheetViews>
  <sheetFormatPr defaultColWidth="10" defaultRowHeight="13.5" outlineLevelCol="3"/>
  <cols>
    <col min="1" max="1" width="28.5" customWidth="1"/>
    <col min="2" max="4" width="22.5666666666667" customWidth="1"/>
    <col min="5" max="5" width="9.76666666666667" customWidth="1"/>
  </cols>
  <sheetData>
    <row r="1" ht="37" customHeight="1" spans="1:4">
      <c r="A1" s="1" t="s">
        <v>25</v>
      </c>
      <c r="B1" s="1"/>
      <c r="C1" s="1"/>
      <c r="D1" s="1"/>
    </row>
    <row r="2" ht="25.6" customHeight="1" spans="1:4">
      <c r="A2" s="12"/>
      <c r="B2" s="12"/>
      <c r="C2" s="12"/>
      <c r="D2" s="13" t="s">
        <v>429</v>
      </c>
    </row>
    <row r="3" ht="33.9" customHeight="1" spans="1:4">
      <c r="A3" s="7" t="s">
        <v>331</v>
      </c>
      <c r="B3" s="7" t="s">
        <v>395</v>
      </c>
      <c r="C3" s="7" t="s">
        <v>396</v>
      </c>
      <c r="D3" s="7" t="s">
        <v>397</v>
      </c>
    </row>
    <row r="4" ht="25.6" customHeight="1" spans="1:4">
      <c r="A4" s="14" t="s">
        <v>376</v>
      </c>
      <c r="B4" s="15">
        <v>0</v>
      </c>
      <c r="C4" s="15">
        <v>0</v>
      </c>
      <c r="D4" s="7"/>
    </row>
    <row r="5" ht="25.6" customHeight="1" spans="1:4">
      <c r="A5" s="14" t="s">
        <v>377</v>
      </c>
      <c r="B5" s="15">
        <v>7.888</v>
      </c>
      <c r="C5" s="15">
        <v>10.95</v>
      </c>
      <c r="D5" s="16">
        <f>C5/B5</f>
        <v>1.3881845841785</v>
      </c>
    </row>
    <row r="6" ht="25.6" customHeight="1" spans="1:4">
      <c r="A6" s="14" t="s">
        <v>378</v>
      </c>
      <c r="B6" s="15">
        <v>6.415047</v>
      </c>
      <c r="C6" s="15">
        <v>12.7</v>
      </c>
      <c r="D6" s="16">
        <f>C6/B6</f>
        <v>1.97972049152563</v>
      </c>
    </row>
    <row r="7" ht="25.6" customHeight="1" spans="1:4">
      <c r="A7" s="14" t="s">
        <v>379</v>
      </c>
      <c r="B7" s="15">
        <v>0</v>
      </c>
      <c r="C7" s="15">
        <v>0</v>
      </c>
      <c r="D7" s="16"/>
    </row>
    <row r="8" ht="25.6" customHeight="1" spans="1:4">
      <c r="A8" s="14" t="s">
        <v>380</v>
      </c>
      <c r="B8" s="15">
        <v>6.415047</v>
      </c>
      <c r="C8" s="15">
        <v>12.7</v>
      </c>
      <c r="D8" s="16">
        <f>C8/B8</f>
        <v>1.97972049152563</v>
      </c>
    </row>
    <row r="9" ht="25.6" customHeight="1" spans="1:4">
      <c r="A9" s="17" t="s">
        <v>381</v>
      </c>
      <c r="B9" s="15">
        <v>14.303047</v>
      </c>
      <c r="C9" s="15">
        <v>23.65</v>
      </c>
      <c r="D9" s="16">
        <f>C9/B9</f>
        <v>1.653493832468</v>
      </c>
    </row>
    <row r="10" ht="25.6" customHeight="1" spans="1:4">
      <c r="A10" s="18" t="s">
        <v>430</v>
      </c>
      <c r="B10" s="18"/>
      <c r="C10" s="18"/>
      <c r="D10" s="18"/>
    </row>
  </sheetData>
  <mergeCells count="2">
    <mergeCell ref="A1:D1"/>
    <mergeCell ref="A10:D10"/>
  </mergeCells>
  <pageMargins left="0.118000000715256" right="0.118000000715256" top="0.118000000715256" bottom="0.118000000715256" header="0" footer="0"/>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3"/>
  <sheetViews>
    <sheetView topLeftCell="A2" workbookViewId="0">
      <selection activeCell="C11" sqref="C11"/>
    </sheetView>
  </sheetViews>
  <sheetFormatPr defaultColWidth="10" defaultRowHeight="13.5" outlineLevelCol="2"/>
  <cols>
    <col min="1" max="1" width="9.09166666666667" customWidth="1"/>
    <col min="2" max="2" width="32.7" customWidth="1"/>
    <col min="3" max="3" width="31.35" customWidth="1"/>
    <col min="4" max="4" width="9.76666666666667" customWidth="1"/>
  </cols>
  <sheetData>
    <row r="1" ht="37" customHeight="1" spans="1:3">
      <c r="A1" s="1" t="s">
        <v>26</v>
      </c>
      <c r="B1" s="1"/>
      <c r="C1" s="1"/>
    </row>
    <row r="2" ht="19.9" customHeight="1" spans="1:3">
      <c r="A2" s="4"/>
      <c r="B2" s="5"/>
      <c r="C2" s="6" t="s">
        <v>384</v>
      </c>
    </row>
    <row r="3" ht="33.15" customHeight="1" spans="1:3">
      <c r="A3" s="7" t="s">
        <v>370</v>
      </c>
      <c r="B3" s="7" t="s">
        <v>374</v>
      </c>
      <c r="C3" s="7" t="s">
        <v>30</v>
      </c>
    </row>
    <row r="4" ht="25.6" customHeight="1" spans="1:3">
      <c r="A4" s="8"/>
      <c r="B4" s="9"/>
      <c r="C4" s="10"/>
    </row>
    <row r="5" ht="25.6" customHeight="1" spans="1:3">
      <c r="A5" s="8"/>
      <c r="B5" s="9"/>
      <c r="C5" s="10"/>
    </row>
    <row r="6" ht="25.6" customHeight="1" spans="1:3">
      <c r="A6" s="8"/>
      <c r="B6" s="9"/>
      <c r="C6" s="10"/>
    </row>
    <row r="7" ht="25.6" customHeight="1" spans="1:3">
      <c r="A7" s="8"/>
      <c r="B7" s="9"/>
      <c r="C7" s="11"/>
    </row>
    <row r="8" ht="25.6" customHeight="1" spans="1:3">
      <c r="A8" s="8"/>
      <c r="B8" s="9"/>
      <c r="C8" s="11"/>
    </row>
    <row r="9" ht="25.6" customHeight="1" spans="1:3">
      <c r="A9" s="8"/>
      <c r="B9" s="9"/>
      <c r="C9" s="11"/>
    </row>
    <row r="10" ht="25.6" customHeight="1" spans="1:3">
      <c r="A10" s="8"/>
      <c r="B10" s="9"/>
      <c r="C10" s="10"/>
    </row>
    <row r="11" ht="25.6" customHeight="1" spans="1:3">
      <c r="A11" s="8"/>
      <c r="B11" s="9"/>
      <c r="C11" s="10"/>
    </row>
    <row r="12" ht="25.6" customHeight="1" spans="1:3">
      <c r="A12" s="8"/>
      <c r="B12" s="9" t="s">
        <v>381</v>
      </c>
      <c r="C12" s="11"/>
    </row>
    <row r="13" customFormat="1" spans="1:1">
      <c r="A13" t="s">
        <v>385</v>
      </c>
    </row>
  </sheetData>
  <mergeCells count="1">
    <mergeCell ref="A1:C1"/>
  </mergeCells>
  <pageMargins left="0.75" right="0.75" top="0.270000010728836" bottom="0.270000010728836" header="0" footer="0"/>
  <pageSetup paperSize="9"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4"/>
  <sheetViews>
    <sheetView tabSelected="1" workbookViewId="0">
      <selection activeCell="A7" sqref="A7"/>
    </sheetView>
  </sheetViews>
  <sheetFormatPr defaultColWidth="10" defaultRowHeight="13.5"/>
  <cols>
    <col min="1" max="1" width="160" customWidth="1"/>
    <col min="2" max="2" width="9.76666666666667" customWidth="1"/>
  </cols>
  <sheetData>
    <row r="1" ht="37" customHeight="1" spans="1:1">
      <c r="A1" s="1" t="s">
        <v>431</v>
      </c>
    </row>
    <row r="2" ht="33.15" customHeight="1" spans="1:1">
      <c r="A2" s="2" t="s">
        <v>432</v>
      </c>
    </row>
    <row r="3" ht="34.65" customHeight="1" spans="1:1">
      <c r="A3" s="3" t="s">
        <v>433</v>
      </c>
    </row>
    <row r="4" ht="25.6" customHeight="1" spans="1:1">
      <c r="A4" s="2" t="s">
        <v>434</v>
      </c>
    </row>
    <row r="5" ht="25.6" customHeight="1" spans="1:1">
      <c r="A5" s="3" t="s">
        <v>435</v>
      </c>
    </row>
    <row r="6" ht="25.6" customHeight="1" spans="1:1">
      <c r="A6" s="2" t="s">
        <v>436</v>
      </c>
    </row>
    <row r="7" ht="52" customHeight="1" spans="1:1">
      <c r="A7" s="3" t="s">
        <v>437</v>
      </c>
    </row>
    <row r="8" ht="25.6" customHeight="1" spans="1:1">
      <c r="A8" s="2" t="s">
        <v>438</v>
      </c>
    </row>
    <row r="9" ht="49.7" customHeight="1" spans="1:1">
      <c r="A9" s="3" t="s">
        <v>439</v>
      </c>
    </row>
    <row r="10" ht="51.25" customHeight="1" spans="1:1">
      <c r="A10" s="3" t="s">
        <v>440</v>
      </c>
    </row>
    <row r="11" ht="39.9" customHeight="1" spans="1:1">
      <c r="A11" s="3" t="s">
        <v>441</v>
      </c>
    </row>
    <row r="12" ht="43.7" customHeight="1" spans="1:1">
      <c r="A12" s="3" t="s">
        <v>442</v>
      </c>
    </row>
    <row r="13" ht="30.15" customHeight="1" spans="1:1">
      <c r="A13" s="2" t="s">
        <v>443</v>
      </c>
    </row>
    <row r="14" ht="46.7" customHeight="1" spans="1:1">
      <c r="A14" s="3" t="s">
        <v>444</v>
      </c>
    </row>
  </sheetData>
  <pageMargins left="0.75" right="0.75" top="0.270000010728836" bottom="0.270000010728836"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8"/>
  <sheetViews>
    <sheetView topLeftCell="A115" workbookViewId="0">
      <selection activeCell="D124" sqref="D124"/>
    </sheetView>
  </sheetViews>
  <sheetFormatPr defaultColWidth="10" defaultRowHeight="13.5" outlineLevelCol="5"/>
  <cols>
    <col min="1" max="1" width="11.8083333333333" customWidth="1"/>
    <col min="2" max="2" width="40.0083333333333" customWidth="1"/>
    <col min="3" max="4" width="16.4083333333333" customWidth="1"/>
    <col min="5" max="6" width="17.4416666666667" customWidth="1"/>
  </cols>
  <sheetData>
    <row r="1" customFormat="1" ht="39.85" customHeight="1" spans="1:6">
      <c r="A1" s="61" t="s">
        <v>3</v>
      </c>
      <c r="B1" s="61"/>
      <c r="C1" s="61"/>
      <c r="D1" s="61"/>
      <c r="E1" s="61"/>
      <c r="F1" s="61"/>
    </row>
    <row r="2" customFormat="1" ht="22.75" customHeight="1" spans="1:6">
      <c r="A2" s="62"/>
      <c r="C2" s="62"/>
      <c r="D2" s="62"/>
      <c r="F2" s="63" t="s">
        <v>28</v>
      </c>
    </row>
    <row r="3" customFormat="1" ht="34.15" customHeight="1" spans="1:6">
      <c r="A3" s="64" t="s">
        <v>40</v>
      </c>
      <c r="B3" s="64" t="s">
        <v>41</v>
      </c>
      <c r="C3" s="64" t="s">
        <v>30</v>
      </c>
      <c r="D3" s="64" t="s">
        <v>31</v>
      </c>
      <c r="E3" s="64" t="s">
        <v>32</v>
      </c>
      <c r="F3" s="64" t="s">
        <v>33</v>
      </c>
    </row>
    <row r="4" customFormat="1" ht="25.6" customHeight="1" spans="1:6">
      <c r="A4" s="65" t="s">
        <v>42</v>
      </c>
      <c r="B4" s="65" t="s">
        <v>43</v>
      </c>
      <c r="C4" s="66">
        <v>2711.44</v>
      </c>
      <c r="D4" s="66">
        <v>2091.90268</v>
      </c>
      <c r="E4" s="66">
        <v>2091.90268</v>
      </c>
      <c r="F4" s="66">
        <v>100</v>
      </c>
    </row>
    <row r="5" customFormat="1" ht="25.6" customHeight="1" spans="1:6">
      <c r="A5" s="65" t="s">
        <v>44</v>
      </c>
      <c r="B5" s="65" t="s">
        <v>45</v>
      </c>
      <c r="C5" s="66">
        <v>17.8</v>
      </c>
      <c r="D5" s="66">
        <v>17.680894</v>
      </c>
      <c r="E5" s="66">
        <v>17.680894</v>
      </c>
      <c r="F5" s="66">
        <v>100</v>
      </c>
    </row>
    <row r="6" customFormat="1" ht="25.6" customHeight="1" spans="1:6">
      <c r="A6" s="65" t="s">
        <v>46</v>
      </c>
      <c r="B6" s="65" t="s">
        <v>47</v>
      </c>
      <c r="C6" s="66">
        <v>17.8</v>
      </c>
      <c r="D6" s="66">
        <v>17.680894</v>
      </c>
      <c r="E6" s="66">
        <v>17.680894</v>
      </c>
      <c r="F6" s="66">
        <v>100</v>
      </c>
    </row>
    <row r="7" customFormat="1" ht="25.6" customHeight="1" spans="1:6">
      <c r="A7" s="65" t="s">
        <v>48</v>
      </c>
      <c r="B7" s="65" t="s">
        <v>49</v>
      </c>
      <c r="C7" s="66">
        <v>2044.36</v>
      </c>
      <c r="D7" s="66">
        <v>1400.056569</v>
      </c>
      <c r="E7" s="66">
        <v>1400.056569</v>
      </c>
      <c r="F7" s="66">
        <v>100</v>
      </c>
    </row>
    <row r="8" customFormat="1" ht="25.6" customHeight="1" spans="1:6">
      <c r="A8" s="65" t="s">
        <v>50</v>
      </c>
      <c r="B8" s="65" t="s">
        <v>51</v>
      </c>
      <c r="C8" s="66">
        <v>2000.36</v>
      </c>
      <c r="D8" s="66">
        <v>1343.03748</v>
      </c>
      <c r="E8" s="66">
        <v>1343.03748</v>
      </c>
      <c r="F8" s="66">
        <v>100</v>
      </c>
    </row>
    <row r="9" customFormat="1" ht="25.6" customHeight="1" spans="1:6">
      <c r="A9" s="65" t="s">
        <v>52</v>
      </c>
      <c r="B9" s="65" t="s">
        <v>53</v>
      </c>
      <c r="C9" s="66">
        <v>44</v>
      </c>
      <c r="D9" s="66">
        <v>57.019089</v>
      </c>
      <c r="E9" s="66">
        <v>57.019089</v>
      </c>
      <c r="F9" s="66">
        <v>100</v>
      </c>
    </row>
    <row r="10" customFormat="1" ht="25.6" customHeight="1" spans="1:6">
      <c r="A10" s="65" t="s">
        <v>54</v>
      </c>
      <c r="B10" s="65" t="s">
        <v>55</v>
      </c>
      <c r="C10" s="66">
        <v>5</v>
      </c>
      <c r="D10" s="66">
        <v>1.0061</v>
      </c>
      <c r="E10" s="66">
        <v>1.0061</v>
      </c>
      <c r="F10" s="66">
        <v>100</v>
      </c>
    </row>
    <row r="11" customFormat="1" ht="25.6" customHeight="1" spans="1:6">
      <c r="A11" s="65" t="s">
        <v>56</v>
      </c>
      <c r="B11" s="65" t="s">
        <v>57</v>
      </c>
      <c r="C11" s="66">
        <v>5</v>
      </c>
      <c r="D11" s="66">
        <v>1.0061</v>
      </c>
      <c r="E11" s="66">
        <v>1.0061</v>
      </c>
      <c r="F11" s="66">
        <v>100</v>
      </c>
    </row>
    <row r="12" customFormat="1" ht="25.6" customHeight="1" spans="1:6">
      <c r="A12" s="65" t="s">
        <v>58</v>
      </c>
      <c r="B12" s="65" t="s">
        <v>59</v>
      </c>
      <c r="C12" s="66">
        <v>141.79</v>
      </c>
      <c r="D12" s="66">
        <v>147.810294</v>
      </c>
      <c r="E12" s="66">
        <v>147.810294</v>
      </c>
      <c r="F12" s="66">
        <v>100</v>
      </c>
    </row>
    <row r="13" customFormat="1" ht="25.6" customHeight="1" spans="1:6">
      <c r="A13" s="65" t="s">
        <v>60</v>
      </c>
      <c r="B13" s="65" t="s">
        <v>61</v>
      </c>
      <c r="C13" s="66">
        <v>141.79</v>
      </c>
      <c r="D13" s="66">
        <v>147.810294</v>
      </c>
      <c r="E13" s="66">
        <v>147.810294</v>
      </c>
      <c r="F13" s="66">
        <v>100</v>
      </c>
    </row>
    <row r="14" customFormat="1" ht="25.6" customHeight="1" spans="1:6">
      <c r="A14" s="65" t="s">
        <v>62</v>
      </c>
      <c r="B14" s="65" t="s">
        <v>63</v>
      </c>
      <c r="C14" s="66">
        <v>0</v>
      </c>
      <c r="D14" s="66">
        <v>4.3304</v>
      </c>
      <c r="E14" s="66">
        <v>4.3304</v>
      </c>
      <c r="F14" s="66">
        <v>100</v>
      </c>
    </row>
    <row r="15" customFormat="1" ht="25.6" customHeight="1" spans="1:6">
      <c r="A15" s="65" t="s">
        <v>64</v>
      </c>
      <c r="B15" s="65" t="s">
        <v>65</v>
      </c>
      <c r="C15" s="66">
        <v>0</v>
      </c>
      <c r="D15" s="66">
        <v>4.3304</v>
      </c>
      <c r="E15" s="66">
        <v>4.3304</v>
      </c>
      <c r="F15" s="66">
        <v>100</v>
      </c>
    </row>
    <row r="16" customFormat="1" ht="25.6" customHeight="1" spans="1:6">
      <c r="A16" s="65" t="s">
        <v>66</v>
      </c>
      <c r="B16" s="65" t="s">
        <v>67</v>
      </c>
      <c r="C16" s="66">
        <v>26.4</v>
      </c>
      <c r="D16" s="66">
        <v>32.367899</v>
      </c>
      <c r="E16" s="66">
        <v>32.367899</v>
      </c>
      <c r="F16" s="66">
        <v>100</v>
      </c>
    </row>
    <row r="17" customFormat="1" ht="25.6" customHeight="1" spans="1:6">
      <c r="A17" s="65" t="s">
        <v>68</v>
      </c>
      <c r="B17" s="65" t="s">
        <v>69</v>
      </c>
      <c r="C17" s="66">
        <v>26.4</v>
      </c>
      <c r="D17" s="66">
        <v>32.367899</v>
      </c>
      <c r="E17" s="66">
        <v>32.367899</v>
      </c>
      <c r="F17" s="66">
        <v>100</v>
      </c>
    </row>
    <row r="18" customFormat="1" ht="25.6" customHeight="1" spans="1:6">
      <c r="A18" s="65" t="s">
        <v>70</v>
      </c>
      <c r="B18" s="65" t="s">
        <v>71</v>
      </c>
      <c r="C18" s="66">
        <v>399.53</v>
      </c>
      <c r="D18" s="66">
        <v>421.85687</v>
      </c>
      <c r="E18" s="66">
        <v>421.85687</v>
      </c>
      <c r="F18" s="66">
        <v>100</v>
      </c>
    </row>
    <row r="19" customFormat="1" ht="25.6" customHeight="1" spans="1:6">
      <c r="A19" s="65" t="s">
        <v>72</v>
      </c>
      <c r="B19" s="65" t="s">
        <v>73</v>
      </c>
      <c r="C19" s="66">
        <v>332.53</v>
      </c>
      <c r="D19" s="66">
        <v>331.32213</v>
      </c>
      <c r="E19" s="66">
        <v>331.32213</v>
      </c>
      <c r="F19" s="66">
        <v>100</v>
      </c>
    </row>
    <row r="20" customFormat="1" ht="25.6" customHeight="1" spans="1:6">
      <c r="A20" s="65" t="s">
        <v>74</v>
      </c>
      <c r="B20" s="65" t="s">
        <v>71</v>
      </c>
      <c r="C20" s="66">
        <v>67</v>
      </c>
      <c r="D20" s="66">
        <v>90.53474</v>
      </c>
      <c r="E20" s="66">
        <v>90.53474</v>
      </c>
      <c r="F20" s="66">
        <v>100</v>
      </c>
    </row>
    <row r="21" customFormat="1" ht="25.6" customHeight="1" spans="1:6">
      <c r="A21" s="65" t="s">
        <v>75</v>
      </c>
      <c r="B21" s="65" t="s">
        <v>76</v>
      </c>
      <c r="C21" s="66">
        <v>76.56</v>
      </c>
      <c r="D21" s="66">
        <v>66.793654</v>
      </c>
      <c r="E21" s="66">
        <v>66.793654</v>
      </c>
      <c r="F21" s="66">
        <v>100</v>
      </c>
    </row>
    <row r="22" customFormat="1" ht="25.6" customHeight="1" spans="1:6">
      <c r="A22" s="65" t="s">
        <v>77</v>
      </c>
      <c r="B22" s="65" t="s">
        <v>76</v>
      </c>
      <c r="C22" s="66">
        <v>76.56</v>
      </c>
      <c r="D22" s="66">
        <v>66.793654</v>
      </c>
      <c r="E22" s="66">
        <v>66.793654</v>
      </c>
      <c r="F22" s="66">
        <v>100</v>
      </c>
    </row>
    <row r="23" customFormat="1" ht="25.6" customHeight="1" spans="1:6">
      <c r="A23" s="65" t="s">
        <v>78</v>
      </c>
      <c r="B23" s="65" t="s">
        <v>79</v>
      </c>
      <c r="C23" s="66">
        <v>8.4</v>
      </c>
      <c r="D23" s="66">
        <v>8.35953</v>
      </c>
      <c r="E23" s="66">
        <v>8.35953</v>
      </c>
      <c r="F23" s="66">
        <v>100</v>
      </c>
    </row>
    <row r="24" customFormat="1" ht="25.6" customHeight="1" spans="1:6">
      <c r="A24" s="65" t="s">
        <v>80</v>
      </c>
      <c r="B24" s="65" t="s">
        <v>81</v>
      </c>
      <c r="C24" s="66">
        <v>8.4</v>
      </c>
      <c r="D24" s="66">
        <v>8.35953</v>
      </c>
      <c r="E24" s="66">
        <v>8.35953</v>
      </c>
      <c r="F24" s="66">
        <v>100</v>
      </c>
    </row>
    <row r="25" customFormat="1" ht="25.6" customHeight="1" spans="1:6">
      <c r="A25" s="65" t="s">
        <v>82</v>
      </c>
      <c r="B25" s="65" t="s">
        <v>81</v>
      </c>
      <c r="C25" s="66">
        <v>8.4</v>
      </c>
      <c r="D25" s="66">
        <v>8.35953</v>
      </c>
      <c r="E25" s="66">
        <v>8.35953</v>
      </c>
      <c r="F25" s="66">
        <v>100</v>
      </c>
    </row>
    <row r="26" customFormat="1" ht="25.6" customHeight="1" spans="1:6">
      <c r="A26" s="65" t="s">
        <v>83</v>
      </c>
      <c r="B26" s="65" t="s">
        <v>84</v>
      </c>
      <c r="C26" s="66">
        <v>34</v>
      </c>
      <c r="D26" s="66">
        <v>3.606343</v>
      </c>
      <c r="E26" s="66">
        <v>3.606343</v>
      </c>
      <c r="F26" s="66">
        <v>100</v>
      </c>
    </row>
    <row r="27" customFormat="1" ht="25.6" customHeight="1" spans="1:6">
      <c r="A27" s="65" t="s">
        <v>85</v>
      </c>
      <c r="B27" s="65" t="s">
        <v>86</v>
      </c>
      <c r="C27" s="66">
        <v>4</v>
      </c>
      <c r="D27" s="66">
        <v>3.606343</v>
      </c>
      <c r="E27" s="66">
        <v>3.606343</v>
      </c>
      <c r="F27" s="66">
        <v>100</v>
      </c>
    </row>
    <row r="28" customFormat="1" ht="25.6" customHeight="1" spans="1:6">
      <c r="A28" s="65" t="s">
        <v>87</v>
      </c>
      <c r="B28" s="65" t="s">
        <v>88</v>
      </c>
      <c r="C28" s="66">
        <v>4</v>
      </c>
      <c r="D28" s="66">
        <v>3.606343</v>
      </c>
      <c r="E28" s="66">
        <v>3.606343</v>
      </c>
      <c r="F28" s="66">
        <v>100</v>
      </c>
    </row>
    <row r="29" customFormat="1" ht="25.6" customHeight="1" spans="1:6">
      <c r="A29" s="65" t="s">
        <v>89</v>
      </c>
      <c r="B29" s="65" t="s">
        <v>90</v>
      </c>
      <c r="C29" s="66">
        <v>30</v>
      </c>
      <c r="D29" s="66">
        <v>0</v>
      </c>
      <c r="E29" s="66">
        <v>0</v>
      </c>
      <c r="F29" s="66"/>
    </row>
    <row r="30" customFormat="1" ht="25.6" customHeight="1" spans="1:6">
      <c r="A30" s="65" t="s">
        <v>91</v>
      </c>
      <c r="B30" s="65" t="s">
        <v>90</v>
      </c>
      <c r="C30" s="66">
        <v>30</v>
      </c>
      <c r="D30" s="66">
        <v>0</v>
      </c>
      <c r="E30" s="66">
        <v>0</v>
      </c>
      <c r="F30" s="66"/>
    </row>
    <row r="31" customFormat="1" ht="25.6" customHeight="1" spans="1:6">
      <c r="A31" s="65" t="s">
        <v>92</v>
      </c>
      <c r="B31" s="65" t="s">
        <v>93</v>
      </c>
      <c r="C31" s="66">
        <v>222</v>
      </c>
      <c r="D31" s="66">
        <v>189.582942</v>
      </c>
      <c r="E31" s="66">
        <v>189.582942</v>
      </c>
      <c r="F31" s="66">
        <v>100</v>
      </c>
    </row>
    <row r="32" customFormat="1" ht="25.6" customHeight="1" spans="1:6">
      <c r="A32" s="65" t="s">
        <v>94</v>
      </c>
      <c r="B32" s="65" t="s">
        <v>95</v>
      </c>
      <c r="C32" s="66">
        <v>182</v>
      </c>
      <c r="D32" s="66">
        <v>172.444439</v>
      </c>
      <c r="E32" s="66">
        <v>172.444439</v>
      </c>
      <c r="F32" s="66">
        <v>100</v>
      </c>
    </row>
    <row r="33" customFormat="1" ht="25.6" customHeight="1" spans="1:6">
      <c r="A33" s="65" t="s">
        <v>96</v>
      </c>
      <c r="B33" s="65" t="s">
        <v>97</v>
      </c>
      <c r="C33" s="66">
        <v>152</v>
      </c>
      <c r="D33" s="66">
        <v>122.113721</v>
      </c>
      <c r="E33" s="66">
        <v>122.113721</v>
      </c>
      <c r="F33" s="66">
        <v>100</v>
      </c>
    </row>
    <row r="34" customFormat="1" ht="25.6" customHeight="1" spans="1:6">
      <c r="A34" s="65" t="s">
        <v>98</v>
      </c>
      <c r="B34" s="65" t="s">
        <v>99</v>
      </c>
      <c r="C34" s="66">
        <v>30</v>
      </c>
      <c r="D34" s="66">
        <v>50.330718</v>
      </c>
      <c r="E34" s="66">
        <v>50.330718</v>
      </c>
      <c r="F34" s="66">
        <v>100</v>
      </c>
    </row>
    <row r="35" customFormat="1" ht="25.6" customHeight="1" spans="1:6">
      <c r="A35" s="65" t="s">
        <v>100</v>
      </c>
      <c r="B35" s="65" t="s">
        <v>101</v>
      </c>
      <c r="C35" s="66">
        <v>40</v>
      </c>
      <c r="D35" s="66">
        <v>16.853503</v>
      </c>
      <c r="E35" s="66">
        <v>16.853503</v>
      </c>
      <c r="F35" s="66">
        <v>100</v>
      </c>
    </row>
    <row r="36" customFormat="1" ht="25.6" customHeight="1" spans="1:6">
      <c r="A36" s="65" t="s">
        <v>102</v>
      </c>
      <c r="B36" s="65" t="s">
        <v>103</v>
      </c>
      <c r="C36" s="66">
        <v>40</v>
      </c>
      <c r="D36" s="66">
        <v>16.853503</v>
      </c>
      <c r="E36" s="66">
        <v>16.853503</v>
      </c>
      <c r="F36" s="66">
        <v>100</v>
      </c>
    </row>
    <row r="37" customFormat="1" ht="25.6" customHeight="1" spans="1:6">
      <c r="A37" s="65" t="s">
        <v>104</v>
      </c>
      <c r="B37" s="65" t="s">
        <v>105</v>
      </c>
      <c r="C37" s="66">
        <v>0</v>
      </c>
      <c r="D37" s="66">
        <v>0.285</v>
      </c>
      <c r="E37" s="66">
        <v>0.285</v>
      </c>
      <c r="F37" s="66">
        <v>100</v>
      </c>
    </row>
    <row r="38" customFormat="1" ht="25.6" customHeight="1" spans="1:6">
      <c r="A38" s="65" t="s">
        <v>106</v>
      </c>
      <c r="B38" s="65" t="s">
        <v>107</v>
      </c>
      <c r="C38" s="66">
        <v>0</v>
      </c>
      <c r="D38" s="66">
        <v>0.285</v>
      </c>
      <c r="E38" s="66">
        <v>0.285</v>
      </c>
      <c r="F38" s="66">
        <v>100</v>
      </c>
    </row>
    <row r="39" customFormat="1" ht="25.6" customHeight="1" spans="1:6">
      <c r="A39" s="65" t="s">
        <v>108</v>
      </c>
      <c r="B39" s="65" t="s">
        <v>109</v>
      </c>
      <c r="C39" s="66">
        <v>4534.52</v>
      </c>
      <c r="D39" s="66">
        <v>4387.864755</v>
      </c>
      <c r="E39" s="66">
        <v>4387.864755</v>
      </c>
      <c r="F39" s="66">
        <v>100</v>
      </c>
    </row>
    <row r="40" customFormat="1" ht="25.6" customHeight="1" spans="1:6">
      <c r="A40" s="65" t="s">
        <v>110</v>
      </c>
      <c r="B40" s="65" t="s">
        <v>111</v>
      </c>
      <c r="C40" s="66">
        <v>436.71</v>
      </c>
      <c r="D40" s="66">
        <v>372.798194</v>
      </c>
      <c r="E40" s="66">
        <v>372.798194</v>
      </c>
      <c r="F40" s="66">
        <v>100</v>
      </c>
    </row>
    <row r="41" customFormat="1" ht="25.6" customHeight="1" spans="1:6">
      <c r="A41" s="65" t="s">
        <v>112</v>
      </c>
      <c r="B41" s="65" t="s">
        <v>113</v>
      </c>
      <c r="C41" s="66">
        <v>109</v>
      </c>
      <c r="D41" s="66">
        <v>50</v>
      </c>
      <c r="E41" s="66">
        <v>50</v>
      </c>
      <c r="F41" s="66">
        <v>100</v>
      </c>
    </row>
    <row r="42" customFormat="1" ht="25.6" customHeight="1" spans="1:6">
      <c r="A42" s="65" t="s">
        <v>114</v>
      </c>
      <c r="B42" s="65" t="s">
        <v>115</v>
      </c>
      <c r="C42" s="66">
        <v>327.71</v>
      </c>
      <c r="D42" s="66">
        <v>322.798194</v>
      </c>
      <c r="E42" s="66">
        <v>322.798194</v>
      </c>
      <c r="F42" s="66">
        <v>100</v>
      </c>
    </row>
    <row r="43" customFormat="1" ht="25.6" customHeight="1" spans="1:6">
      <c r="A43" s="65" t="s">
        <v>116</v>
      </c>
      <c r="B43" s="65" t="s">
        <v>117</v>
      </c>
      <c r="C43" s="66">
        <v>884.88</v>
      </c>
      <c r="D43" s="66">
        <v>838.487035</v>
      </c>
      <c r="E43" s="66">
        <v>838.487035</v>
      </c>
      <c r="F43" s="66">
        <v>100</v>
      </c>
    </row>
    <row r="44" customFormat="1" ht="25.6" customHeight="1" spans="1:6">
      <c r="A44" s="65" t="s">
        <v>118</v>
      </c>
      <c r="B44" s="65" t="s">
        <v>119</v>
      </c>
      <c r="C44" s="66">
        <v>31.81</v>
      </c>
      <c r="D44" s="66">
        <v>14.136</v>
      </c>
      <c r="E44" s="66">
        <v>14.136</v>
      </c>
      <c r="F44" s="66">
        <v>100</v>
      </c>
    </row>
    <row r="45" customFormat="1" ht="25.6" customHeight="1" spans="1:6">
      <c r="A45" s="65" t="s">
        <v>120</v>
      </c>
      <c r="B45" s="65" t="s">
        <v>121</v>
      </c>
      <c r="C45" s="66">
        <v>93.18</v>
      </c>
      <c r="D45" s="66">
        <v>41.412</v>
      </c>
      <c r="E45" s="66">
        <v>41.412</v>
      </c>
      <c r="F45" s="66">
        <v>100</v>
      </c>
    </row>
    <row r="46" customFormat="1" ht="25.6" customHeight="1" spans="1:6">
      <c r="A46" s="65" t="s">
        <v>122</v>
      </c>
      <c r="B46" s="65" t="s">
        <v>123</v>
      </c>
      <c r="C46" s="66">
        <v>496.69</v>
      </c>
      <c r="D46" s="66">
        <v>513.855579</v>
      </c>
      <c r="E46" s="66">
        <v>513.855579</v>
      </c>
      <c r="F46" s="66">
        <v>100</v>
      </c>
    </row>
    <row r="47" customFormat="1" ht="25.6" customHeight="1" spans="1:6">
      <c r="A47" s="65" t="s">
        <v>124</v>
      </c>
      <c r="B47" s="65" t="s">
        <v>125</v>
      </c>
      <c r="C47" s="66">
        <v>263.12</v>
      </c>
      <c r="D47" s="66">
        <v>268.623456</v>
      </c>
      <c r="E47" s="66">
        <v>268.623456</v>
      </c>
      <c r="F47" s="66">
        <v>100</v>
      </c>
    </row>
    <row r="48" customFormat="1" ht="25.6" customHeight="1" spans="1:6">
      <c r="A48" s="65" t="s">
        <v>126</v>
      </c>
      <c r="B48" s="65" t="s">
        <v>127</v>
      </c>
      <c r="C48" s="66">
        <v>0.08</v>
      </c>
      <c r="D48" s="66">
        <v>0.46</v>
      </c>
      <c r="E48" s="66">
        <v>0.46</v>
      </c>
      <c r="F48" s="66">
        <v>100</v>
      </c>
    </row>
    <row r="49" customFormat="1" ht="25.6" customHeight="1" spans="1:6">
      <c r="A49" s="65" t="s">
        <v>128</v>
      </c>
      <c r="B49" s="65" t="s">
        <v>129</v>
      </c>
      <c r="C49" s="66">
        <v>79.58</v>
      </c>
      <c r="D49" s="66">
        <v>47.58</v>
      </c>
      <c r="E49" s="66">
        <v>47.58</v>
      </c>
      <c r="F49" s="66">
        <v>100</v>
      </c>
    </row>
    <row r="50" customFormat="1" ht="25.6" customHeight="1" spans="1:6">
      <c r="A50" s="65" t="s">
        <v>130</v>
      </c>
      <c r="B50" s="65" t="s">
        <v>131</v>
      </c>
      <c r="C50" s="66">
        <v>79.58</v>
      </c>
      <c r="D50" s="66">
        <v>47.58</v>
      </c>
      <c r="E50" s="66">
        <v>47.58</v>
      </c>
      <c r="F50" s="66">
        <v>100</v>
      </c>
    </row>
    <row r="51" customFormat="1" ht="25.6" customHeight="1" spans="1:6">
      <c r="A51" s="65" t="s">
        <v>132</v>
      </c>
      <c r="B51" s="65" t="s">
        <v>133</v>
      </c>
      <c r="C51" s="66">
        <v>1.09</v>
      </c>
      <c r="D51" s="66">
        <v>1.976104</v>
      </c>
      <c r="E51" s="66">
        <v>1.976104</v>
      </c>
      <c r="F51" s="66">
        <v>100</v>
      </c>
    </row>
    <row r="52" customFormat="1" ht="25.6" customHeight="1" spans="1:6">
      <c r="A52" s="65" t="s">
        <v>134</v>
      </c>
      <c r="B52" s="65" t="s">
        <v>135</v>
      </c>
      <c r="C52" s="66">
        <v>0</v>
      </c>
      <c r="D52" s="66">
        <v>1.2</v>
      </c>
      <c r="E52" s="66">
        <v>1.2</v>
      </c>
      <c r="F52" s="66">
        <v>100</v>
      </c>
    </row>
    <row r="53" customFormat="1" ht="25.6" customHeight="1" spans="1:6">
      <c r="A53" s="65" t="s">
        <v>136</v>
      </c>
      <c r="B53" s="65" t="s">
        <v>137</v>
      </c>
      <c r="C53" s="66">
        <v>1.09</v>
      </c>
      <c r="D53" s="66">
        <v>0.776104</v>
      </c>
      <c r="E53" s="66">
        <v>0.776104</v>
      </c>
      <c r="F53" s="66">
        <v>100</v>
      </c>
    </row>
    <row r="54" customFormat="1" ht="25.6" customHeight="1" spans="1:6">
      <c r="A54" s="65" t="s">
        <v>138</v>
      </c>
      <c r="B54" s="65" t="s">
        <v>139</v>
      </c>
      <c r="C54" s="66">
        <v>142</v>
      </c>
      <c r="D54" s="66">
        <v>126.528625</v>
      </c>
      <c r="E54" s="66">
        <v>126.528625</v>
      </c>
      <c r="F54" s="66">
        <v>100</v>
      </c>
    </row>
    <row r="55" customFormat="1" ht="25.6" customHeight="1" spans="1:6">
      <c r="A55" s="65" t="s">
        <v>140</v>
      </c>
      <c r="B55" s="65" t="s">
        <v>141</v>
      </c>
      <c r="C55" s="66">
        <v>32</v>
      </c>
      <c r="D55" s="66">
        <v>34</v>
      </c>
      <c r="E55" s="66">
        <v>34</v>
      </c>
      <c r="F55" s="66">
        <v>100</v>
      </c>
    </row>
    <row r="56" customFormat="1" ht="25.6" customHeight="1" spans="1:6">
      <c r="A56" s="65" t="s">
        <v>142</v>
      </c>
      <c r="B56" s="65" t="s">
        <v>143</v>
      </c>
      <c r="C56" s="66">
        <v>109</v>
      </c>
      <c r="D56" s="66">
        <v>91.528625</v>
      </c>
      <c r="E56" s="66">
        <v>91.528625</v>
      </c>
      <c r="F56" s="66">
        <v>100</v>
      </c>
    </row>
    <row r="57" customFormat="1" ht="25.6" customHeight="1" spans="1:6">
      <c r="A57" s="65" t="s">
        <v>144</v>
      </c>
      <c r="B57" s="65" t="s">
        <v>145</v>
      </c>
      <c r="C57" s="66">
        <v>1</v>
      </c>
      <c r="D57" s="66">
        <v>1</v>
      </c>
      <c r="E57" s="66">
        <v>1</v>
      </c>
      <c r="F57" s="66">
        <v>100</v>
      </c>
    </row>
    <row r="58" customFormat="1" ht="25.6" customHeight="1" spans="1:6">
      <c r="A58" s="65" t="s">
        <v>146</v>
      </c>
      <c r="B58" s="65" t="s">
        <v>147</v>
      </c>
      <c r="C58" s="66">
        <v>180.16</v>
      </c>
      <c r="D58" s="66">
        <v>229.125205</v>
      </c>
      <c r="E58" s="66">
        <v>229.125205</v>
      </c>
      <c r="F58" s="66">
        <v>100</v>
      </c>
    </row>
    <row r="59" customFormat="1" ht="25.6" customHeight="1" spans="1:6">
      <c r="A59" s="65" t="s">
        <v>148</v>
      </c>
      <c r="B59" s="65" t="s">
        <v>149</v>
      </c>
      <c r="C59" s="66">
        <v>3.88</v>
      </c>
      <c r="D59" s="66">
        <v>1.182</v>
      </c>
      <c r="E59" s="66">
        <v>1.182</v>
      </c>
      <c r="F59" s="66">
        <v>100</v>
      </c>
    </row>
    <row r="60" customFormat="1" ht="25.6" customHeight="1" spans="1:6">
      <c r="A60" s="65" t="s">
        <v>150</v>
      </c>
      <c r="B60" s="65" t="s">
        <v>151</v>
      </c>
      <c r="C60" s="66">
        <v>146.13</v>
      </c>
      <c r="D60" s="66">
        <v>101.465005</v>
      </c>
      <c r="E60" s="66">
        <v>101.465005</v>
      </c>
      <c r="F60" s="66">
        <v>100</v>
      </c>
    </row>
    <row r="61" customFormat="1" ht="25.6" customHeight="1" spans="1:6">
      <c r="A61" s="65" t="s">
        <v>152</v>
      </c>
      <c r="B61" s="65" t="s">
        <v>153</v>
      </c>
      <c r="C61" s="66">
        <v>30.15</v>
      </c>
      <c r="D61" s="66">
        <v>126.4782</v>
      </c>
      <c r="E61" s="66">
        <v>126.4782</v>
      </c>
      <c r="F61" s="66">
        <v>100</v>
      </c>
    </row>
    <row r="62" customFormat="1" ht="25.6" customHeight="1" spans="1:6">
      <c r="A62" s="65" t="s">
        <v>154</v>
      </c>
      <c r="B62" s="65" t="s">
        <v>155</v>
      </c>
      <c r="C62" s="66">
        <v>287.34</v>
      </c>
      <c r="D62" s="66">
        <v>254.0185</v>
      </c>
      <c r="E62" s="66">
        <v>254.0185</v>
      </c>
      <c r="F62" s="66">
        <v>100</v>
      </c>
    </row>
    <row r="63" customFormat="1" ht="25.6" customHeight="1" spans="1:6">
      <c r="A63" s="65" t="s">
        <v>156</v>
      </c>
      <c r="B63" s="65" t="s">
        <v>157</v>
      </c>
      <c r="C63" s="66">
        <v>287.34</v>
      </c>
      <c r="D63" s="66">
        <v>254.0185</v>
      </c>
      <c r="E63" s="66">
        <v>254.0185</v>
      </c>
      <c r="F63" s="66">
        <v>100</v>
      </c>
    </row>
    <row r="64" customFormat="1" ht="25.6" customHeight="1" spans="1:6">
      <c r="A64" s="65" t="s">
        <v>158</v>
      </c>
      <c r="B64" s="65" t="s">
        <v>159</v>
      </c>
      <c r="C64" s="66">
        <v>3.77</v>
      </c>
      <c r="D64" s="66">
        <v>3.741939</v>
      </c>
      <c r="E64" s="66">
        <v>3.741939</v>
      </c>
      <c r="F64" s="66">
        <v>100</v>
      </c>
    </row>
    <row r="65" customFormat="1" ht="25.6" customHeight="1" spans="1:6">
      <c r="A65" s="65" t="s">
        <v>160</v>
      </c>
      <c r="B65" s="65" t="s">
        <v>161</v>
      </c>
      <c r="C65" s="66">
        <v>3.77</v>
      </c>
      <c r="D65" s="66">
        <v>3.741939</v>
      </c>
      <c r="E65" s="66">
        <v>3.741939</v>
      </c>
      <c r="F65" s="66">
        <v>100</v>
      </c>
    </row>
    <row r="66" customFormat="1" ht="25.6" customHeight="1" spans="1:6">
      <c r="A66" s="65" t="s">
        <v>162</v>
      </c>
      <c r="B66" s="65" t="s">
        <v>163</v>
      </c>
      <c r="C66" s="66">
        <v>2518.99</v>
      </c>
      <c r="D66" s="66">
        <v>2513.609153</v>
      </c>
      <c r="E66" s="66">
        <v>2513.609153</v>
      </c>
      <c r="F66" s="66">
        <v>100</v>
      </c>
    </row>
    <row r="67" customFormat="1" ht="25.6" customHeight="1" spans="1:6">
      <c r="A67" s="65" t="s">
        <v>164</v>
      </c>
      <c r="B67" s="65" t="s">
        <v>163</v>
      </c>
      <c r="C67" s="66">
        <v>2518.99</v>
      </c>
      <c r="D67" s="66">
        <v>2513.609153</v>
      </c>
      <c r="E67" s="66">
        <v>2513.609153</v>
      </c>
      <c r="F67" s="66">
        <v>100</v>
      </c>
    </row>
    <row r="68" customFormat="1" ht="25.6" customHeight="1" spans="1:6">
      <c r="A68" s="65" t="s">
        <v>165</v>
      </c>
      <c r="B68" s="65" t="s">
        <v>166</v>
      </c>
      <c r="C68" s="66">
        <v>623.59</v>
      </c>
      <c r="D68" s="66">
        <v>430.276828</v>
      </c>
      <c r="E68" s="66">
        <v>430.276828</v>
      </c>
      <c r="F68" s="66">
        <v>100</v>
      </c>
    </row>
    <row r="69" customFormat="1" ht="25.6" customHeight="1" spans="1:6">
      <c r="A69" s="65" t="s">
        <v>167</v>
      </c>
      <c r="B69" s="65" t="s">
        <v>168</v>
      </c>
      <c r="C69" s="66">
        <v>309</v>
      </c>
      <c r="D69" s="66">
        <v>125.823588</v>
      </c>
      <c r="E69" s="66">
        <v>125.823588</v>
      </c>
      <c r="F69" s="66">
        <v>100</v>
      </c>
    </row>
    <row r="70" customFormat="1" ht="25.6" customHeight="1" spans="1:6">
      <c r="A70" s="65" t="s">
        <v>169</v>
      </c>
      <c r="B70" s="65" t="s">
        <v>170</v>
      </c>
      <c r="C70" s="66">
        <v>309</v>
      </c>
      <c r="D70" s="66">
        <v>125.823588</v>
      </c>
      <c r="E70" s="66">
        <v>125.823588</v>
      </c>
      <c r="F70" s="66">
        <v>100</v>
      </c>
    </row>
    <row r="71" customFormat="1" ht="25.6" customHeight="1" spans="1:6">
      <c r="A71" s="65" t="s">
        <v>171</v>
      </c>
      <c r="B71" s="65" t="s">
        <v>172</v>
      </c>
      <c r="C71" s="66">
        <v>30</v>
      </c>
      <c r="D71" s="66">
        <v>3.089</v>
      </c>
      <c r="E71" s="66">
        <v>3.089</v>
      </c>
      <c r="F71" s="66">
        <v>100</v>
      </c>
    </row>
    <row r="72" customFormat="1" ht="25.6" customHeight="1" spans="1:6">
      <c r="A72" s="65" t="s">
        <v>173</v>
      </c>
      <c r="B72" s="65" t="s">
        <v>174</v>
      </c>
      <c r="C72" s="66">
        <v>30</v>
      </c>
      <c r="D72" s="66">
        <v>3.089</v>
      </c>
      <c r="E72" s="66">
        <v>3.089</v>
      </c>
      <c r="F72" s="66">
        <v>100</v>
      </c>
    </row>
    <row r="73" customFormat="1" ht="25.6" customHeight="1" spans="1:6">
      <c r="A73" s="65" t="s">
        <v>175</v>
      </c>
      <c r="B73" s="65" t="s">
        <v>176</v>
      </c>
      <c r="C73" s="66">
        <v>240.45</v>
      </c>
      <c r="D73" s="66">
        <v>243.441686</v>
      </c>
      <c r="E73" s="66">
        <v>243.441686</v>
      </c>
      <c r="F73" s="66">
        <v>100</v>
      </c>
    </row>
    <row r="74" customFormat="1" ht="25.6" customHeight="1" spans="1:6">
      <c r="A74" s="65" t="s">
        <v>177</v>
      </c>
      <c r="B74" s="65" t="s">
        <v>178</v>
      </c>
      <c r="C74" s="66">
        <v>80.69</v>
      </c>
      <c r="D74" s="66">
        <v>80.69</v>
      </c>
      <c r="E74" s="66">
        <v>80.69</v>
      </c>
      <c r="F74" s="66">
        <v>100</v>
      </c>
    </row>
    <row r="75" customFormat="1" ht="25.6" customHeight="1" spans="1:6">
      <c r="A75" s="65" t="s">
        <v>179</v>
      </c>
      <c r="B75" s="65" t="s">
        <v>180</v>
      </c>
      <c r="C75" s="66">
        <v>159.76</v>
      </c>
      <c r="D75" s="66">
        <v>162.751686</v>
      </c>
      <c r="E75" s="66">
        <v>162.751686</v>
      </c>
      <c r="F75" s="66">
        <v>100</v>
      </c>
    </row>
    <row r="76" customFormat="1" ht="25.6" customHeight="1" spans="1:6">
      <c r="A76" s="65" t="s">
        <v>181</v>
      </c>
      <c r="B76" s="65" t="s">
        <v>182</v>
      </c>
      <c r="C76" s="66">
        <v>43.79</v>
      </c>
      <c r="D76" s="66">
        <v>57.922554</v>
      </c>
      <c r="E76" s="66">
        <v>57.922554</v>
      </c>
      <c r="F76" s="66">
        <v>100</v>
      </c>
    </row>
    <row r="77" customFormat="1" ht="25.6" customHeight="1" spans="1:6">
      <c r="A77" s="65" t="s">
        <v>183</v>
      </c>
      <c r="B77" s="65" t="s">
        <v>184</v>
      </c>
      <c r="C77" s="66">
        <v>43.79</v>
      </c>
      <c r="D77" s="66">
        <v>57.693654</v>
      </c>
      <c r="E77" s="66">
        <v>57.693654</v>
      </c>
      <c r="F77" s="66">
        <v>100</v>
      </c>
    </row>
    <row r="78" customFormat="1" ht="25.6" customHeight="1" spans="1:6">
      <c r="A78" s="65" t="s">
        <v>185</v>
      </c>
      <c r="B78" s="65" t="s">
        <v>186</v>
      </c>
      <c r="C78" s="66">
        <v>0</v>
      </c>
      <c r="D78" s="66">
        <v>0.2289</v>
      </c>
      <c r="E78" s="66">
        <v>0.2289</v>
      </c>
      <c r="F78" s="66">
        <v>100</v>
      </c>
    </row>
    <row r="79" customFormat="1" ht="25.6" customHeight="1" spans="1:6">
      <c r="A79" s="65" t="s">
        <v>187</v>
      </c>
      <c r="B79" s="65" t="s">
        <v>188</v>
      </c>
      <c r="C79" s="66">
        <v>0.35</v>
      </c>
      <c r="D79" s="66">
        <v>0</v>
      </c>
      <c r="E79" s="66">
        <v>0</v>
      </c>
      <c r="F79" s="66">
        <v>0</v>
      </c>
    </row>
    <row r="80" customFormat="1" ht="25.6" customHeight="1" spans="1:6">
      <c r="A80" s="65" t="s">
        <v>189</v>
      </c>
      <c r="B80" s="65" t="s">
        <v>190</v>
      </c>
      <c r="C80" s="66">
        <v>0.35</v>
      </c>
      <c r="D80" s="66">
        <v>0</v>
      </c>
      <c r="E80" s="66">
        <v>0</v>
      </c>
      <c r="F80" s="66">
        <v>0</v>
      </c>
    </row>
    <row r="81" customFormat="1" ht="25.6" customHeight="1" spans="1:6">
      <c r="A81" s="65" t="s">
        <v>191</v>
      </c>
      <c r="B81" s="65" t="s">
        <v>192</v>
      </c>
      <c r="C81" s="66">
        <v>3644.52</v>
      </c>
      <c r="D81" s="66">
        <v>3667.75073</v>
      </c>
      <c r="E81" s="66">
        <v>3667.75073</v>
      </c>
      <c r="F81" s="66">
        <v>100</v>
      </c>
    </row>
    <row r="82" customFormat="1" ht="25.6" customHeight="1" spans="1:6">
      <c r="A82" s="65" t="s">
        <v>193</v>
      </c>
      <c r="B82" s="65" t="s">
        <v>194</v>
      </c>
      <c r="C82" s="66">
        <v>258.1</v>
      </c>
      <c r="D82" s="66">
        <v>283.510068</v>
      </c>
      <c r="E82" s="66">
        <v>283.510068</v>
      </c>
      <c r="F82" s="66">
        <v>100</v>
      </c>
    </row>
    <row r="83" customFormat="1" ht="25.6" customHeight="1" spans="1:6">
      <c r="A83" s="65" t="s">
        <v>195</v>
      </c>
      <c r="B83" s="65" t="s">
        <v>196</v>
      </c>
      <c r="C83" s="66">
        <v>258.1</v>
      </c>
      <c r="D83" s="66">
        <v>283.510068</v>
      </c>
      <c r="E83" s="66">
        <v>283.510068</v>
      </c>
      <c r="F83" s="66">
        <v>100</v>
      </c>
    </row>
    <row r="84" customFormat="1" ht="25.6" customHeight="1" spans="1:6">
      <c r="A84" s="65" t="s">
        <v>197</v>
      </c>
      <c r="B84" s="65" t="s">
        <v>198</v>
      </c>
      <c r="C84" s="66">
        <v>3306.42</v>
      </c>
      <c r="D84" s="66">
        <v>3303.431462</v>
      </c>
      <c r="E84" s="66">
        <v>3303.431462</v>
      </c>
      <c r="F84" s="66">
        <v>100</v>
      </c>
    </row>
    <row r="85" customFormat="1" ht="25.6" customHeight="1" spans="1:6">
      <c r="A85" s="65" t="s">
        <v>199</v>
      </c>
      <c r="B85" s="65" t="s">
        <v>200</v>
      </c>
      <c r="C85" s="66">
        <v>3306.42</v>
      </c>
      <c r="D85" s="66">
        <v>3303.431462</v>
      </c>
      <c r="E85" s="66">
        <v>3303.431462</v>
      </c>
      <c r="F85" s="66">
        <v>100</v>
      </c>
    </row>
    <row r="86" customFormat="1" ht="25.6" customHeight="1" spans="1:6">
      <c r="A86" s="65" t="s">
        <v>201</v>
      </c>
      <c r="B86" s="65" t="s">
        <v>202</v>
      </c>
      <c r="C86" s="66">
        <v>80</v>
      </c>
      <c r="D86" s="66">
        <v>80.8092</v>
      </c>
      <c r="E86" s="66">
        <v>80.8092</v>
      </c>
      <c r="F86" s="66">
        <v>100</v>
      </c>
    </row>
    <row r="87" customFormat="1" ht="25.6" customHeight="1" spans="1:6">
      <c r="A87" s="65" t="s">
        <v>203</v>
      </c>
      <c r="B87" s="65" t="s">
        <v>204</v>
      </c>
      <c r="C87" s="66">
        <v>80</v>
      </c>
      <c r="D87" s="66">
        <v>80.8092</v>
      </c>
      <c r="E87" s="66">
        <v>80.8092</v>
      </c>
      <c r="F87" s="66">
        <v>100</v>
      </c>
    </row>
    <row r="88" customFormat="1" ht="25.6" customHeight="1" spans="1:6">
      <c r="A88" s="65" t="s">
        <v>205</v>
      </c>
      <c r="B88" s="65" t="s">
        <v>206</v>
      </c>
      <c r="C88" s="66">
        <v>2846.2</v>
      </c>
      <c r="D88" s="66">
        <v>1975.949287</v>
      </c>
      <c r="E88" s="66">
        <v>1975.949287</v>
      </c>
      <c r="F88" s="66">
        <v>100</v>
      </c>
    </row>
    <row r="89" customFormat="1" ht="25.6" customHeight="1" spans="1:6">
      <c r="A89" s="65" t="s">
        <v>207</v>
      </c>
      <c r="B89" s="65" t="s">
        <v>208</v>
      </c>
      <c r="C89" s="66">
        <v>753.2</v>
      </c>
      <c r="D89" s="66">
        <v>585.162908</v>
      </c>
      <c r="E89" s="66">
        <v>585.162908</v>
      </c>
      <c r="F89" s="66">
        <v>100</v>
      </c>
    </row>
    <row r="90" customFormat="1" ht="25.6" customHeight="1" spans="1:6">
      <c r="A90" s="65" t="s">
        <v>209</v>
      </c>
      <c r="B90" s="65" t="s">
        <v>51</v>
      </c>
      <c r="C90" s="66">
        <v>189.78</v>
      </c>
      <c r="D90" s="66">
        <v>110.471645</v>
      </c>
      <c r="E90" s="66">
        <v>110.471645</v>
      </c>
      <c r="F90" s="66">
        <v>100</v>
      </c>
    </row>
    <row r="91" customFormat="1" ht="25.6" customHeight="1" spans="1:6">
      <c r="A91" s="65" t="s">
        <v>210</v>
      </c>
      <c r="B91" s="65" t="s">
        <v>211</v>
      </c>
      <c r="C91" s="66">
        <v>563.42</v>
      </c>
      <c r="D91" s="66">
        <v>474.691263</v>
      </c>
      <c r="E91" s="66">
        <v>474.691263</v>
      </c>
      <c r="F91" s="66">
        <v>100</v>
      </c>
    </row>
    <row r="92" customFormat="1" ht="25.6" customHeight="1" spans="1:6">
      <c r="A92" s="65" t="s">
        <v>212</v>
      </c>
      <c r="B92" s="65" t="s">
        <v>213</v>
      </c>
      <c r="C92" s="66">
        <v>1732</v>
      </c>
      <c r="D92" s="66">
        <v>1122.910288</v>
      </c>
      <c r="E92" s="66">
        <v>1122.910288</v>
      </c>
      <c r="F92" s="66">
        <v>100</v>
      </c>
    </row>
    <row r="93" customFormat="1" ht="25.6" customHeight="1" spans="1:6">
      <c r="A93" s="65" t="s">
        <v>214</v>
      </c>
      <c r="B93" s="65" t="s">
        <v>213</v>
      </c>
      <c r="C93" s="66">
        <v>1732</v>
      </c>
      <c r="D93" s="66">
        <v>1122.910288</v>
      </c>
      <c r="E93" s="66">
        <v>1122.910288</v>
      </c>
      <c r="F93" s="66">
        <v>100</v>
      </c>
    </row>
    <row r="94" customFormat="1" ht="25.6" customHeight="1" spans="1:6">
      <c r="A94" s="65" t="s">
        <v>215</v>
      </c>
      <c r="B94" s="65" t="s">
        <v>216</v>
      </c>
      <c r="C94" s="66">
        <v>30</v>
      </c>
      <c r="D94" s="66">
        <v>20.5475</v>
      </c>
      <c r="E94" s="66">
        <v>20.5475</v>
      </c>
      <c r="F94" s="66">
        <v>100</v>
      </c>
    </row>
    <row r="95" customFormat="1" ht="25.6" customHeight="1" spans="1:6">
      <c r="A95" s="65" t="s">
        <v>217</v>
      </c>
      <c r="B95" s="65" t="s">
        <v>218</v>
      </c>
      <c r="C95" s="66">
        <v>30</v>
      </c>
      <c r="D95" s="66">
        <v>20.5475</v>
      </c>
      <c r="E95" s="66">
        <v>20.5475</v>
      </c>
      <c r="F95" s="66">
        <v>100</v>
      </c>
    </row>
    <row r="96" customFormat="1" ht="25.6" customHeight="1" spans="1:6">
      <c r="A96" s="65" t="s">
        <v>219</v>
      </c>
      <c r="B96" s="65" t="s">
        <v>220</v>
      </c>
      <c r="C96" s="66">
        <v>331</v>
      </c>
      <c r="D96" s="66">
        <v>247.328591</v>
      </c>
      <c r="E96" s="66">
        <v>247.328591</v>
      </c>
      <c r="F96" s="66">
        <v>100</v>
      </c>
    </row>
    <row r="97" customFormat="1" ht="25.6" customHeight="1" spans="1:6">
      <c r="A97" s="65" t="s">
        <v>221</v>
      </c>
      <c r="B97" s="65" t="s">
        <v>220</v>
      </c>
      <c r="C97" s="66">
        <v>331</v>
      </c>
      <c r="D97" s="66">
        <v>247.328591</v>
      </c>
      <c r="E97" s="66">
        <v>247.328591</v>
      </c>
      <c r="F97" s="66">
        <v>100</v>
      </c>
    </row>
    <row r="98" customFormat="1" ht="25.6" customHeight="1" spans="1:6">
      <c r="A98" s="65" t="s">
        <v>222</v>
      </c>
      <c r="B98" s="65" t="s">
        <v>223</v>
      </c>
      <c r="C98" s="66">
        <v>913</v>
      </c>
      <c r="D98" s="66">
        <v>1797.776717</v>
      </c>
      <c r="E98" s="66">
        <v>1797.776717</v>
      </c>
      <c r="F98" s="66">
        <v>100</v>
      </c>
    </row>
    <row r="99" customFormat="1" ht="25.6" customHeight="1" spans="1:6">
      <c r="A99" s="65" t="s">
        <v>224</v>
      </c>
      <c r="B99" s="65" t="s">
        <v>225</v>
      </c>
      <c r="C99" s="66">
        <v>88.36</v>
      </c>
      <c r="D99" s="66">
        <v>94.817954</v>
      </c>
      <c r="E99" s="66">
        <v>94.817954</v>
      </c>
      <c r="F99" s="66">
        <v>100</v>
      </c>
    </row>
    <row r="100" customFormat="1" ht="25.6" customHeight="1" spans="1:6">
      <c r="A100" s="65" t="s">
        <v>226</v>
      </c>
      <c r="B100" s="65" t="s">
        <v>73</v>
      </c>
      <c r="C100" s="66">
        <v>84.71</v>
      </c>
      <c r="D100" s="66">
        <v>80.606684</v>
      </c>
      <c r="E100" s="66">
        <v>80.606684</v>
      </c>
      <c r="F100" s="66">
        <v>100</v>
      </c>
    </row>
    <row r="101" customFormat="1" ht="25.6" customHeight="1" spans="1:6">
      <c r="A101" s="65" t="s">
        <v>227</v>
      </c>
      <c r="B101" s="65" t="s">
        <v>228</v>
      </c>
      <c r="C101" s="66">
        <v>0</v>
      </c>
      <c r="D101" s="66">
        <v>4.83966</v>
      </c>
      <c r="E101" s="66">
        <v>4.83966</v>
      </c>
      <c r="F101" s="66">
        <v>100</v>
      </c>
    </row>
    <row r="102" customFormat="1" ht="25.6" customHeight="1" spans="1:6">
      <c r="A102" s="65" t="s">
        <v>229</v>
      </c>
      <c r="B102" s="65" t="s">
        <v>230</v>
      </c>
      <c r="C102" s="66">
        <v>0</v>
      </c>
      <c r="D102" s="66">
        <v>0.925</v>
      </c>
      <c r="E102" s="66">
        <v>0.925</v>
      </c>
      <c r="F102" s="66">
        <v>100</v>
      </c>
    </row>
    <row r="103" customFormat="1" ht="25.6" customHeight="1" spans="1:6">
      <c r="A103" s="65" t="s">
        <v>231</v>
      </c>
      <c r="B103" s="65" t="s">
        <v>232</v>
      </c>
      <c r="C103" s="66">
        <v>3.65</v>
      </c>
      <c r="D103" s="66">
        <v>8.44661</v>
      </c>
      <c r="E103" s="66">
        <v>8.44661</v>
      </c>
      <c r="F103" s="66">
        <v>100</v>
      </c>
    </row>
    <row r="104" customFormat="1" ht="25.6" customHeight="1" spans="1:6">
      <c r="A104" s="65" t="s">
        <v>233</v>
      </c>
      <c r="B104" s="65" t="s">
        <v>234</v>
      </c>
      <c r="C104" s="66">
        <v>171.07</v>
      </c>
      <c r="D104" s="66">
        <v>171.07</v>
      </c>
      <c r="E104" s="66">
        <v>171.07</v>
      </c>
      <c r="F104" s="66">
        <v>100</v>
      </c>
    </row>
    <row r="105" customFormat="1" ht="25.6" customHeight="1" spans="1:6">
      <c r="A105" s="65" t="s">
        <v>235</v>
      </c>
      <c r="B105" s="65" t="s">
        <v>236</v>
      </c>
      <c r="C105" s="66">
        <v>100.24</v>
      </c>
      <c r="D105" s="66">
        <v>100.24</v>
      </c>
      <c r="E105" s="66">
        <v>100.24</v>
      </c>
      <c r="F105" s="66">
        <v>100</v>
      </c>
    </row>
    <row r="106" customFormat="1" ht="25.6" customHeight="1" spans="1:6">
      <c r="A106" s="65" t="s">
        <v>237</v>
      </c>
      <c r="B106" s="65" t="s">
        <v>238</v>
      </c>
      <c r="C106" s="66">
        <v>70.83</v>
      </c>
      <c r="D106" s="66">
        <v>70.83</v>
      </c>
      <c r="E106" s="66">
        <v>70.83</v>
      </c>
      <c r="F106" s="66">
        <v>100</v>
      </c>
    </row>
    <row r="107" customFormat="1" ht="25.6" customHeight="1" spans="1:6">
      <c r="A107" s="65" t="s">
        <v>239</v>
      </c>
      <c r="B107" s="65" t="s">
        <v>240</v>
      </c>
      <c r="C107" s="66">
        <v>653.57</v>
      </c>
      <c r="D107" s="66">
        <v>1531.888763</v>
      </c>
      <c r="E107" s="66">
        <v>1531.888763</v>
      </c>
      <c r="F107" s="66">
        <v>100</v>
      </c>
    </row>
    <row r="108" customFormat="1" ht="25.6" customHeight="1" spans="1:6">
      <c r="A108" s="65" t="s">
        <v>241</v>
      </c>
      <c r="B108" s="65" t="s">
        <v>242</v>
      </c>
      <c r="C108" s="66">
        <v>124.57</v>
      </c>
      <c r="D108" s="66">
        <v>104.071859</v>
      </c>
      <c r="E108" s="66">
        <v>104.071859</v>
      </c>
      <c r="F108" s="66">
        <v>100</v>
      </c>
    </row>
    <row r="109" customFormat="1" ht="25.6" customHeight="1" spans="1:6">
      <c r="A109" s="65" t="s">
        <v>243</v>
      </c>
      <c r="B109" s="65" t="s">
        <v>244</v>
      </c>
      <c r="C109" s="66">
        <v>529</v>
      </c>
      <c r="D109" s="66">
        <v>1427.816904</v>
      </c>
      <c r="E109" s="66">
        <v>1427.816904</v>
      </c>
      <c r="F109" s="66">
        <v>100</v>
      </c>
    </row>
    <row r="110" customFormat="1" ht="25.6" customHeight="1" spans="1:6">
      <c r="A110" s="65" t="s">
        <v>245</v>
      </c>
      <c r="B110" s="65" t="s">
        <v>246</v>
      </c>
      <c r="C110" s="66">
        <v>25029.05</v>
      </c>
      <c r="D110" s="66">
        <v>19154.820149</v>
      </c>
      <c r="E110" s="66">
        <v>19154.820149</v>
      </c>
      <c r="F110" s="66">
        <v>100</v>
      </c>
    </row>
    <row r="111" customFormat="1" ht="25.6" customHeight="1" spans="1:6">
      <c r="A111" s="65" t="s">
        <v>247</v>
      </c>
      <c r="B111" s="65" t="s">
        <v>248</v>
      </c>
      <c r="C111" s="66">
        <v>25029.05</v>
      </c>
      <c r="D111" s="66">
        <v>19154.820149</v>
      </c>
      <c r="E111" s="66">
        <v>19154.820149</v>
      </c>
      <c r="F111" s="66">
        <v>100</v>
      </c>
    </row>
    <row r="112" customFormat="1" ht="25.6" customHeight="1" spans="1:6">
      <c r="A112" s="65" t="s">
        <v>249</v>
      </c>
      <c r="B112" s="65" t="s">
        <v>250</v>
      </c>
      <c r="C112" s="66">
        <v>25029.05</v>
      </c>
      <c r="D112" s="66">
        <v>19154.820149</v>
      </c>
      <c r="E112" s="66">
        <v>19154.820149</v>
      </c>
      <c r="F112" s="66">
        <v>100</v>
      </c>
    </row>
    <row r="113" customFormat="1" ht="25.6" customHeight="1" spans="1:6">
      <c r="A113" s="65" t="s">
        <v>251</v>
      </c>
      <c r="B113" s="65" t="s">
        <v>252</v>
      </c>
      <c r="C113" s="66">
        <v>0</v>
      </c>
      <c r="D113" s="66">
        <v>77.39</v>
      </c>
      <c r="E113" s="66">
        <v>77.39</v>
      </c>
      <c r="F113" s="66">
        <v>100</v>
      </c>
    </row>
    <row r="114" customFormat="1" ht="25.6" customHeight="1" spans="1:6">
      <c r="A114" s="65" t="s">
        <v>253</v>
      </c>
      <c r="B114" s="65" t="s">
        <v>254</v>
      </c>
      <c r="C114" s="66">
        <v>0</v>
      </c>
      <c r="D114" s="66">
        <v>77.39</v>
      </c>
      <c r="E114" s="66">
        <v>77.39</v>
      </c>
      <c r="F114" s="66">
        <v>100</v>
      </c>
    </row>
    <row r="115" customFormat="1" ht="25.6" customHeight="1" spans="1:6">
      <c r="A115" s="65" t="s">
        <v>255</v>
      </c>
      <c r="B115" s="65" t="s">
        <v>256</v>
      </c>
      <c r="C115" s="66">
        <v>0</v>
      </c>
      <c r="D115" s="66">
        <v>77.39</v>
      </c>
      <c r="E115" s="66">
        <v>77.39</v>
      </c>
      <c r="F115" s="66">
        <v>100</v>
      </c>
    </row>
    <row r="116" customFormat="1" ht="25.6" customHeight="1" spans="1:6">
      <c r="A116" s="65" t="s">
        <v>257</v>
      </c>
      <c r="B116" s="65" t="s">
        <v>258</v>
      </c>
      <c r="C116" s="66">
        <v>822.87</v>
      </c>
      <c r="D116" s="66">
        <v>819.4058</v>
      </c>
      <c r="E116" s="66">
        <v>819.4058</v>
      </c>
      <c r="F116" s="66">
        <v>100</v>
      </c>
    </row>
    <row r="117" customFormat="1" ht="25.6" customHeight="1" spans="1:6">
      <c r="A117" s="65" t="s">
        <v>259</v>
      </c>
      <c r="B117" s="65" t="s">
        <v>260</v>
      </c>
      <c r="C117" s="66">
        <v>822.87</v>
      </c>
      <c r="D117" s="66">
        <v>819.4058</v>
      </c>
      <c r="E117" s="66">
        <v>819.4058</v>
      </c>
      <c r="F117" s="66">
        <v>100</v>
      </c>
    </row>
    <row r="118" customFormat="1" ht="25.6" customHeight="1" spans="1:6">
      <c r="A118" s="65" t="s">
        <v>261</v>
      </c>
      <c r="B118" s="65" t="s">
        <v>262</v>
      </c>
      <c r="C118" s="66">
        <v>617.43</v>
      </c>
      <c r="D118" s="66">
        <v>607.6858</v>
      </c>
      <c r="E118" s="66">
        <v>607.6858</v>
      </c>
      <c r="F118" s="66">
        <v>100</v>
      </c>
    </row>
    <row r="119" customFormat="1" ht="25.6" customHeight="1" spans="1:6">
      <c r="A119" s="65" t="s">
        <v>263</v>
      </c>
      <c r="B119" s="65" t="s">
        <v>264</v>
      </c>
      <c r="C119" s="66">
        <v>205.44</v>
      </c>
      <c r="D119" s="66">
        <v>211.72</v>
      </c>
      <c r="E119" s="66">
        <v>211.72</v>
      </c>
      <c r="F119" s="66">
        <v>100</v>
      </c>
    </row>
    <row r="120" customFormat="1" ht="25.6" customHeight="1" spans="1:6">
      <c r="A120" s="65" t="s">
        <v>265</v>
      </c>
      <c r="B120" s="65" t="s">
        <v>266</v>
      </c>
      <c r="C120" s="66">
        <v>7.2</v>
      </c>
      <c r="D120" s="66">
        <v>7.2</v>
      </c>
      <c r="E120" s="66">
        <v>7.2</v>
      </c>
      <c r="F120" s="66">
        <v>100</v>
      </c>
    </row>
    <row r="121" customFormat="1" ht="25.6" customHeight="1" spans="1:6">
      <c r="A121" s="65" t="s">
        <v>267</v>
      </c>
      <c r="B121" s="65" t="s">
        <v>268</v>
      </c>
      <c r="C121" s="66">
        <v>7.2</v>
      </c>
      <c r="D121" s="66">
        <v>7.2</v>
      </c>
      <c r="E121" s="66">
        <v>7.2</v>
      </c>
      <c r="F121" s="66">
        <v>100</v>
      </c>
    </row>
    <row r="122" customFormat="1" ht="25.6" customHeight="1" spans="1:6">
      <c r="A122" s="65" t="s">
        <v>269</v>
      </c>
      <c r="B122" s="65" t="s">
        <v>270</v>
      </c>
      <c r="C122" s="66">
        <v>7.2</v>
      </c>
      <c r="D122" s="66">
        <v>7.2</v>
      </c>
      <c r="E122" s="66">
        <v>7.2</v>
      </c>
      <c r="F122" s="66">
        <v>100</v>
      </c>
    </row>
    <row r="123" customFormat="1" ht="25.6" customHeight="1" spans="1:6">
      <c r="A123" s="64"/>
      <c r="B123" s="64" t="s">
        <v>271</v>
      </c>
      <c r="C123" s="67">
        <v>41396.79</v>
      </c>
      <c r="D123" s="67">
        <v>34611.885761</v>
      </c>
      <c r="E123" s="67">
        <v>34611.885761</v>
      </c>
      <c r="F123" s="67">
        <v>100</v>
      </c>
    </row>
    <row r="124" customFormat="1" ht="25.6" customHeight="1" spans="1:6">
      <c r="A124" s="64"/>
      <c r="B124" s="64" t="s">
        <v>272</v>
      </c>
      <c r="C124" s="67"/>
      <c r="D124" s="67"/>
      <c r="E124" s="67"/>
      <c r="F124" s="67"/>
    </row>
    <row r="125" customFormat="1" ht="25.6" customHeight="1" spans="1:6">
      <c r="A125" s="64"/>
      <c r="B125" s="64" t="s">
        <v>273</v>
      </c>
      <c r="C125" s="67">
        <v>0</v>
      </c>
      <c r="D125" s="67">
        <v>6068.7</v>
      </c>
      <c r="E125" s="67">
        <v>6068.7</v>
      </c>
      <c r="F125" s="67">
        <v>100</v>
      </c>
    </row>
    <row r="126" customFormat="1" ht="25.6" customHeight="1" spans="1:6">
      <c r="A126" s="64"/>
      <c r="B126" s="64" t="s">
        <v>274</v>
      </c>
      <c r="C126" s="67">
        <v>0</v>
      </c>
      <c r="D126" s="67">
        <v>325.089199</v>
      </c>
      <c r="E126" s="67">
        <v>325.089199</v>
      </c>
      <c r="F126" s="67">
        <v>100</v>
      </c>
    </row>
    <row r="127" customFormat="1" ht="25.6" customHeight="1" spans="1:6">
      <c r="A127" s="64"/>
      <c r="B127" s="64" t="s">
        <v>275</v>
      </c>
      <c r="C127" s="67">
        <v>0</v>
      </c>
      <c r="D127" s="67">
        <v>572.17</v>
      </c>
      <c r="E127" s="67">
        <v>572.17</v>
      </c>
      <c r="F127" s="67">
        <v>100</v>
      </c>
    </row>
    <row r="128" customFormat="1" ht="25.6" customHeight="1" spans="1:6">
      <c r="A128" s="64"/>
      <c r="B128" s="64" t="s">
        <v>39</v>
      </c>
      <c r="C128" s="67">
        <v>41396.79</v>
      </c>
      <c r="D128" s="67">
        <f>SUM(D123:D127)</f>
        <v>41577.84496</v>
      </c>
      <c r="E128" s="67">
        <f>SUM(E123:E127)</f>
        <v>41577.84496</v>
      </c>
      <c r="F128" s="67">
        <v>100</v>
      </c>
    </row>
  </sheetData>
  <mergeCells count="1">
    <mergeCell ref="A1:F1"/>
  </mergeCells>
  <pageMargins left="0.75" right="0.75" top="0.270000010728836" bottom="0.270000010728836" header="0" footer="0"/>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opLeftCell="A21" workbookViewId="0">
      <selection activeCell="E30" sqref="E30"/>
    </sheetView>
  </sheetViews>
  <sheetFormatPr defaultColWidth="10" defaultRowHeight="13.5" outlineLevelCol="5"/>
  <cols>
    <col min="1" max="1" width="40.1666666666667" customWidth="1"/>
    <col min="2" max="5" width="19.4916666666667" customWidth="1"/>
    <col min="6" max="6" width="64.6" customWidth="1"/>
    <col min="7" max="7" width="9.76666666666667" customWidth="1"/>
  </cols>
  <sheetData>
    <row r="1" ht="37" customHeight="1" spans="1:5">
      <c r="A1" s="1" t="s">
        <v>4</v>
      </c>
      <c r="B1" s="1"/>
      <c r="C1" s="1"/>
      <c r="D1" s="1"/>
      <c r="E1" s="1"/>
    </row>
    <row r="2" ht="19.9" customHeight="1" spans="1:5">
      <c r="A2" s="5"/>
      <c r="B2" s="5"/>
      <c r="C2" s="5"/>
      <c r="D2" s="13"/>
      <c r="E2" s="13" t="s">
        <v>28</v>
      </c>
    </row>
    <row r="3" ht="33.15" customHeight="1" spans="1:6">
      <c r="A3" s="7" t="s">
        <v>41</v>
      </c>
      <c r="B3" s="7" t="s">
        <v>30</v>
      </c>
      <c r="C3" s="7" t="s">
        <v>31</v>
      </c>
      <c r="D3" s="7" t="s">
        <v>32</v>
      </c>
      <c r="E3" s="7" t="s">
        <v>33</v>
      </c>
      <c r="F3" s="7" t="s">
        <v>276</v>
      </c>
    </row>
    <row r="4" ht="25.6" customHeight="1" spans="1:6">
      <c r="A4" s="23" t="s">
        <v>277</v>
      </c>
      <c r="B4" s="30">
        <v>2091.85</v>
      </c>
      <c r="C4" s="30">
        <v>1793.717946</v>
      </c>
      <c r="D4" s="30">
        <v>1793.717946</v>
      </c>
      <c r="E4" s="30">
        <f>D4/C4*100</f>
        <v>100</v>
      </c>
      <c r="F4" s="11" t="s">
        <v>278</v>
      </c>
    </row>
    <row r="5" ht="25.6" customHeight="1" spans="1:6">
      <c r="A5" s="19" t="s">
        <v>279</v>
      </c>
      <c r="B5" s="30">
        <v>1241.5</v>
      </c>
      <c r="C5" s="30">
        <v>953.053467</v>
      </c>
      <c r="D5" s="30">
        <v>953.053467</v>
      </c>
      <c r="E5" s="30">
        <f t="shared" ref="E5:E12" si="0">D5/C5*100</f>
        <v>100</v>
      </c>
      <c r="F5" s="11" t="s">
        <v>280</v>
      </c>
    </row>
    <row r="6" ht="25.6" customHeight="1" spans="1:6">
      <c r="A6" s="19" t="s">
        <v>281</v>
      </c>
      <c r="B6" s="30">
        <v>386.9</v>
      </c>
      <c r="C6" s="30">
        <v>342.605479</v>
      </c>
      <c r="D6" s="30">
        <v>342.605479</v>
      </c>
      <c r="E6" s="30">
        <f t="shared" si="0"/>
        <v>100</v>
      </c>
      <c r="F6" s="11" t="s">
        <v>282</v>
      </c>
    </row>
    <row r="7" ht="25.6" customHeight="1" spans="1:6">
      <c r="A7" s="19" t="s">
        <v>283</v>
      </c>
      <c r="B7" s="30">
        <v>373.52</v>
      </c>
      <c r="C7" s="30">
        <v>376.083</v>
      </c>
      <c r="D7" s="30">
        <v>376.083</v>
      </c>
      <c r="E7" s="30">
        <f t="shared" si="0"/>
        <v>100</v>
      </c>
      <c r="F7" s="11" t="s">
        <v>284</v>
      </c>
    </row>
    <row r="8" ht="25.6" customHeight="1" spans="1:6">
      <c r="A8" s="19" t="s">
        <v>285</v>
      </c>
      <c r="B8" s="30">
        <v>89.93</v>
      </c>
      <c r="C8" s="30">
        <v>121.976</v>
      </c>
      <c r="D8" s="30">
        <v>121.976</v>
      </c>
      <c r="E8" s="30">
        <f t="shared" si="0"/>
        <v>100</v>
      </c>
      <c r="F8" s="11" t="s">
        <v>286</v>
      </c>
    </row>
    <row r="9" ht="25.6" customHeight="1" spans="1:6">
      <c r="A9" s="23" t="s">
        <v>287</v>
      </c>
      <c r="B9" s="30">
        <v>379.74</v>
      </c>
      <c r="C9" s="30">
        <v>306.778309</v>
      </c>
      <c r="D9" s="30">
        <v>306.778309</v>
      </c>
      <c r="E9" s="30">
        <f t="shared" si="0"/>
        <v>100</v>
      </c>
      <c r="F9" s="11" t="s">
        <v>288</v>
      </c>
    </row>
    <row r="10" ht="25.6" customHeight="1" spans="1:6">
      <c r="A10" s="19" t="s">
        <v>289</v>
      </c>
      <c r="B10" s="30">
        <v>253.99</v>
      </c>
      <c r="C10" s="30">
        <v>221.767032</v>
      </c>
      <c r="D10" s="30">
        <v>221.767032</v>
      </c>
      <c r="E10" s="30">
        <f t="shared" si="0"/>
        <v>100</v>
      </c>
      <c r="F10" s="11" t="s">
        <v>290</v>
      </c>
    </row>
    <row r="11" ht="25.6" customHeight="1" spans="1:6">
      <c r="A11" s="19" t="s">
        <v>291</v>
      </c>
      <c r="B11" s="30">
        <v>3</v>
      </c>
      <c r="C11" s="30">
        <v>1.192</v>
      </c>
      <c r="D11" s="30">
        <v>1.192</v>
      </c>
      <c r="E11" s="30">
        <f t="shared" si="0"/>
        <v>100</v>
      </c>
      <c r="F11" s="11" t="s">
        <v>292</v>
      </c>
    </row>
    <row r="12" ht="25.6" customHeight="1" spans="1:6">
      <c r="A12" s="19" t="s">
        <v>293</v>
      </c>
      <c r="B12" s="30">
        <v>3.3</v>
      </c>
      <c r="C12" s="30">
        <v>1.56</v>
      </c>
      <c r="D12" s="30">
        <v>1.56</v>
      </c>
      <c r="E12" s="30">
        <f t="shared" si="0"/>
        <v>100</v>
      </c>
      <c r="F12" s="11" t="s">
        <v>294</v>
      </c>
    </row>
    <row r="13" ht="25.6" customHeight="1" spans="1:6">
      <c r="A13" s="19" t="s">
        <v>295</v>
      </c>
      <c r="B13" s="30"/>
      <c r="C13" s="30"/>
      <c r="D13" s="30"/>
      <c r="E13" s="30"/>
      <c r="F13" s="11" t="s">
        <v>296</v>
      </c>
    </row>
    <row r="14" ht="25.6" customHeight="1" spans="1:6">
      <c r="A14" s="19" t="s">
        <v>297</v>
      </c>
      <c r="B14" s="30">
        <v>2</v>
      </c>
      <c r="C14" s="30">
        <v>0</v>
      </c>
      <c r="D14" s="30">
        <v>0</v>
      </c>
      <c r="E14" s="30">
        <v>0</v>
      </c>
      <c r="F14" s="11" t="s">
        <v>298</v>
      </c>
    </row>
    <row r="15" ht="25.6" customHeight="1" spans="1:6">
      <c r="A15" s="19" t="s">
        <v>299</v>
      </c>
      <c r="B15" s="30">
        <v>30.3</v>
      </c>
      <c r="C15" s="30">
        <v>7.392</v>
      </c>
      <c r="D15" s="30">
        <v>7.392</v>
      </c>
      <c r="E15" s="30">
        <f t="shared" ref="E15:E18" si="1">D15/C15*100</f>
        <v>100</v>
      </c>
      <c r="F15" s="11" t="s">
        <v>300</v>
      </c>
    </row>
    <row r="16" ht="25.6" customHeight="1" spans="1:6">
      <c r="A16" s="19" t="s">
        <v>301</v>
      </c>
      <c r="B16" s="30"/>
      <c r="C16" s="30"/>
      <c r="D16" s="30"/>
      <c r="E16" s="30"/>
      <c r="F16" s="11" t="s">
        <v>302</v>
      </c>
    </row>
    <row r="17" ht="25.6" customHeight="1" spans="1:6">
      <c r="A17" s="19" t="s">
        <v>303</v>
      </c>
      <c r="B17" s="30">
        <v>12.7</v>
      </c>
      <c r="C17" s="30">
        <v>6.415047</v>
      </c>
      <c r="D17" s="30">
        <v>6.415047</v>
      </c>
      <c r="E17" s="30">
        <f t="shared" si="1"/>
        <v>100</v>
      </c>
      <c r="F17" s="11" t="s">
        <v>304</v>
      </c>
    </row>
    <row r="18" ht="25.6" customHeight="1" spans="1:6">
      <c r="A18" s="19" t="s">
        <v>305</v>
      </c>
      <c r="B18" s="30">
        <v>74.45</v>
      </c>
      <c r="C18" s="30">
        <v>68.45223</v>
      </c>
      <c r="D18" s="30">
        <v>68.45223</v>
      </c>
      <c r="E18" s="30">
        <f t="shared" si="1"/>
        <v>100</v>
      </c>
      <c r="F18" s="11" t="s">
        <v>306</v>
      </c>
    </row>
    <row r="19" ht="25.6" customHeight="1" spans="1:6">
      <c r="A19" s="19" t="s">
        <v>307</v>
      </c>
      <c r="B19" s="30"/>
      <c r="C19" s="30"/>
      <c r="D19" s="30"/>
      <c r="F19" s="11" t="s">
        <v>308</v>
      </c>
    </row>
    <row r="20" ht="25.6" customHeight="1" spans="1:6">
      <c r="A20" s="23" t="s">
        <v>309</v>
      </c>
      <c r="B20" s="30">
        <v>4</v>
      </c>
      <c r="C20" s="30">
        <v>1.45</v>
      </c>
      <c r="D20" s="30">
        <v>1.45</v>
      </c>
      <c r="E20" s="30">
        <f t="shared" ref="E20:E25" si="2">D20/C20*100</f>
        <v>100</v>
      </c>
      <c r="F20" s="11" t="s">
        <v>310</v>
      </c>
    </row>
    <row r="21" ht="25.6" customHeight="1" spans="1:6">
      <c r="A21" s="19" t="s">
        <v>311</v>
      </c>
      <c r="B21" s="30">
        <v>4</v>
      </c>
      <c r="C21" s="30">
        <v>1.45</v>
      </c>
      <c r="D21" s="30">
        <v>1.45</v>
      </c>
      <c r="E21" s="30">
        <f t="shared" si="2"/>
        <v>100</v>
      </c>
      <c r="F21" s="11" t="s">
        <v>312</v>
      </c>
    </row>
    <row r="22" ht="25.6" customHeight="1" spans="1:6">
      <c r="A22" s="19" t="s">
        <v>313</v>
      </c>
      <c r="B22" s="30"/>
      <c r="C22" s="30"/>
      <c r="D22" s="30"/>
      <c r="E22" s="30"/>
      <c r="F22" s="11" t="s">
        <v>314</v>
      </c>
    </row>
    <row r="23" ht="25.6" customHeight="1" spans="1:6">
      <c r="A23" s="23" t="s">
        <v>315</v>
      </c>
      <c r="B23" s="30">
        <v>2457.95</v>
      </c>
      <c r="C23" s="30">
        <v>2467.797286</v>
      </c>
      <c r="D23" s="30">
        <v>2467.797286</v>
      </c>
      <c r="E23" s="30">
        <f t="shared" si="2"/>
        <v>100</v>
      </c>
      <c r="F23" s="11" t="s">
        <v>316</v>
      </c>
    </row>
    <row r="24" ht="25.6" customHeight="1" spans="1:6">
      <c r="A24" s="19" t="s">
        <v>317</v>
      </c>
      <c r="B24" s="30">
        <v>2341.89</v>
      </c>
      <c r="C24" s="30">
        <v>2362.898195</v>
      </c>
      <c r="D24" s="30">
        <v>2362.898195</v>
      </c>
      <c r="E24" s="30">
        <f t="shared" si="2"/>
        <v>100</v>
      </c>
      <c r="F24" s="11" t="s">
        <v>318</v>
      </c>
    </row>
    <row r="25" ht="25.6" customHeight="1" spans="1:6">
      <c r="A25" s="19" t="s">
        <v>319</v>
      </c>
      <c r="B25" s="30">
        <v>116.06</v>
      </c>
      <c r="C25" s="30">
        <v>104.899091</v>
      </c>
      <c r="D25" s="30">
        <v>104.899091</v>
      </c>
      <c r="E25" s="30">
        <f t="shared" si="2"/>
        <v>100</v>
      </c>
      <c r="F25" s="11" t="s">
        <v>320</v>
      </c>
    </row>
    <row r="26" ht="25.6" customHeight="1" spans="1:6">
      <c r="A26" s="23" t="s">
        <v>321</v>
      </c>
      <c r="B26" s="30"/>
      <c r="C26" s="30"/>
      <c r="D26" s="30"/>
      <c r="E26" s="30"/>
      <c r="F26" s="11" t="s">
        <v>322</v>
      </c>
    </row>
    <row r="27" ht="25.6" customHeight="1" spans="1:6">
      <c r="A27" s="19" t="s">
        <v>323</v>
      </c>
      <c r="B27" s="30"/>
      <c r="C27" s="30"/>
      <c r="D27" s="30"/>
      <c r="E27" s="30"/>
      <c r="F27" s="11" t="s">
        <v>324</v>
      </c>
    </row>
    <row r="28" ht="25.6" customHeight="1" spans="1:6">
      <c r="A28" s="23" t="s">
        <v>325</v>
      </c>
      <c r="B28" s="30"/>
      <c r="C28" s="30"/>
      <c r="D28" s="30"/>
      <c r="E28" s="30"/>
      <c r="F28" s="11" t="s">
        <v>326</v>
      </c>
    </row>
    <row r="29" ht="25.6" customHeight="1" spans="1:6">
      <c r="A29" s="19" t="s">
        <v>327</v>
      </c>
      <c r="B29" s="30"/>
      <c r="C29" s="30"/>
      <c r="D29" s="30"/>
      <c r="E29" s="30"/>
      <c r="F29" s="11" t="s">
        <v>328</v>
      </c>
    </row>
    <row r="30" ht="25.6" customHeight="1" spans="1:6">
      <c r="A30" s="23" t="s">
        <v>329</v>
      </c>
      <c r="B30" s="60">
        <v>4933.54</v>
      </c>
      <c r="C30" s="60">
        <v>4569.743541</v>
      </c>
      <c r="D30" s="60">
        <v>4569.743541</v>
      </c>
      <c r="E30" s="60">
        <f>D30/C30*100</f>
        <v>100</v>
      </c>
      <c r="F30" s="11"/>
    </row>
    <row r="31" ht="31.3" customHeight="1" spans="1:6">
      <c r="A31" s="18" t="s">
        <v>330</v>
      </c>
      <c r="B31" s="18"/>
      <c r="C31" s="18"/>
      <c r="D31" s="18"/>
      <c r="E31" s="18"/>
      <c r="F31" s="18"/>
    </row>
  </sheetData>
  <mergeCells count="2">
    <mergeCell ref="A1:E1"/>
    <mergeCell ref="A31:F31"/>
  </mergeCells>
  <pageMargins left="0.75" right="0.75" top="0.270000010728836" bottom="0.270000010728836" header="0" footer="0"/>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C16" sqref="C16"/>
    </sheetView>
  </sheetViews>
  <sheetFormatPr defaultColWidth="10" defaultRowHeight="13.5" outlineLevelCol="4"/>
  <cols>
    <col min="1" max="1" width="40.1666666666667" customWidth="1"/>
    <col min="2" max="5" width="19.4916666666667" customWidth="1"/>
    <col min="6" max="6" width="9.76666666666667" customWidth="1"/>
  </cols>
  <sheetData>
    <row r="1" ht="37" customHeight="1" spans="1:5">
      <c r="A1" s="1" t="s">
        <v>5</v>
      </c>
      <c r="B1" s="1"/>
      <c r="C1" s="1"/>
      <c r="D1" s="1"/>
      <c r="E1" s="1"/>
    </row>
    <row r="2" ht="19.9" customHeight="1" spans="1:5">
      <c r="A2" s="5"/>
      <c r="B2" s="5"/>
      <c r="C2" s="5"/>
      <c r="D2" s="13"/>
      <c r="E2" s="13" t="s">
        <v>28</v>
      </c>
    </row>
    <row r="3" ht="33.15" customHeight="1" spans="1:5">
      <c r="A3" s="7" t="s">
        <v>331</v>
      </c>
      <c r="B3" s="7" t="s">
        <v>30</v>
      </c>
      <c r="C3" s="7" t="s">
        <v>31</v>
      </c>
      <c r="D3" s="7" t="s">
        <v>32</v>
      </c>
      <c r="E3" s="7" t="s">
        <v>33</v>
      </c>
    </row>
    <row r="4" ht="25.6" customHeight="1" spans="1:5">
      <c r="A4" s="19" t="s">
        <v>332</v>
      </c>
      <c r="B4" s="15">
        <v>0</v>
      </c>
      <c r="C4" s="15">
        <v>102.6112</v>
      </c>
      <c r="D4" s="15">
        <v>102.6112</v>
      </c>
      <c r="E4" s="33">
        <v>100</v>
      </c>
    </row>
    <row r="5" ht="25.6" customHeight="1" spans="1:5">
      <c r="A5" s="19" t="s">
        <v>333</v>
      </c>
      <c r="B5" s="15">
        <v>11.76</v>
      </c>
      <c r="C5" s="15">
        <v>11.76</v>
      </c>
      <c r="D5" s="15">
        <v>11.76</v>
      </c>
      <c r="E5" s="33">
        <v>100</v>
      </c>
    </row>
    <row r="6" ht="25.6" customHeight="1" spans="1:5">
      <c r="A6" s="19"/>
      <c r="B6" s="15"/>
      <c r="C6" s="15"/>
      <c r="D6" s="10"/>
      <c r="E6" s="33"/>
    </row>
    <row r="7" ht="25.6" customHeight="1" spans="1:5">
      <c r="A7" s="19"/>
      <c r="B7" s="15"/>
      <c r="C7" s="15"/>
      <c r="D7" s="10"/>
      <c r="E7" s="33"/>
    </row>
    <row r="8" ht="25.6" customHeight="1" spans="1:5">
      <c r="A8" s="19"/>
      <c r="B8" s="15"/>
      <c r="C8" s="15"/>
      <c r="D8" s="10"/>
      <c r="E8" s="33"/>
    </row>
    <row r="9" ht="25.6" customHeight="1" spans="1:5">
      <c r="A9" s="23" t="s">
        <v>334</v>
      </c>
      <c r="B9" s="15">
        <f>SUM(B4:B5)</f>
        <v>11.76</v>
      </c>
      <c r="C9" s="15">
        <f>SUM(C4:C5)</f>
        <v>114.3712</v>
      </c>
      <c r="D9" s="15">
        <f>SUM(D4:D5)</f>
        <v>114.3712</v>
      </c>
      <c r="E9" s="33">
        <v>100</v>
      </c>
    </row>
  </sheetData>
  <mergeCells count="1">
    <mergeCell ref="A1:E1"/>
  </mergeCells>
  <pageMargins left="0.75" right="0.75" top="0.270000010728836" bottom="0.270000010728836"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4"/>
  <sheetViews>
    <sheetView workbookViewId="0">
      <selection activeCell="E18" sqref="E18"/>
    </sheetView>
  </sheetViews>
  <sheetFormatPr defaultColWidth="10" defaultRowHeight="13.5" outlineLevelCol="5"/>
  <cols>
    <col min="1" max="1" width="12.35" customWidth="1"/>
    <col min="2" max="2" width="46.8166666666667" customWidth="1"/>
    <col min="3" max="6" width="19.4916666666667" customWidth="1"/>
    <col min="7" max="7" width="9.76666666666667" customWidth="1"/>
  </cols>
  <sheetData>
    <row r="1" ht="37" customHeight="1" spans="1:6">
      <c r="A1" s="1" t="s">
        <v>6</v>
      </c>
      <c r="B1" s="1"/>
      <c r="C1" s="1"/>
      <c r="D1" s="1"/>
      <c r="E1" s="1"/>
      <c r="F1" s="1"/>
    </row>
    <row r="2" ht="19.9" customHeight="1" spans="1:6">
      <c r="A2" s="3"/>
      <c r="B2" s="3"/>
      <c r="C2" s="5"/>
      <c r="D2" s="13"/>
      <c r="F2" s="13" t="s">
        <v>28</v>
      </c>
    </row>
    <row r="3" ht="33.15" customHeight="1" spans="1:6">
      <c r="A3" s="7" t="s">
        <v>40</v>
      </c>
      <c r="B3" s="7" t="s">
        <v>335</v>
      </c>
      <c r="C3" s="7" t="s">
        <v>30</v>
      </c>
      <c r="D3" s="7" t="s">
        <v>31</v>
      </c>
      <c r="E3" s="7" t="s">
        <v>32</v>
      </c>
      <c r="F3" s="7" t="s">
        <v>33</v>
      </c>
    </row>
    <row r="4" ht="19.9" customHeight="1" spans="1:6">
      <c r="A4" s="24" t="s">
        <v>205</v>
      </c>
      <c r="B4" s="9" t="s">
        <v>206</v>
      </c>
      <c r="C4" s="28">
        <v>11.76</v>
      </c>
      <c r="D4" s="28">
        <v>114.3712</v>
      </c>
      <c r="E4" s="28">
        <v>114.3712</v>
      </c>
      <c r="F4" s="28">
        <v>100</v>
      </c>
    </row>
    <row r="5" ht="19.9" customHeight="1" spans="1:6">
      <c r="A5" s="24" t="s">
        <v>336</v>
      </c>
      <c r="B5" s="9" t="s">
        <v>337</v>
      </c>
      <c r="C5" s="28">
        <v>11.76</v>
      </c>
      <c r="D5" s="28">
        <f>D6+D7+D8</f>
        <v>114.3712</v>
      </c>
      <c r="E5" s="28">
        <v>114.3712</v>
      </c>
      <c r="F5" s="28">
        <v>100</v>
      </c>
    </row>
    <row r="6" ht="19.9" customHeight="1" spans="1:6">
      <c r="A6" s="24" t="s">
        <v>338</v>
      </c>
      <c r="B6" s="9" t="s">
        <v>339</v>
      </c>
      <c r="C6" s="28">
        <v>0</v>
      </c>
      <c r="D6" s="28">
        <v>52.308</v>
      </c>
      <c r="E6" s="28">
        <v>52.308</v>
      </c>
      <c r="F6" s="28">
        <v>100</v>
      </c>
    </row>
    <row r="7" ht="19.9" customHeight="1" spans="1:6">
      <c r="A7" s="24">
        <v>2120804</v>
      </c>
      <c r="B7" s="9" t="s">
        <v>340</v>
      </c>
      <c r="C7" s="28">
        <v>0</v>
      </c>
      <c r="D7" s="28">
        <v>50.3032</v>
      </c>
      <c r="E7" s="28">
        <v>0</v>
      </c>
      <c r="F7" s="28">
        <v>0</v>
      </c>
    </row>
    <row r="8" ht="19.9" customHeight="1" spans="1:6">
      <c r="A8" s="24" t="s">
        <v>341</v>
      </c>
      <c r="B8" s="9" t="s">
        <v>342</v>
      </c>
      <c r="C8" s="28">
        <v>11.76</v>
      </c>
      <c r="D8" s="28">
        <v>11.76</v>
      </c>
      <c r="E8" s="28">
        <v>11.76</v>
      </c>
      <c r="F8" s="28">
        <v>100</v>
      </c>
    </row>
    <row r="9" ht="19.9" customHeight="1" spans="1:6">
      <c r="A9" s="9" t="s">
        <v>343</v>
      </c>
      <c r="B9" s="9" t="s">
        <v>344</v>
      </c>
      <c r="C9" s="28">
        <v>0</v>
      </c>
      <c r="D9" s="28">
        <v>30</v>
      </c>
      <c r="E9" s="28">
        <v>0</v>
      </c>
      <c r="F9" s="28">
        <v>0</v>
      </c>
    </row>
    <row r="10" ht="19.9" customHeight="1" spans="1:6">
      <c r="A10" s="9" t="s">
        <v>345</v>
      </c>
      <c r="B10" s="9" t="s">
        <v>346</v>
      </c>
      <c r="C10" s="28">
        <v>0</v>
      </c>
      <c r="D10" s="28">
        <v>30</v>
      </c>
      <c r="E10" s="28">
        <v>0</v>
      </c>
      <c r="F10" s="28">
        <v>0</v>
      </c>
    </row>
    <row r="11" ht="19.9" customHeight="1" spans="1:6">
      <c r="A11" s="9" t="s">
        <v>347</v>
      </c>
      <c r="B11" s="9" t="s">
        <v>348</v>
      </c>
      <c r="C11" s="28">
        <v>0</v>
      </c>
      <c r="D11" s="28">
        <v>30</v>
      </c>
      <c r="E11" s="28">
        <v>0</v>
      </c>
      <c r="F11" s="28">
        <v>0</v>
      </c>
    </row>
    <row r="12" ht="19.9" customHeight="1" spans="1:6">
      <c r="A12" s="14"/>
      <c r="B12" s="58" t="s">
        <v>272</v>
      </c>
      <c r="C12" s="59"/>
      <c r="D12" s="59"/>
      <c r="E12" s="59"/>
      <c r="F12" s="59"/>
    </row>
    <row r="13" ht="19.9" customHeight="1" spans="1:6">
      <c r="A13" s="14"/>
      <c r="B13" s="58" t="s">
        <v>274</v>
      </c>
      <c r="C13" s="59"/>
      <c r="D13" s="59">
        <v>80.3032</v>
      </c>
      <c r="E13" s="59"/>
      <c r="F13" s="59"/>
    </row>
    <row r="14" ht="19.9" customHeight="1" spans="1:6">
      <c r="A14" s="14"/>
      <c r="B14" s="58" t="s">
        <v>349</v>
      </c>
      <c r="C14" s="59">
        <v>11.76</v>
      </c>
      <c r="D14" s="59">
        <v>114.3712</v>
      </c>
      <c r="E14" s="59">
        <v>114.3712</v>
      </c>
      <c r="F14" s="59">
        <f>SUM(F4)</f>
        <v>100</v>
      </c>
    </row>
  </sheetData>
  <mergeCells count="1">
    <mergeCell ref="A1:F1"/>
  </mergeCells>
  <pageMargins left="0.75" right="0.75" top="0.270000010728836" bottom="0.270000010728836" header="0" footer="0"/>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10" sqref="A10"/>
    </sheetView>
  </sheetViews>
  <sheetFormatPr defaultColWidth="10" defaultRowHeight="13.5" outlineLevelCol="4"/>
  <cols>
    <col min="1" max="1" width="40.1666666666667" customWidth="1"/>
    <col min="2" max="5" width="19.4916666666667" customWidth="1"/>
    <col min="6" max="6" width="9.76666666666667" customWidth="1"/>
  </cols>
  <sheetData>
    <row r="1" ht="37" customHeight="1" spans="1:5">
      <c r="A1" s="1" t="s">
        <v>7</v>
      </c>
      <c r="B1" s="1"/>
      <c r="C1" s="1"/>
      <c r="D1" s="1"/>
      <c r="E1" s="1"/>
    </row>
    <row r="2" ht="19.9" customHeight="1" spans="1:5">
      <c r="A2" s="5"/>
      <c r="B2" s="5"/>
      <c r="C2" s="5"/>
      <c r="D2" s="13"/>
      <c r="E2" s="13" t="s">
        <v>28</v>
      </c>
    </row>
    <row r="3" ht="33.15" customHeight="1" spans="1:5">
      <c r="A3" s="7" t="s">
        <v>350</v>
      </c>
      <c r="B3" s="7" t="s">
        <v>30</v>
      </c>
      <c r="C3" s="7" t="s">
        <v>31</v>
      </c>
      <c r="D3" s="7" t="s">
        <v>32</v>
      </c>
      <c r="E3" s="7" t="s">
        <v>351</v>
      </c>
    </row>
    <row r="4" ht="25.6" customHeight="1" spans="1:5">
      <c r="A4" s="23" t="s">
        <v>352</v>
      </c>
      <c r="B4" s="15"/>
      <c r="C4" s="15"/>
      <c r="D4" s="10"/>
      <c r="E4" s="10"/>
    </row>
    <row r="5" ht="25.6" customHeight="1" spans="1:5">
      <c r="A5" s="19" t="s">
        <v>353</v>
      </c>
      <c r="B5" s="15"/>
      <c r="C5" s="15"/>
      <c r="D5" s="10"/>
      <c r="E5" s="10"/>
    </row>
    <row r="6" ht="25.6" customHeight="1" spans="1:5">
      <c r="A6" s="19"/>
      <c r="B6" s="15"/>
      <c r="C6" s="15"/>
      <c r="D6" s="10"/>
      <c r="E6" s="10"/>
    </row>
    <row r="7" ht="25.6" customHeight="1" spans="1:5">
      <c r="A7" s="23" t="s">
        <v>354</v>
      </c>
      <c r="B7" s="15"/>
      <c r="C7" s="15"/>
      <c r="D7" s="10"/>
      <c r="E7" s="10"/>
    </row>
    <row r="8" ht="25.6" customHeight="1" spans="1:5">
      <c r="A8" s="23" t="s">
        <v>355</v>
      </c>
      <c r="B8" s="15"/>
      <c r="C8" s="15"/>
      <c r="D8" s="10"/>
      <c r="E8" s="10"/>
    </row>
    <row r="9" ht="25.6" customHeight="1" spans="1:5">
      <c r="A9" s="19" t="s">
        <v>356</v>
      </c>
      <c r="B9" s="19"/>
      <c r="C9" s="19"/>
      <c r="D9" s="19"/>
      <c r="E9" s="19"/>
    </row>
  </sheetData>
  <mergeCells count="2">
    <mergeCell ref="A1:E1"/>
    <mergeCell ref="A9:E9"/>
  </mergeCells>
  <pageMargins left="0.75" right="0.75" top="0.270000010728836" bottom="0.270000010728836" header="0" footer="0"/>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2"/>
  <sheetViews>
    <sheetView workbookViewId="0">
      <selection activeCell="A13" sqref="A13"/>
    </sheetView>
  </sheetViews>
  <sheetFormatPr defaultColWidth="10" defaultRowHeight="13.5" outlineLevelCol="4"/>
  <cols>
    <col min="1" max="1" width="40.1666666666667" customWidth="1"/>
    <col min="2" max="5" width="19.4916666666667" customWidth="1"/>
    <col min="6" max="6" width="9.76666666666667" customWidth="1"/>
  </cols>
  <sheetData>
    <row r="1" ht="37" customHeight="1" spans="1:5">
      <c r="A1" s="1" t="s">
        <v>8</v>
      </c>
      <c r="B1" s="1"/>
      <c r="C1" s="1"/>
      <c r="D1" s="1"/>
      <c r="E1" s="1"/>
    </row>
    <row r="2" ht="19.9" customHeight="1" spans="1:5">
      <c r="A2" s="5"/>
      <c r="B2" s="5"/>
      <c r="C2" s="5"/>
      <c r="D2" s="13"/>
      <c r="E2" s="13" t="s">
        <v>28</v>
      </c>
    </row>
    <row r="3" ht="33.15" customHeight="1" spans="1:5">
      <c r="A3" s="7" t="s">
        <v>350</v>
      </c>
      <c r="B3" s="7" t="s">
        <v>30</v>
      </c>
      <c r="C3" s="7" t="s">
        <v>31</v>
      </c>
      <c r="D3" s="7" t="s">
        <v>32</v>
      </c>
      <c r="E3" s="7" t="s">
        <v>351</v>
      </c>
    </row>
    <row r="4" ht="25.6" customHeight="1" spans="1:5">
      <c r="A4" s="23" t="s">
        <v>357</v>
      </c>
      <c r="B4" s="15"/>
      <c r="C4" s="15"/>
      <c r="D4" s="10"/>
      <c r="E4" s="10"/>
    </row>
    <row r="5" ht="25.6" customHeight="1" spans="1:5">
      <c r="A5" s="23" t="s">
        <v>358</v>
      </c>
      <c r="B5" s="15"/>
      <c r="C5" s="15"/>
      <c r="D5" s="10"/>
      <c r="E5" s="10"/>
    </row>
    <row r="6" ht="25.6" customHeight="1" spans="1:5">
      <c r="A6" s="19" t="s">
        <v>359</v>
      </c>
      <c r="B6" s="15"/>
      <c r="C6" s="15"/>
      <c r="D6" s="10"/>
      <c r="E6" s="10"/>
    </row>
    <row r="7" ht="25.6" customHeight="1" spans="1:5">
      <c r="A7" s="23"/>
      <c r="B7" s="15"/>
      <c r="C7" s="15"/>
      <c r="D7" s="10"/>
      <c r="E7" s="10"/>
    </row>
    <row r="8" ht="25.6" customHeight="1" spans="1:5">
      <c r="A8" s="23"/>
      <c r="B8" s="15"/>
      <c r="C8" s="15"/>
      <c r="D8" s="10"/>
      <c r="E8" s="10"/>
    </row>
    <row r="9" ht="25.6" customHeight="1" spans="1:5">
      <c r="A9" s="23" t="s">
        <v>360</v>
      </c>
      <c r="B9" s="15"/>
      <c r="C9" s="15"/>
      <c r="D9" s="15"/>
      <c r="E9" s="15"/>
    </row>
    <row r="10" ht="25.6" customHeight="1" spans="1:5">
      <c r="A10" s="23" t="s">
        <v>272</v>
      </c>
      <c r="B10" s="15"/>
      <c r="C10" s="15"/>
      <c r="D10" s="15"/>
      <c r="E10" s="15"/>
    </row>
    <row r="11" ht="25.6" customHeight="1" spans="1:5">
      <c r="A11" s="23" t="s">
        <v>361</v>
      </c>
      <c r="B11" s="15"/>
      <c r="C11" s="15"/>
      <c r="D11" s="15"/>
      <c r="E11" s="15"/>
    </row>
    <row r="12" ht="25.6" customHeight="1" spans="1:5">
      <c r="A12" s="19" t="s">
        <v>362</v>
      </c>
      <c r="B12" s="19"/>
      <c r="C12" s="19"/>
      <c r="D12" s="19"/>
      <c r="E12" s="19"/>
    </row>
  </sheetData>
  <mergeCells count="2">
    <mergeCell ref="A1:E1"/>
    <mergeCell ref="A12:E12"/>
  </mergeCells>
  <pageMargins left="0.75" right="0.75" top="0.270000010728836" bottom="0.270000010728836" header="0" footer="0"/>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workbookViewId="0">
      <selection activeCell="A8" sqref="A8"/>
    </sheetView>
  </sheetViews>
  <sheetFormatPr defaultColWidth="10" defaultRowHeight="13.5" outlineLevelRow="6" outlineLevelCol="4"/>
  <cols>
    <col min="1" max="1" width="40.1666666666667" customWidth="1"/>
    <col min="2" max="5" width="19.4916666666667" customWidth="1"/>
    <col min="6" max="6" width="9.76666666666667" customWidth="1"/>
  </cols>
  <sheetData>
    <row r="1" ht="37" customHeight="1" spans="1:5">
      <c r="A1" s="1" t="s">
        <v>9</v>
      </c>
      <c r="B1" s="1"/>
      <c r="C1" s="1"/>
      <c r="D1" s="1"/>
      <c r="E1" s="1"/>
    </row>
    <row r="2" ht="19.9" customHeight="1" spans="1:5">
      <c r="A2" s="5"/>
      <c r="B2" s="5"/>
      <c r="C2" s="5"/>
      <c r="D2" s="13"/>
      <c r="E2" s="13" t="s">
        <v>28</v>
      </c>
    </row>
    <row r="3" ht="33.15" customHeight="1" spans="1:5">
      <c r="A3" s="7" t="s">
        <v>350</v>
      </c>
      <c r="B3" s="7" t="s">
        <v>30</v>
      </c>
      <c r="C3" s="7" t="s">
        <v>31</v>
      </c>
      <c r="D3" s="7" t="s">
        <v>32</v>
      </c>
      <c r="E3" s="7" t="s">
        <v>351</v>
      </c>
    </row>
    <row r="4" ht="25.6" customHeight="1" spans="1:5">
      <c r="A4" s="19" t="s">
        <v>363</v>
      </c>
      <c r="B4" s="15"/>
      <c r="C4" s="15"/>
      <c r="D4" s="10"/>
      <c r="E4" s="10"/>
    </row>
    <row r="5" ht="25.6" customHeight="1" spans="1:5">
      <c r="A5" s="19" t="s">
        <v>364</v>
      </c>
      <c r="B5" s="15"/>
      <c r="C5" s="15"/>
      <c r="D5" s="10"/>
      <c r="E5" s="10"/>
    </row>
    <row r="6" ht="25.6" customHeight="1" spans="1:5">
      <c r="A6" s="19"/>
      <c r="B6" s="15"/>
      <c r="C6" s="15"/>
      <c r="D6" s="10"/>
      <c r="E6" s="10"/>
    </row>
    <row r="7" ht="25.6" customHeight="1" spans="1:5">
      <c r="A7" s="19" t="s">
        <v>365</v>
      </c>
      <c r="B7" s="19"/>
      <c r="C7" s="19"/>
      <c r="D7" s="19"/>
      <c r="E7" s="19"/>
    </row>
  </sheetData>
  <mergeCells count="2">
    <mergeCell ref="A1:E1"/>
    <mergeCell ref="A7:E7"/>
  </mergeCells>
  <pageMargins left="0.75" right="0.75" top="0.270000010728836" bottom="0.270000010728836" header="0" footer="0"/>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27</vt:i4>
      </vt:variant>
    </vt:vector>
  </HeadingPairs>
  <TitlesOfParts>
    <vt:vector size="27" baseType="lpstr">
      <vt:lpstr>封面</vt:lpstr>
      <vt:lpstr>一般公共预算收入执行情况表</vt:lpstr>
      <vt:lpstr>一般公共预算支出执行情况表</vt:lpstr>
      <vt:lpstr>一般公共预算基本支出执行情况表</vt:lpstr>
      <vt:lpstr>政府性基金收入预算执行情况表</vt:lpstr>
      <vt:lpstr>政府性基金支出预算执行情况表</vt:lpstr>
      <vt:lpstr>国有资本经营收入预算执行情况表</vt:lpstr>
      <vt:lpstr>国有资本经营支出预算执行情况表</vt:lpstr>
      <vt:lpstr>社会保险基金预算收入执行情况表</vt:lpstr>
      <vt:lpstr>社会保险基金预算支出执行情况表</vt:lpstr>
      <vt:lpstr>对村级财政转移支付预算执行情况表</vt:lpstr>
      <vt:lpstr>三公经费执行情况表</vt:lpstr>
      <vt:lpstr>乡镇基本建设支出执行情况表</vt:lpstr>
      <vt:lpstr>政府收支执行情况的说明</vt:lpstr>
      <vt:lpstr>一般公共预算收入预算表</vt:lpstr>
      <vt:lpstr>一般公共预算支出预算表</vt:lpstr>
      <vt:lpstr>一般公共预算基本支出预算表</vt:lpstr>
      <vt:lpstr>政府性基金收入预算表</vt:lpstr>
      <vt:lpstr>政府性基金支出预算表</vt:lpstr>
      <vt:lpstr>国有资本经营收入预算表</vt:lpstr>
      <vt:lpstr>国有资本经营支出预算表</vt:lpstr>
      <vt:lpstr>社会保险基金收入预算表</vt:lpstr>
      <vt:lpstr>社会保险基金支出预算表</vt:lpstr>
      <vt:lpstr>对村级财政转移支付预算表</vt:lpstr>
      <vt:lpstr>三公预算情况表</vt:lpstr>
      <vt:lpstr>乡镇基本建设支出预算情况表</vt:lpstr>
      <vt:lpstr>政府收支预算相关情况说明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叽里咕噜</cp:lastModifiedBy>
  <dcterms:created xsi:type="dcterms:W3CDTF">2024-02-18T07:16:00Z</dcterms:created>
  <dcterms:modified xsi:type="dcterms:W3CDTF">2024-03-01T02:22:56Z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723C027FD9664D248A1B09C46516EA23_13</vt:lpwstr>
  </property>
  <property fmtid="{D5CDD505-2E9C-101B-9397-08002B2CF9AE}" pid="3" name="KSOProductBuildVer">
    <vt:lpwstr>2052-12.1.0.16388</vt:lpwstr>
  </property>
</Properties>
</file>