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44525"/>
</workbook>
</file>

<file path=xl/sharedStrings.xml><?xml version="1.0" encoding="utf-8"?>
<sst xmlns="http://schemas.openxmlformats.org/spreadsheetml/2006/main" count="652" uniqueCount="179">
  <si>
    <t>上海市崇明区2024年单位预算</t>
  </si>
  <si>
    <t>预算单位：上海市崇明区新河镇经济发展服务中心</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</si>
  <si>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</si>
  <si>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</si>
  <si>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</si>
  <si>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</si>
  <si>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</si>
  <si>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</si>
  <si>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</si>
  <si>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</si>
  <si>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</si>
  <si>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</si>
  <si>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</si>
  <si>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</si>
  <si>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</si>
  <si>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</si>
  <si>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</si>
  <si>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</si>
  <si>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</si>
  <si>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</si>
  <si>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七、项目经费情况说明</t>
  </si>
  <si>
    <t>主要职能</t>
  </si>
  <si>
    <t xml:space="preserve">　　上海市崇明区新河镇经济发展服务中心是事业单位。
　　主要职能包括：
　　1.承担辖区内经济、社会发展综合统计等工作。
　　2.承担农村土地承包管理、承包地纠纷调解、集体经济运行统计分析和农民负担监测等具体事务工作。
　　3.指导推进农村集体经济组织产权制度改革。
　　4.负责农村集体经济财务管理指导及村级财务公开。
　　5.负责集体经济组织成员界定和农龄统计，指导开展撤制村、队集体资产处置工作。
　　6.负责宅基地和建房申请的集中受理和资格条件、公示程序审查等工作。
　　7.负责镇集体资金、资产、资源监督管理的日常工作，承担镇集体资产管理委员会日常工作。
　　8.负责辖区内安全生产监管等具体事务工作。
　　9.承办上级部门交办的其他事项。
</t>
  </si>
  <si>
    <t>机构设置</t>
  </si>
  <si>
    <t>　　上海市崇明区新河镇经济发展服务中心单位无内设机构.</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</si>
  <si>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</si>
  <si>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</si>
  <si>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</si>
  <si>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2024年，上海市崇明区新河镇经济发展服务中心收入预算1,914万元，其中：财政拨款收入1,914万元，比2023年预算减少18万元；事业收入0万元；事业单位经营收入0万元；其他收入0万元。
　　支出预算1,914万元，其中：财政拨款支出预算1,914万元，比2023年预算减少18万元。财政拨款支出预算中，一般公共预算拨款支出预算1,914万元，比2023年预算减少18万元；政府性基金拨款支出预算0万元，与2023年预算持平；国有资本经营预算拨款支出预算为0万元。
    财政拨款收入支出减少的主要原因是农林水支出预算减少。
    财政拨款支出主要内容如下：
　　1.“一般公共服务支出”科目380万元，主要用于住户调查、经济普查、企业统计等政府统计相关事务支出、人员工资福利支出及商品服务支出等。 
　　2.“社会保障和就业支出”科目908万元，主要用于本单位退休人员的活动费支出、基本养老保险缴费支出、职业年金缴费支出等。
　　3.“卫生健康支出”科目24万元，主要用于本单位医疗保险缴费支出。
　　4.“城乡社区支出”科目9万元，主要用于宣传与组织培训经费支出。
　　5.“农林水支出”科目575万元，主要用于其他农业农村支出、对村集体经济组织的补助、其他农村综合改革支出、其他农林水支出。
　　6.“住房保障支出”科目18万元，主要用于本单位人员住房公积金缴费支出。
</t>
  </si>
  <si>
    <t>2024年预算单位财务收支预算总表</t>
  </si>
  <si>
    <t>编制单位：上海市崇明区新河镇经济发展服务中心</t>
  </si>
  <si>
    <t>单位：元</t>
  </si>
  <si>
    <t>本年收入</t>
  </si>
  <si>
    <t>本年支出</t>
  </si>
  <si>
    <t>项目</t>
  </si>
  <si>
    <t>预算数</t>
  </si>
  <si>
    <t>合计</t>
  </si>
  <si>
    <t>基本支出</t>
  </si>
  <si>
    <t>项目支出</t>
  </si>
  <si>
    <t>人员经费</t>
  </si>
  <si>
    <t>公用经费</t>
  </si>
  <si>
    <t>一、财政拨款收入</t>
  </si>
  <si>
    <t>一、一般公共服务支出</t>
  </si>
  <si>
    <t>　　1、一般公共预算资金</t>
  </si>
  <si>
    <t>二、社会保障和就业支出</t>
  </si>
  <si>
    <t>　　2、政府性基金</t>
  </si>
  <si>
    <t>三、卫生健康支出</t>
  </si>
  <si>
    <t>　　3、国有资本经营预算</t>
  </si>
  <si>
    <t>四、城乡社区支出</t>
  </si>
  <si>
    <t>二、事业收入</t>
  </si>
  <si>
    <t>五、农林水支出</t>
  </si>
  <si>
    <t>三、事业单位经营收入</t>
  </si>
  <si>
    <t>六、住房保障支出</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</si>
  <si>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</si>
  <si>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</si>
  <si>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</si>
  <si>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</si>
  <si>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</si>
  <si>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</si>
  <si>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</si>
  <si>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</si>
  <si>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</si>
  <si>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</si>
  <si>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</si>
  <si>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</si>
  <si>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</si>
  <si>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</si>
  <si>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201</t>
  </si>
  <si>
    <t>一般公共服务支出</t>
  </si>
  <si>
    <t>05</t>
  </si>
  <si>
    <t>统计信息事务</t>
  </si>
  <si>
    <t>07</t>
  </si>
  <si>
    <t>专项普查活动</t>
  </si>
  <si>
    <t>13</t>
  </si>
  <si>
    <t>商贸事务</t>
  </si>
  <si>
    <t>99</t>
  </si>
  <si>
    <t>其他商贸事务支出</t>
  </si>
  <si>
    <t>26</t>
  </si>
  <si>
    <t>档案事务</t>
  </si>
  <si>
    <t>其他档案事务支出</t>
  </si>
  <si>
    <t>208</t>
  </si>
  <si>
    <t>社会保障和就业支出</t>
  </si>
  <si>
    <t>01</t>
  </si>
  <si>
    <t>人力资源和社会保障管理事务</t>
  </si>
  <si>
    <t>其他人力资源和社会保障管理事务支出</t>
  </si>
  <si>
    <t>行政事业单位养老支出</t>
  </si>
  <si>
    <t>02</t>
  </si>
  <si>
    <t>事业单位离退休</t>
  </si>
  <si>
    <t>机关事业单位基本养老保险缴费支出</t>
  </si>
  <si>
    <t>06</t>
  </si>
  <si>
    <t>机关事业单位职业年金缴费支出</t>
  </si>
  <si>
    <t>其他行政事业单位养老支出</t>
  </si>
  <si>
    <t>就业补助</t>
  </si>
  <si>
    <t>其他就业补助支出</t>
  </si>
  <si>
    <t>210</t>
  </si>
  <si>
    <t>卫生健康支出</t>
  </si>
  <si>
    <t>11</t>
  </si>
  <si>
    <t>行政事业单位医疗</t>
  </si>
  <si>
    <t>事业单位医疗</t>
  </si>
  <si>
    <t>212</t>
  </si>
  <si>
    <t>城乡社区支出</t>
  </si>
  <si>
    <t>城乡社区管理事务</t>
  </si>
  <si>
    <t>其他城乡社区管理事务支出</t>
  </si>
  <si>
    <t>213</t>
  </si>
  <si>
    <t>农林水支出</t>
  </si>
  <si>
    <t>农业农村</t>
  </si>
  <si>
    <t>35</t>
  </si>
  <si>
    <t>农业生态资源保护</t>
  </si>
  <si>
    <t>其他农业农村支出</t>
  </si>
  <si>
    <t>农村综合改革</t>
  </si>
  <si>
    <t>对村民委员会和村党支部的补助</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</si>
  <si>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</si>
  <si>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</si>
  <si>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</si>
  <si>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</si>
  <si>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</si>
  <si>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</si>
  <si>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</si>
  <si>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</si>
  <si>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</si>
  <si>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</si>
  <si>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</si>
  <si>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</si>
  <si>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</si>
  <si>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</si>
  <si>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</si>
  <si>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</si>
  <si>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</si>
  <si>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</si>
  <si>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t>注：</t>
    </r>
    <r>
      <rPr>
        <sz val="10"/>
        <rFont val="Calibri"/>
        <charset val="134"/>
      </rPr>
      <t>2024</t>
    </r>
    <r>
      <rPr>
        <sz val="10"/>
        <rFont val="方正书宋_GBK"/>
        <charset val="134"/>
      </rPr>
      <t>年未安排政府性基金预算，故本表无数据。</t>
    </r>
  </si>
  <si>
    <t>2024年预算单位国有资本经营预算支出功能分类预算表</t>
  </si>
  <si>
    <t>国有资本经营预算支出</t>
  </si>
  <si>
    <r>
      <t>注：</t>
    </r>
    <r>
      <rPr>
        <sz val="10"/>
        <rFont val="Calibri"/>
        <charset val="134"/>
      </rPr>
      <t>2024</t>
    </r>
    <r>
      <rPr>
        <sz val="10"/>
        <rFont val="方正书宋_GBK"/>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</si>
  <si>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</si>
  <si>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</si>
  <si>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</si>
  <si>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</si>
  <si>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</si>
  <si>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</si>
  <si>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</si>
  <si>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</si>
  <si>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绩效工资</t>
  </si>
  <si>
    <t>08</t>
  </si>
  <si>
    <t>机关事业单位基本养老保险缴费</t>
  </si>
  <si>
    <t>09</t>
  </si>
  <si>
    <t>职业年金缴费</t>
  </si>
  <si>
    <t>10</t>
  </si>
  <si>
    <t>职工基本医疗保险缴费</t>
  </si>
  <si>
    <t>12</t>
  </si>
  <si>
    <t>其他社会保障缴费</t>
  </si>
  <si>
    <t>其他工资福利支出</t>
  </si>
  <si>
    <t>302</t>
  </si>
  <si>
    <t>商品和服务支出</t>
  </si>
  <si>
    <t>办公费</t>
  </si>
  <si>
    <t>差旅费</t>
  </si>
  <si>
    <t>17</t>
  </si>
  <si>
    <t>公务接待费</t>
  </si>
  <si>
    <t>28</t>
  </si>
  <si>
    <t>工会经费</t>
  </si>
  <si>
    <t>29</t>
  </si>
  <si>
    <t>福利费</t>
  </si>
  <si>
    <t>其他商品和服务支出</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</si>
  <si>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</si>
  <si>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</si>
  <si>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</si>
  <si>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</si>
  <si>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</si>
  <si>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</si>
  <si>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</si>
  <si>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</si>
  <si>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</si>
  <si>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</si>
  <si>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</si>
  <si>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</si>
  <si>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</si>
  <si>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</si>
  <si>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</si>
  <si>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</si>
  <si>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2024年“三公”经费预算数为0.49万元，比2023年预算减少1.01万元其中：
　　（一）因公出国（境）费0.00万元，与2023年预算持平。主要是严格执行中央八项规定、国务院“约法三章”及《党政机关厉行节约反对浪费》条例要求，压缩因公出国（境）费。
　　（二）公务用车购置及运行费0.00万元，与2023年预算持平。其中：公务用车购置费0.00万元，与2023年预算持平；公务用车运行费0.00万元，与2023年预算持平。主要是贯彻落实公务用车制度改革精神，减少公务用车运行费。
　　（三）公务接待费0.49万元，比2023年预算减少1.01万元，主要原因是严格执行中央八项规定、国务院“约法三章”及《党政机关厉行节约反对浪费》条例要求，压缩公务接待费。
二、机关运行经费预算
　　本单位无机关运行经费。
        三、政府采购预算情况
　　本单位2024年度未安排政府采购预算。
四、绩效目标设置情况
　　按照本市预算绩效管理工作的总体要求，本单位实现了绩效目标的全覆盖。其中，编报单位整体绩效目标1个；政策绩效目标0个、涉及预算资金0万元；项目绩效目标9个，涉及预算资金1,241.74万元。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</si>
</sst>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176" formatCode="[=0]&quot;&quot;;#,##0"/>
    <numFmt numFmtId="177" formatCode="[=0]&quot;&quot;;#,##0.00&quot;&quot;"/>
    <numFmt numFmtId="43" formatCode="_ * #,##0.00_ ;_ * \-#,##0.00_ ;_ * &quot;-&quot;??_ ;_ @_ "/>
    <numFmt numFmtId="42" formatCode="_ &quot;￥&quot;* #,##0_ ;_ &quot;￥&quot;* \-#,##0_ ;_ &quot;￥&quot;* &quot;-&quot;_ ;_ @_ "/>
    <numFmt numFmtId="178" formatCode="0.00_ "/>
    <numFmt numFmtId="41" formatCode="_ * #,##0_ ;_ * \-#,##0_ ;_ * &quot;-&quot;_ ;_ @_ "/>
    <numFmt numFmtId="179" formatCode="[=0]&quot;&quot;;#,##0.00"/>
    <numFmt numFmtId="44" formatCode="_ &quot;￥&quot;* #,##0.00_ ;_ &quot;￥&quot;* \-#,##0.00_ ;_ &quot;￥&quot;* &quot;-&quot;??_ ;_ @_ "/>
  </numFmts>
  <fonts count="42">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0"/>
      <name val="方正书宋_GBK"/>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sz val="14"/>
      <color indexed="8"/>
      <name val="仿宋_GB2312"/>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b/>
      <sz val="13"/>
      <color theme="3"/>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i/>
      <sz val="11"/>
      <color rgb="FF7F7F7F"/>
      <name val="宋体"/>
      <charset val="0"/>
      <scheme val="minor"/>
    </font>
    <font>
      <b/>
      <sz val="15"/>
      <color theme="3"/>
      <name val="宋体"/>
      <charset val="134"/>
      <scheme val="minor"/>
    </font>
    <font>
      <sz val="11"/>
      <color rgb="FF9C0006"/>
      <name val="宋体"/>
      <charset val="0"/>
      <scheme val="minor"/>
    </font>
    <font>
      <b/>
      <sz val="11"/>
      <color rgb="FFFA7D00"/>
      <name val="宋体"/>
      <charset val="0"/>
      <scheme val="minor"/>
    </font>
    <font>
      <b/>
      <sz val="11"/>
      <color theme="1"/>
      <name val="宋体"/>
      <charset val="0"/>
      <scheme val="minor"/>
    </font>
    <font>
      <sz val="11"/>
      <color rgb="FF006100"/>
      <name val="宋体"/>
      <charset val="0"/>
      <scheme val="minor"/>
    </font>
    <font>
      <b/>
      <sz val="18"/>
      <color theme="3"/>
      <name val="宋体"/>
      <charset val="134"/>
      <scheme val="minor"/>
    </font>
    <font>
      <sz val="11"/>
      <color rgb="FFFF0000"/>
      <name val="宋体"/>
      <charset val="0"/>
      <scheme val="minor"/>
    </font>
    <font>
      <sz val="11"/>
      <color rgb="FF3F3F76"/>
      <name val="宋体"/>
      <charset val="0"/>
      <scheme val="minor"/>
    </font>
    <font>
      <b/>
      <sz val="11"/>
      <color rgb="FF3F3F3F"/>
      <name val="宋体"/>
      <charset val="0"/>
      <scheme val="minor"/>
    </font>
    <font>
      <sz val="11"/>
      <color rgb="FF9C6500"/>
      <name val="宋体"/>
      <charset val="0"/>
      <scheme val="minor"/>
    </font>
    <font>
      <b/>
      <sz val="11"/>
      <color rgb="FFFFFFF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theme="9"/>
        <bgColor indexed="64"/>
      </patternFill>
    </fill>
    <fill>
      <patternFill patternType="solid">
        <fgColor theme="5"/>
        <bgColor indexed="64"/>
      </patternFill>
    </fill>
    <fill>
      <patternFill patternType="solid">
        <fgColor theme="9"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rgb="FFFFEB9C"/>
        <bgColor indexed="64"/>
      </patternFill>
    </fill>
    <fill>
      <patternFill patternType="solid">
        <fgColor rgb="FFA5A5A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FFCC"/>
        <bgColor indexed="64"/>
      </patternFill>
    </fill>
  </fills>
  <borders count="15">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true"/>
      </left>
      <right style="thin">
        <color auto="true"/>
      </right>
      <top style="thin">
        <color auto="true"/>
      </top>
      <bottom style="thin">
        <color auto="true"/>
      </bottom>
      <diagonal/>
    </border>
    <border>
      <left/>
      <right/>
      <top/>
      <bottom style="thin">
        <color rgb="FF000000"/>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50">
    <xf numFmtId="0" fontId="0" fillId="0" borderId="0"/>
    <xf numFmtId="0" fontId="2" fillId="0" borderId="0">
      <alignment vertical="center"/>
    </xf>
    <xf numFmtId="0" fontId="24" fillId="23" borderId="0" applyNumberFormat="false" applyBorder="false" applyAlignment="false" applyProtection="false">
      <alignment vertical="center"/>
    </xf>
    <xf numFmtId="0" fontId="23" fillId="31" borderId="0" applyNumberFormat="false" applyBorder="false" applyAlignment="false" applyProtection="false">
      <alignment vertical="center"/>
    </xf>
    <xf numFmtId="0" fontId="24" fillId="27" borderId="0" applyNumberFormat="false" applyBorder="false" applyAlignment="false" applyProtection="false">
      <alignment vertical="center"/>
    </xf>
    <xf numFmtId="0" fontId="38" fillId="20" borderId="10" applyNumberFormat="false" applyAlignment="false" applyProtection="false">
      <alignment vertical="center"/>
    </xf>
    <xf numFmtId="0" fontId="23" fillId="10" borderId="0" applyNumberFormat="false" applyBorder="false" applyAlignment="false" applyProtection="false">
      <alignment vertical="center"/>
    </xf>
    <xf numFmtId="0" fontId="23" fillId="14" borderId="0" applyNumberFormat="false" applyBorder="false" applyAlignment="false" applyProtection="false">
      <alignment vertical="center"/>
    </xf>
    <xf numFmtId="44" fontId="27" fillId="0" borderId="0" applyFont="false" applyFill="false" applyBorder="false" applyAlignment="false" applyProtection="false">
      <alignment vertical="center"/>
    </xf>
    <xf numFmtId="0" fontId="24" fillId="28" borderId="0" applyNumberFormat="false" applyBorder="false" applyAlignment="false" applyProtection="false">
      <alignment vertical="center"/>
    </xf>
    <xf numFmtId="9" fontId="27" fillId="0" borderId="0" applyFont="false" applyFill="false" applyBorder="false" applyAlignment="false" applyProtection="false">
      <alignment vertical="center"/>
    </xf>
    <xf numFmtId="0" fontId="24" fillId="25" borderId="0" applyNumberFormat="false" applyBorder="false" applyAlignment="false" applyProtection="false">
      <alignment vertical="center"/>
    </xf>
    <xf numFmtId="0" fontId="24" fillId="19" borderId="0" applyNumberFormat="false" applyBorder="false" applyAlignment="false" applyProtection="false">
      <alignment vertical="center"/>
    </xf>
    <xf numFmtId="0" fontId="24" fillId="5" borderId="0" applyNumberFormat="false" applyBorder="false" applyAlignment="false" applyProtection="false">
      <alignment vertical="center"/>
    </xf>
    <xf numFmtId="0" fontId="24" fillId="18" borderId="0" applyNumberFormat="false" applyBorder="false" applyAlignment="false" applyProtection="false">
      <alignment vertical="center"/>
    </xf>
    <xf numFmtId="0" fontId="24" fillId="17" borderId="0" applyNumberFormat="false" applyBorder="false" applyAlignment="false" applyProtection="false">
      <alignment vertical="center"/>
    </xf>
    <xf numFmtId="0" fontId="33" fillId="12" borderId="10" applyNumberFormat="false" applyAlignment="false" applyProtection="false">
      <alignment vertical="center"/>
    </xf>
    <xf numFmtId="0" fontId="24" fillId="22" borderId="0" applyNumberFormat="false" applyBorder="false" applyAlignment="false" applyProtection="false">
      <alignment vertical="center"/>
    </xf>
    <xf numFmtId="0" fontId="40" fillId="29" borderId="0" applyNumberFormat="false" applyBorder="false" applyAlignment="false" applyProtection="false">
      <alignment vertical="center"/>
    </xf>
    <xf numFmtId="0" fontId="23" fillId="32" borderId="0" applyNumberFormat="false" applyBorder="false" applyAlignment="false" applyProtection="false">
      <alignment vertical="center"/>
    </xf>
    <xf numFmtId="0" fontId="35" fillId="16" borderId="0" applyNumberFormat="false" applyBorder="false" applyAlignment="false" applyProtection="false">
      <alignment vertical="center"/>
    </xf>
    <xf numFmtId="0" fontId="23" fillId="21" borderId="0" applyNumberFormat="false" applyBorder="false" applyAlignment="false" applyProtection="false">
      <alignment vertical="center"/>
    </xf>
    <xf numFmtId="0" fontId="34" fillId="0" borderId="11" applyNumberFormat="false" applyFill="false" applyAlignment="false" applyProtection="false">
      <alignment vertical="center"/>
    </xf>
    <xf numFmtId="0" fontId="32" fillId="11" borderId="0" applyNumberFormat="false" applyBorder="false" applyAlignment="false" applyProtection="false">
      <alignment vertical="center"/>
    </xf>
    <xf numFmtId="0" fontId="41" fillId="30" borderId="13" applyNumberFormat="false" applyAlignment="false" applyProtection="false">
      <alignment vertical="center"/>
    </xf>
    <xf numFmtId="0" fontId="39" fillId="12" borderId="12" applyNumberFormat="false" applyAlignment="false" applyProtection="false">
      <alignment vertical="center"/>
    </xf>
    <xf numFmtId="0" fontId="31" fillId="0" borderId="9"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23" fillId="9"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42" fontId="27" fillId="0" borderId="0" applyFont="false" applyFill="false" applyBorder="false" applyAlignment="false" applyProtection="false">
      <alignment vertical="center"/>
    </xf>
    <xf numFmtId="0" fontId="23" fillId="26" borderId="0" applyNumberFormat="false" applyBorder="false" applyAlignment="false" applyProtection="false">
      <alignment vertical="center"/>
    </xf>
    <xf numFmtId="43" fontId="27" fillId="0" borderId="0" applyFon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36" fillId="0" borderId="0" applyNumberFormat="false" applyFill="false" applyBorder="false" applyAlignment="false" applyProtection="false">
      <alignment vertical="center"/>
    </xf>
    <xf numFmtId="0" fontId="23" fillId="8" borderId="0" applyNumberFormat="false" applyBorder="false" applyAlignment="false" applyProtection="false">
      <alignment vertical="center"/>
    </xf>
    <xf numFmtId="0" fontId="37" fillId="0" borderId="0" applyNumberFormat="false" applyFill="false" applyBorder="false" applyAlignment="false" applyProtection="false">
      <alignment vertical="center"/>
    </xf>
    <xf numFmtId="0" fontId="24" fillId="13" borderId="0" applyNumberFormat="false" applyBorder="false" applyAlignment="false" applyProtection="false">
      <alignment vertical="center"/>
    </xf>
    <xf numFmtId="0" fontId="27" fillId="33" borderId="14" applyNumberFormat="false" applyFont="false" applyAlignment="false" applyProtection="false">
      <alignment vertical="center"/>
    </xf>
    <xf numFmtId="0" fontId="23" fillId="15" borderId="0" applyNumberFormat="false" applyBorder="false" applyAlignment="false" applyProtection="false">
      <alignment vertical="center"/>
    </xf>
    <xf numFmtId="0" fontId="24" fillId="7" borderId="0" applyNumberFormat="false" applyBorder="false" applyAlignment="false" applyProtection="false">
      <alignment vertical="center"/>
    </xf>
    <xf numFmtId="0" fontId="23" fillId="6"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41" fontId="27" fillId="0" borderId="0" applyFont="false" applyFill="false" applyBorder="false" applyAlignment="false" applyProtection="false">
      <alignment vertical="center"/>
    </xf>
    <xf numFmtId="0" fontId="26" fillId="0" borderId="9" applyNumberFormat="false" applyFill="false" applyAlignment="false" applyProtection="false">
      <alignment vertical="center"/>
    </xf>
    <xf numFmtId="0" fontId="23" fillId="24" borderId="0" applyNumberFormat="false" applyBorder="false" applyAlignment="false" applyProtection="false">
      <alignment vertical="center"/>
    </xf>
    <xf numFmtId="0" fontId="25" fillId="0" borderId="8" applyNumberFormat="false" applyFill="false" applyAlignment="false" applyProtection="false">
      <alignment vertical="center"/>
    </xf>
    <xf numFmtId="0" fontId="24" fillId="4" borderId="0" applyNumberFormat="false" applyBorder="false" applyAlignment="false" applyProtection="false">
      <alignment vertical="center"/>
    </xf>
    <xf numFmtId="0" fontId="23" fillId="3" borderId="0" applyNumberFormat="false" applyBorder="false" applyAlignment="false" applyProtection="false">
      <alignment vertical="center"/>
    </xf>
    <xf numFmtId="0" fontId="22" fillId="0" borderId="7" applyNumberFormat="false" applyFill="false" applyAlignment="false" applyProtection="false">
      <alignment vertical="center"/>
    </xf>
  </cellStyleXfs>
  <cellXfs count="70">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0" fillId="0" borderId="0" xfId="0" applyFill="true" applyProtection="true">
      <protection locked="false"/>
    </xf>
    <xf numFmtId="0" fontId="2" fillId="0" borderId="1" xfId="0" applyNumberFormat="true" applyFont="true" applyFill="true" applyBorder="true" applyAlignment="true" applyProtection="true">
      <alignment horizontal="center" vertical="center" wrapText="true"/>
      <protection locked="false"/>
    </xf>
    <xf numFmtId="0" fontId="2" fillId="0" borderId="2" xfId="0" applyNumberFormat="true" applyFont="true" applyFill="true" applyBorder="true" applyAlignment="true" applyProtection="true">
      <alignment horizontal="center" vertical="center" wrapText="true"/>
      <protection locked="false"/>
    </xf>
    <xf numFmtId="0" fontId="2" fillId="0" borderId="3" xfId="0" applyNumberFormat="true" applyFont="true" applyFill="true" applyBorder="true" applyAlignment="true" applyProtection="true">
      <alignment horizontal="center" vertical="center" wrapText="true"/>
      <protection locked="false"/>
    </xf>
    <xf numFmtId="0" fontId="2" fillId="0" borderId="4" xfId="0" applyNumberFormat="true" applyFont="true" applyFill="true" applyBorder="true" applyAlignment="true" applyProtection="true">
      <alignment horizontal="center" vertical="center" wrapText="true"/>
      <protection locked="false"/>
    </xf>
    <xf numFmtId="177" fontId="3" fillId="0" borderId="3" xfId="0" applyNumberFormat="true" applyFont="true" applyFill="true" applyBorder="true" applyAlignment="true" applyProtection="true">
      <alignment horizontal="right" vertical="center"/>
      <protection locked="false"/>
    </xf>
    <xf numFmtId="177" fontId="4" fillId="0" borderId="3" xfId="0" applyNumberFormat="true" applyFont="true" applyFill="true" applyBorder="true" applyAlignment="true" applyProtection="true">
      <alignment horizontal="right" vertical="center"/>
      <protection locked="false"/>
    </xf>
    <xf numFmtId="177" fontId="3" fillId="0" borderId="3" xfId="0" applyNumberFormat="true" applyFont="true" applyFill="true" applyBorder="true" applyAlignment="true" applyProtection="true">
      <alignment horizontal="right" vertical="center" wrapText="true"/>
      <protection locked="false"/>
    </xf>
    <xf numFmtId="178" fontId="2" fillId="0" borderId="5" xfId="0" applyNumberFormat="true" applyFont="true" applyFill="true" applyBorder="true" applyAlignment="true">
      <alignment vertical="center"/>
    </xf>
    <xf numFmtId="177" fontId="4" fillId="0" borderId="3" xfId="0" applyNumberFormat="true" applyFont="true" applyFill="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2"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6" xfId="0" applyNumberFormat="true" applyFont="true" applyBorder="true" applyAlignment="true" applyProtection="true">
      <alignment horizontal="right" vertical="center"/>
      <protection locked="false"/>
    </xf>
    <xf numFmtId="0" fontId="2" fillId="0" borderId="3" xfId="0" applyFont="true" applyFill="true" applyBorder="true" applyAlignment="true" applyProtection="true">
      <alignment horizontal="center" vertical="center" wrapText="true"/>
      <protection locked="false"/>
    </xf>
    <xf numFmtId="0" fontId="5" fillId="0" borderId="3" xfId="0" applyFont="true" applyFill="true" applyBorder="true" applyAlignment="true" applyProtection="true">
      <alignment horizontal="left" vertical="center"/>
      <protection locked="false"/>
    </xf>
    <xf numFmtId="0" fontId="2" fillId="0" borderId="0" xfId="0" applyFont="true" applyAlignment="true" applyProtection="true">
      <alignment horizontal="left" vertical="center"/>
      <protection locked="false"/>
    </xf>
    <xf numFmtId="0" fontId="2" fillId="0" borderId="3" xfId="0" applyNumberFormat="true" applyFont="true" applyFill="true" applyBorder="true" applyAlignment="true" applyProtection="true">
      <alignment horizontal="center" vertical="center"/>
      <protection locked="false"/>
    </xf>
    <xf numFmtId="0" fontId="2" fillId="0" borderId="2" xfId="0" applyNumberFormat="true" applyFont="true" applyFill="true" applyBorder="true" applyAlignment="true" applyProtection="true">
      <alignment horizontal="center" vertical="center"/>
      <protection locked="false"/>
    </xf>
    <xf numFmtId="179"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6"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6"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0" borderId="1" xfId="0" applyNumberFormat="true" applyFont="true" applyFill="true" applyBorder="true" applyAlignment="true" applyProtection="true">
      <alignment horizontal="center" vertical="center"/>
      <protection locked="false"/>
    </xf>
    <xf numFmtId="0" fontId="6" fillId="0" borderId="0" xfId="0" applyFont="true" applyProtection="true">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179" fontId="2" fillId="0" borderId="3" xfId="0" applyNumberFormat="true" applyFont="true" applyBorder="true" applyAlignment="true" applyProtection="true">
      <alignment horizontal="right" vertical="center"/>
      <protection locked="false"/>
    </xf>
    <xf numFmtId="179"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3" xfId="0" applyFont="true" applyFill="true" applyBorder="true" applyAlignment="true" applyProtection="true">
      <alignment horizontal="left" vertical="center"/>
      <protection locked="false"/>
    </xf>
    <xf numFmtId="176" fontId="2" fillId="0" borderId="3" xfId="0" applyNumberFormat="true" applyFont="true" applyFill="true" applyBorder="true" applyAlignment="true" applyProtection="true">
      <alignment horizontal="right" vertical="center"/>
      <protection locked="false"/>
    </xf>
    <xf numFmtId="176" fontId="7" fillId="0" borderId="3" xfId="0" applyNumberFormat="true" applyFont="true" applyFill="true" applyBorder="true" applyAlignment="true" applyProtection="true">
      <alignment horizontal="right" vertical="center"/>
      <protection locked="false"/>
    </xf>
    <xf numFmtId="49" fontId="2" fillId="0" borderId="3" xfId="0" applyNumberFormat="true" applyFont="true" applyFill="true" applyBorder="true" applyAlignment="true" applyProtection="true">
      <alignment horizontal="left" vertical="center" wrapText="true"/>
      <protection locked="false"/>
    </xf>
    <xf numFmtId="176" fontId="2" fillId="0" borderId="3" xfId="0" applyNumberFormat="true" applyFont="true" applyFill="true" applyBorder="true" applyAlignment="true" applyProtection="true">
      <alignment horizontal="right" vertical="center" wrapText="true"/>
      <protection locked="false"/>
    </xf>
    <xf numFmtId="0" fontId="2" fillId="0" borderId="3" xfId="0" applyNumberFormat="true" applyFont="true" applyFill="true" applyBorder="true" applyAlignment="true" applyProtection="true">
      <alignment horizontal="left" vertical="center" wrapText="true"/>
      <protection locked="false"/>
    </xf>
    <xf numFmtId="176" fontId="7" fillId="0" borderId="3" xfId="0" applyNumberFormat="true" applyFont="true" applyFill="true" applyBorder="true" applyAlignment="true" applyProtection="true">
      <alignment horizontal="right" vertical="center" wrapText="true"/>
      <protection locked="false"/>
    </xf>
    <xf numFmtId="49" fontId="2" fillId="0" borderId="3" xfId="0" applyNumberFormat="true" applyFont="true" applyBorder="true" applyAlignment="true" applyProtection="true">
      <alignment horizontal="left" vertical="center" wrapText="true"/>
      <protection locked="false"/>
    </xf>
    <xf numFmtId="176" fontId="7" fillId="0" borderId="3" xfId="0" applyNumberFormat="true" applyFont="true" applyBorder="true" applyAlignment="true" applyProtection="true">
      <alignment horizontal="right" vertical="center" wrapText="true"/>
      <protection locked="false"/>
    </xf>
    <xf numFmtId="0" fontId="2" fillId="0" borderId="0" xfId="0" applyFont="true" applyFill="true" applyAlignment="true" applyProtection="true">
      <alignment horizontal="left" vertical="center"/>
      <protection locked="false"/>
    </xf>
    <xf numFmtId="179" fontId="2" fillId="0" borderId="0" xfId="0" applyNumberFormat="true" applyFont="true" applyFill="true" applyAlignment="true" applyProtection="true">
      <alignment horizontal="right" vertical="center"/>
      <protection locked="false"/>
    </xf>
    <xf numFmtId="0" fontId="5" fillId="0" borderId="3" xfId="0" applyFont="true" applyBorder="true" applyAlignment="true" applyProtection="true">
      <alignment horizontal="left" vertical="center"/>
      <protection locked="false"/>
    </xf>
    <xf numFmtId="0" fontId="2" fillId="0" borderId="3" xfId="0"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7"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8"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center" vertical="center"/>
      <protection locked="false"/>
    </xf>
    <xf numFmtId="0" fontId="10" fillId="0" borderId="0" xfId="0" applyNumberFormat="true" applyFont="true" applyAlignment="true" applyProtection="true">
      <alignment horizontal="left" vertical="center"/>
      <protection locked="false"/>
    </xf>
    <xf numFmtId="0" fontId="11" fillId="0" borderId="0" xfId="0" applyNumberFormat="true" applyFont="true" applyAlignment="true" applyProtection="true">
      <alignment horizontal="left" vertical="center"/>
      <protection locked="false"/>
    </xf>
    <xf numFmtId="0" fontId="12" fillId="0" borderId="0" xfId="1" applyFont="true" applyFill="true" applyAlignment="true" applyProtection="true">
      <alignment horizontal="left" vertical="center"/>
      <protection locked="false"/>
    </xf>
    <xf numFmtId="0" fontId="13" fillId="0" borderId="0" xfId="0" applyNumberFormat="true" applyFont="true" applyAlignment="true" applyProtection="true">
      <alignment horizontal="right" vertical="center"/>
      <protection locked="false"/>
    </xf>
    <xf numFmtId="0" fontId="14" fillId="0" borderId="0" xfId="0" applyNumberFormat="true" applyFont="true" applyAlignment="true" applyProtection="true">
      <alignment horizontal="center" vertical="center"/>
      <protection locked="false"/>
    </xf>
    <xf numFmtId="0" fontId="15" fillId="0" borderId="0" xfId="0" applyNumberFormat="true" applyFont="true" applyAlignment="true" applyProtection="true">
      <alignment horizontal="left" vertical="center"/>
      <protection locked="false"/>
    </xf>
    <xf numFmtId="0" fontId="16"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left" vertical="center"/>
      <protection locked="false"/>
    </xf>
    <xf numFmtId="0" fontId="17" fillId="0" borderId="0" xfId="0" applyNumberFormat="true" applyFont="true" applyAlignment="true" applyProtection="true">
      <alignment horizontal="center" vertical="center" wrapText="true"/>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abSelected="1" zoomScale="85" zoomScaleNormal="85" workbookViewId="0">
      <selection activeCell="R16" sqref="R16"/>
    </sheetView>
  </sheetViews>
  <sheetFormatPr defaultColWidth="9" defaultRowHeight="12.75"/>
  <cols>
    <col min="1" max="12" width="9.42857142857143" customWidth="true"/>
    <col min="13" max="13" width="10.2857142857143" customWidth="true"/>
  </cols>
  <sheetData>
    <row r="1" ht="18.75" customHeight="true" spans="1:13">
      <c r="A1" s="60"/>
      <c r="B1" s="60"/>
      <c r="C1" s="60"/>
      <c r="D1" s="60"/>
      <c r="E1" s="60"/>
      <c r="F1" s="60"/>
      <c r="G1" s="60"/>
      <c r="H1" s="60"/>
      <c r="I1" s="60"/>
      <c r="J1" s="60"/>
      <c r="K1" s="60"/>
      <c r="L1" s="60"/>
      <c r="M1" s="60"/>
    </row>
    <row r="2" ht="18.75" customHeight="true" spans="1:13">
      <c r="A2" s="60"/>
      <c r="B2" s="60"/>
      <c r="C2" s="60"/>
      <c r="D2" s="60"/>
      <c r="E2" s="60"/>
      <c r="F2" s="60"/>
      <c r="G2" s="60"/>
      <c r="H2" s="60"/>
      <c r="I2" s="60"/>
      <c r="J2" s="60"/>
      <c r="K2" s="60"/>
      <c r="L2" s="60"/>
      <c r="M2" s="60"/>
    </row>
    <row r="3" ht="21.75" customHeight="true" spans="1:13">
      <c r="A3" s="61"/>
      <c r="B3" s="2"/>
      <c r="C3" s="2"/>
      <c r="D3" s="2"/>
      <c r="E3" s="2"/>
      <c r="F3" s="67"/>
      <c r="G3" s="2"/>
      <c r="H3" s="2"/>
      <c r="I3" s="2"/>
      <c r="J3" s="2"/>
      <c r="K3" s="2"/>
      <c r="L3" s="2"/>
      <c r="M3" s="69"/>
    </row>
    <row r="4" ht="21.75" customHeight="true" spans="1:13">
      <c r="A4" s="62"/>
      <c r="B4" s="62"/>
      <c r="C4" s="62"/>
      <c r="D4" s="62"/>
      <c r="E4" s="62"/>
      <c r="F4" s="62"/>
      <c r="G4" s="62"/>
      <c r="H4" s="62"/>
      <c r="I4" s="62"/>
      <c r="J4" s="62"/>
      <c r="K4" s="62"/>
      <c r="L4" s="62"/>
      <c r="M4" s="62"/>
    </row>
    <row r="5" ht="46.5" customHeight="true" spans="1:13">
      <c r="A5" s="63" t="s">
        <v>0</v>
      </c>
      <c r="B5" s="63"/>
      <c r="C5" s="63"/>
      <c r="D5" s="63"/>
      <c r="E5" s="63"/>
      <c r="F5" s="63"/>
      <c r="G5" s="63"/>
      <c r="H5" s="63"/>
      <c r="I5" s="63"/>
      <c r="J5" s="63"/>
      <c r="K5" s="63"/>
      <c r="L5" s="63"/>
      <c r="M5" s="63"/>
    </row>
    <row r="6" ht="15.75" customHeight="true" spans="1:13">
      <c r="A6" s="2"/>
      <c r="B6" s="2"/>
      <c r="C6" s="2"/>
      <c r="D6" s="2"/>
      <c r="E6" s="2"/>
      <c r="F6" s="68"/>
      <c r="G6" s="2"/>
      <c r="H6" s="2"/>
      <c r="I6" s="2"/>
      <c r="J6" s="2"/>
      <c r="K6" s="2"/>
      <c r="L6" s="2"/>
      <c r="M6" s="2"/>
    </row>
    <row r="7" ht="15.75" customHeight="true" spans="1:13">
      <c r="A7" s="64"/>
      <c r="B7" s="64"/>
      <c r="C7" s="64"/>
      <c r="D7" s="64"/>
      <c r="E7" s="64"/>
      <c r="F7" s="64"/>
      <c r="G7" s="64"/>
      <c r="H7" s="64"/>
      <c r="I7" s="64"/>
      <c r="J7" s="64"/>
      <c r="K7" s="64"/>
      <c r="L7" s="64"/>
      <c r="M7" s="64"/>
    </row>
    <row r="8" ht="15.75" customHeight="true" spans="1:13">
      <c r="A8" s="2"/>
      <c r="B8" s="2"/>
      <c r="C8" s="2"/>
      <c r="D8" s="2"/>
      <c r="E8" s="2"/>
      <c r="F8" s="68"/>
      <c r="G8" s="2"/>
      <c r="H8" s="2"/>
      <c r="I8" s="2"/>
      <c r="J8" s="2"/>
      <c r="K8" s="2"/>
      <c r="L8" s="2"/>
      <c r="M8" s="2"/>
    </row>
    <row r="9" ht="15.75" customHeight="true" spans="1:13">
      <c r="A9" s="2"/>
      <c r="B9" s="2"/>
      <c r="C9" s="2"/>
      <c r="D9" s="2"/>
      <c r="E9" s="2"/>
      <c r="F9" s="68"/>
      <c r="G9" s="2"/>
      <c r="H9" s="2"/>
      <c r="I9" s="2"/>
      <c r="J9" s="2"/>
      <c r="K9" s="2"/>
      <c r="L9" s="2"/>
      <c r="M9" s="2"/>
    </row>
    <row r="10" ht="15.75" customHeight="true" spans="1:13">
      <c r="A10" s="65" t="s">
        <v>1</v>
      </c>
      <c r="B10" s="65"/>
      <c r="C10" s="65"/>
      <c r="D10" s="65"/>
      <c r="E10" s="65"/>
      <c r="F10" s="65"/>
      <c r="G10" s="65"/>
      <c r="H10" s="65"/>
      <c r="I10" s="65"/>
      <c r="J10" s="65"/>
      <c r="K10" s="65"/>
      <c r="L10" s="65"/>
      <c r="M10" s="65"/>
    </row>
    <row r="11" ht="22.5" customHeight="true" spans="1:13">
      <c r="A11" s="65"/>
      <c r="B11" s="65"/>
      <c r="C11" s="65"/>
      <c r="D11" s="65"/>
      <c r="E11" s="65"/>
      <c r="F11" s="65"/>
      <c r="G11" s="65"/>
      <c r="H11" s="65"/>
      <c r="I11" s="65"/>
      <c r="J11" s="65"/>
      <c r="K11" s="65"/>
      <c r="L11" s="65"/>
      <c r="M11" s="65"/>
    </row>
    <row r="12" ht="22.5" customHeight="true" spans="1:13">
      <c r="A12" s="65"/>
      <c r="B12" s="65"/>
      <c r="C12" s="65"/>
      <c r="D12" s="65"/>
      <c r="E12" s="65"/>
      <c r="F12" s="65"/>
      <c r="G12" s="65"/>
      <c r="H12" s="65"/>
      <c r="I12" s="65"/>
      <c r="J12" s="65"/>
      <c r="K12" s="65"/>
      <c r="L12" s="65"/>
      <c r="M12" s="65"/>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56"/>
      <c r="B20" s="56"/>
      <c r="C20" s="56"/>
      <c r="D20" s="56"/>
      <c r="E20" s="56"/>
      <c r="F20" s="56"/>
      <c r="G20" s="56"/>
      <c r="H20" s="56"/>
      <c r="I20" s="56"/>
      <c r="J20" s="56"/>
      <c r="K20" s="56"/>
      <c r="L20" s="56"/>
      <c r="M20" s="56"/>
    </row>
    <row r="21" ht="22.5" customHeight="true" spans="1:13">
      <c r="A21" s="66"/>
      <c r="B21" s="66"/>
      <c r="C21" s="66"/>
      <c r="D21" s="66"/>
      <c r="E21" s="66"/>
      <c r="F21" s="66"/>
      <c r="G21" s="66"/>
      <c r="H21" s="66"/>
      <c r="I21" s="66"/>
      <c r="J21" s="66"/>
      <c r="K21" s="66"/>
      <c r="L21" s="66"/>
      <c r="M21" s="66"/>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D25" sqref="D25"/>
    </sheetView>
  </sheetViews>
  <sheetFormatPr defaultColWidth="9" defaultRowHeight="12.75" outlineLevelCol="6"/>
  <cols>
    <col min="1" max="1" width="23" customWidth="true"/>
    <col min="2" max="2" width="20" customWidth="true"/>
    <col min="3" max="3" width="26.2857142857143" customWidth="true"/>
    <col min="4" max="4" width="20.8571428571429" customWidth="true"/>
    <col min="5" max="5" width="18.4285714285714" customWidth="true"/>
    <col min="6" max="6" width="16.2857142857143" customWidth="true"/>
    <col min="7" max="7" width="19.1428571428571" customWidth="true"/>
  </cols>
  <sheetData>
    <row r="1" ht="18" customHeight="true" spans="1:7">
      <c r="A1" s="36"/>
      <c r="B1" s="36"/>
      <c r="C1" s="36"/>
      <c r="D1" s="36"/>
      <c r="E1" s="36"/>
      <c r="F1" s="29"/>
      <c r="G1" s="29"/>
    </row>
    <row r="2" ht="24" customHeight="true" spans="1:7">
      <c r="A2" s="1" t="s">
        <v>117</v>
      </c>
      <c r="B2" s="1"/>
      <c r="C2" s="1"/>
      <c r="D2" s="1"/>
      <c r="E2" s="1"/>
      <c r="F2" s="1"/>
      <c r="G2" s="1"/>
    </row>
    <row r="4" ht="24" customHeight="true" spans="1:7">
      <c r="A4" s="2" t="s">
        <v>30</v>
      </c>
      <c r="B4" s="2"/>
      <c r="C4" s="2"/>
      <c r="D4" s="2"/>
      <c r="E4" s="2"/>
      <c r="F4" s="2"/>
      <c r="G4" s="29" t="s">
        <v>31</v>
      </c>
    </row>
    <row r="6" s="4" customFormat="true" ht="24" customHeight="true" spans="1:7">
      <c r="A6" s="21" t="s">
        <v>60</v>
      </c>
      <c r="B6" s="21"/>
      <c r="C6" s="21" t="s">
        <v>118</v>
      </c>
      <c r="D6" s="21"/>
      <c r="E6" s="21"/>
      <c r="F6" s="21"/>
      <c r="G6" s="21"/>
    </row>
    <row r="7" s="4" customFormat="true" ht="24" customHeight="true" spans="1:7">
      <c r="A7" s="7" t="s">
        <v>34</v>
      </c>
      <c r="B7" s="7" t="s">
        <v>35</v>
      </c>
      <c r="C7" s="7" t="s">
        <v>34</v>
      </c>
      <c r="D7" s="7" t="s">
        <v>36</v>
      </c>
      <c r="E7" s="21" t="s">
        <v>119</v>
      </c>
      <c r="F7" s="21" t="s">
        <v>120</v>
      </c>
      <c r="G7" s="21" t="s">
        <v>121</v>
      </c>
    </row>
    <row r="8" s="4" customFormat="true" hidden="true" customHeight="true" spans="1:7">
      <c r="A8" s="37"/>
      <c r="B8" s="38">
        <f>SUM(B9:B14)</f>
        <v>19143714</v>
      </c>
      <c r="C8" s="37"/>
      <c r="D8" s="39">
        <f t="shared" ref="D8:D14" si="0">SUM(E8,F8,G8)</f>
        <v>19143714</v>
      </c>
      <c r="E8" s="39">
        <f>SUM(E9:E14)</f>
        <v>19143714</v>
      </c>
      <c r="F8" s="39">
        <f>SUM(F9:F14)</f>
        <v>0</v>
      </c>
      <c r="G8" s="39">
        <f>SUM(G9:G14)</f>
        <v>0</v>
      </c>
    </row>
    <row r="9" s="4" customFormat="true" ht="24" customHeight="true" spans="1:7">
      <c r="A9" s="40" t="s">
        <v>122</v>
      </c>
      <c r="B9" s="41">
        <v>19143714</v>
      </c>
      <c r="C9" s="42" t="s">
        <v>42</v>
      </c>
      <c r="D9" s="43">
        <f t="shared" si="0"/>
        <v>3797514</v>
      </c>
      <c r="E9" s="43">
        <v>3797514</v>
      </c>
      <c r="F9" s="43">
        <v>0</v>
      </c>
      <c r="G9" s="43">
        <v>0</v>
      </c>
    </row>
    <row r="10" ht="24" customHeight="true" spans="1:7">
      <c r="A10" s="44" t="s">
        <v>123</v>
      </c>
      <c r="B10" s="26"/>
      <c r="C10" s="25" t="s">
        <v>44</v>
      </c>
      <c r="D10" s="45">
        <f t="shared" si="0"/>
        <v>9079800</v>
      </c>
      <c r="E10" s="45">
        <v>9079800</v>
      </c>
      <c r="F10" s="45">
        <v>0</v>
      </c>
      <c r="G10" s="45">
        <v>0</v>
      </c>
    </row>
    <row r="11" ht="24" customHeight="true" spans="1:7">
      <c r="A11" s="44" t="s">
        <v>124</v>
      </c>
      <c r="B11" s="26"/>
      <c r="C11" s="25" t="s">
        <v>46</v>
      </c>
      <c r="D11" s="45">
        <f t="shared" si="0"/>
        <v>239000</v>
      </c>
      <c r="E11" s="45">
        <v>239000</v>
      </c>
      <c r="F11" s="45">
        <v>0</v>
      </c>
      <c r="G11" s="45">
        <v>0</v>
      </c>
    </row>
    <row r="12" ht="24" customHeight="true" spans="1:7">
      <c r="A12" s="44"/>
      <c r="B12" s="26"/>
      <c r="C12" s="25" t="s">
        <v>48</v>
      </c>
      <c r="D12" s="45">
        <f t="shared" si="0"/>
        <v>90000</v>
      </c>
      <c r="E12" s="45">
        <v>90000</v>
      </c>
      <c r="F12" s="45">
        <v>0</v>
      </c>
      <c r="G12" s="45">
        <v>0</v>
      </c>
    </row>
    <row r="13" ht="24" customHeight="true" spans="1:7">
      <c r="A13" s="44"/>
      <c r="B13" s="26"/>
      <c r="C13" s="25" t="s">
        <v>50</v>
      </c>
      <c r="D13" s="45">
        <f t="shared" si="0"/>
        <v>5757400</v>
      </c>
      <c r="E13" s="45">
        <v>5757400</v>
      </c>
      <c r="F13" s="45">
        <v>0</v>
      </c>
      <c r="G13" s="45">
        <v>0</v>
      </c>
    </row>
    <row r="14" ht="24" customHeight="true" spans="1:7">
      <c r="A14" s="44"/>
      <c r="B14" s="26"/>
      <c r="C14" s="25" t="s">
        <v>52</v>
      </c>
      <c r="D14" s="45">
        <f t="shared" si="0"/>
        <v>180000</v>
      </c>
      <c r="E14" s="45">
        <v>180000</v>
      </c>
      <c r="F14" s="45">
        <v>0</v>
      </c>
      <c r="G14" s="45">
        <v>0</v>
      </c>
    </row>
    <row r="15" ht="24" customHeight="true" spans="1:7">
      <c r="A15" s="24" t="s">
        <v>54</v>
      </c>
      <c r="B15" s="26">
        <f>B8</f>
        <v>19143714</v>
      </c>
      <c r="C15" s="24" t="s">
        <v>55</v>
      </c>
      <c r="D15" s="45">
        <f>D8</f>
        <v>19143714</v>
      </c>
      <c r="E15" s="45">
        <f>E8</f>
        <v>19143714</v>
      </c>
      <c r="F15" s="45">
        <f>F8</f>
        <v>0</v>
      </c>
      <c r="G15" s="45">
        <f>G8</f>
        <v>0</v>
      </c>
    </row>
  </sheetData>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2"/>
  <sheetViews>
    <sheetView topLeftCell="A12" workbookViewId="0">
      <selection activeCell="E18" sqref="E18"/>
    </sheetView>
  </sheetViews>
  <sheetFormatPr defaultColWidth="9" defaultRowHeight="12.75" outlineLevelCol="6"/>
  <cols>
    <col min="1" max="3" width="7.85714285714286" customWidth="true"/>
    <col min="4" max="4" width="48.4285714285714" customWidth="true"/>
    <col min="5" max="5" width="25.5714285714286" customWidth="true"/>
    <col min="6" max="6" width="21" customWidth="true"/>
    <col min="7" max="7" width="23.4285714285714" customWidth="true"/>
  </cols>
  <sheetData>
    <row r="1" ht="18" customHeight="true" spans="1:7">
      <c r="A1" s="2"/>
      <c r="B1" s="2"/>
      <c r="C1" s="2"/>
      <c r="D1" s="2"/>
      <c r="E1" s="29"/>
      <c r="F1" s="29"/>
      <c r="G1" s="29"/>
    </row>
    <row r="2" ht="22.5" customHeight="true" spans="1:7">
      <c r="A2" s="1" t="s">
        <v>125</v>
      </c>
      <c r="B2" s="1"/>
      <c r="C2" s="1"/>
      <c r="D2" s="1"/>
      <c r="E2" s="1"/>
      <c r="F2" s="1"/>
      <c r="G2" s="1"/>
    </row>
    <row r="3" ht="7.5" customHeight="true" spans="1:7">
      <c r="A3" s="2"/>
      <c r="B3" s="2"/>
      <c r="C3" s="2"/>
      <c r="D3" s="2"/>
      <c r="E3" s="29"/>
      <c r="F3" s="29"/>
      <c r="G3" s="2"/>
    </row>
    <row r="4" ht="24" customHeight="true" spans="1:7">
      <c r="A4" s="2" t="s">
        <v>30</v>
      </c>
      <c r="B4" s="2"/>
      <c r="C4" s="2"/>
      <c r="D4" s="2"/>
      <c r="E4" s="2"/>
      <c r="F4" s="2"/>
      <c r="G4" s="29" t="s">
        <v>31</v>
      </c>
    </row>
    <row r="5" ht="7.5" customHeight="true" spans="1:7">
      <c r="A5" s="33"/>
      <c r="B5" s="33"/>
      <c r="C5" s="33"/>
      <c r="D5" s="33"/>
      <c r="E5" s="29"/>
      <c r="F5" s="29"/>
      <c r="G5" s="2"/>
    </row>
    <row r="6" s="4" customFormat="true" ht="24" customHeight="true" spans="1:7">
      <c r="A6" s="21" t="s">
        <v>34</v>
      </c>
      <c r="B6" s="21"/>
      <c r="C6" s="21"/>
      <c r="D6" s="21"/>
      <c r="E6" s="21" t="s">
        <v>126</v>
      </c>
      <c r="F6" s="21"/>
      <c r="G6" s="21"/>
    </row>
    <row r="7" s="4" customFormat="true" ht="24" customHeight="true" spans="1:7">
      <c r="A7" s="30" t="s">
        <v>58</v>
      </c>
      <c r="B7" s="30"/>
      <c r="C7" s="30"/>
      <c r="D7" s="21" t="s">
        <v>59</v>
      </c>
      <c r="E7" s="21" t="s">
        <v>36</v>
      </c>
      <c r="F7" s="6" t="s">
        <v>37</v>
      </c>
      <c r="G7" s="21" t="s">
        <v>38</v>
      </c>
    </row>
    <row r="8" s="4" customFormat="true" ht="24" customHeight="true" spans="1:7">
      <c r="A8" s="21" t="s">
        <v>64</v>
      </c>
      <c r="B8" s="21" t="s">
        <v>65</v>
      </c>
      <c r="C8" s="21" t="s">
        <v>66</v>
      </c>
      <c r="D8" s="21"/>
      <c r="E8" s="21"/>
      <c r="F8" s="6"/>
      <c r="G8" s="21"/>
    </row>
    <row r="9" hidden="true" customHeight="true" spans="1:7">
      <c r="A9" s="20"/>
      <c r="B9" s="20"/>
      <c r="C9" s="20"/>
      <c r="D9" s="20"/>
      <c r="E9" s="35"/>
      <c r="F9" s="35" t="s">
        <v>3</v>
      </c>
      <c r="G9" s="35" t="s">
        <v>3</v>
      </c>
    </row>
    <row r="10" ht="24" customHeight="true" spans="1:7">
      <c r="A10" s="27" t="s">
        <v>67</v>
      </c>
      <c r="B10" s="27" t="s">
        <v>3</v>
      </c>
      <c r="C10" s="27" t="s">
        <v>3</v>
      </c>
      <c r="D10" s="25" t="s">
        <v>68</v>
      </c>
      <c r="E10" s="28">
        <f t="shared" ref="E10:E42" si="0">SUM(F10,G10)</f>
        <v>3797514</v>
      </c>
      <c r="F10" s="28">
        <v>3567514</v>
      </c>
      <c r="G10" s="28">
        <v>230000</v>
      </c>
    </row>
    <row r="11" ht="24" customHeight="true" spans="1:7">
      <c r="A11" s="27" t="s">
        <v>67</v>
      </c>
      <c r="B11" s="27" t="s">
        <v>69</v>
      </c>
      <c r="C11" s="27" t="s">
        <v>3</v>
      </c>
      <c r="D11" s="25" t="s">
        <v>70</v>
      </c>
      <c r="E11" s="28">
        <f t="shared" si="0"/>
        <v>220000</v>
      </c>
      <c r="F11" s="28">
        <v>0</v>
      </c>
      <c r="G11" s="28">
        <v>220000</v>
      </c>
    </row>
    <row r="12" ht="24" customHeight="true" spans="1:7">
      <c r="A12" s="27" t="s">
        <v>67</v>
      </c>
      <c r="B12" s="27" t="s">
        <v>69</v>
      </c>
      <c r="C12" s="27" t="s">
        <v>71</v>
      </c>
      <c r="D12" s="25" t="s">
        <v>72</v>
      </c>
      <c r="E12" s="28">
        <f t="shared" si="0"/>
        <v>220000</v>
      </c>
      <c r="F12" s="28">
        <v>0</v>
      </c>
      <c r="G12" s="28">
        <v>220000</v>
      </c>
    </row>
    <row r="13" ht="24" customHeight="true" spans="1:7">
      <c r="A13" s="27" t="s">
        <v>67</v>
      </c>
      <c r="B13" s="27" t="s">
        <v>73</v>
      </c>
      <c r="C13" s="27" t="s">
        <v>3</v>
      </c>
      <c r="D13" s="25" t="s">
        <v>74</v>
      </c>
      <c r="E13" s="28">
        <f t="shared" si="0"/>
        <v>3567514</v>
      </c>
      <c r="F13" s="28">
        <v>3567514</v>
      </c>
      <c r="G13" s="28">
        <v>0</v>
      </c>
    </row>
    <row r="14" ht="24" customHeight="true" spans="1:7">
      <c r="A14" s="27" t="s">
        <v>67</v>
      </c>
      <c r="B14" s="27" t="s">
        <v>73</v>
      </c>
      <c r="C14" s="27" t="s">
        <v>75</v>
      </c>
      <c r="D14" s="25" t="s">
        <v>76</v>
      </c>
      <c r="E14" s="28">
        <f t="shared" si="0"/>
        <v>3567514</v>
      </c>
      <c r="F14" s="28">
        <v>3567514</v>
      </c>
      <c r="G14" s="28">
        <v>0</v>
      </c>
    </row>
    <row r="15" ht="24" customHeight="true" spans="1:7">
      <c r="A15" s="27" t="s">
        <v>67</v>
      </c>
      <c r="B15" s="27" t="s">
        <v>77</v>
      </c>
      <c r="C15" s="27" t="s">
        <v>3</v>
      </c>
      <c r="D15" s="25" t="s">
        <v>78</v>
      </c>
      <c r="E15" s="28">
        <f t="shared" si="0"/>
        <v>10000</v>
      </c>
      <c r="F15" s="28">
        <v>0</v>
      </c>
      <c r="G15" s="28">
        <v>10000</v>
      </c>
    </row>
    <row r="16" ht="24" customHeight="true" spans="1:7">
      <c r="A16" s="27" t="s">
        <v>67</v>
      </c>
      <c r="B16" s="27" t="s">
        <v>77</v>
      </c>
      <c r="C16" s="27" t="s">
        <v>75</v>
      </c>
      <c r="D16" s="25" t="s">
        <v>79</v>
      </c>
      <c r="E16" s="28">
        <f t="shared" si="0"/>
        <v>10000</v>
      </c>
      <c r="F16" s="28">
        <v>0</v>
      </c>
      <c r="G16" s="28">
        <v>10000</v>
      </c>
    </row>
    <row r="17" ht="24" customHeight="true" spans="1:7">
      <c r="A17" s="27" t="s">
        <v>80</v>
      </c>
      <c r="B17" s="27" t="s">
        <v>3</v>
      </c>
      <c r="C17" s="27" t="s">
        <v>3</v>
      </c>
      <c r="D17" s="25" t="s">
        <v>81</v>
      </c>
      <c r="E17" s="28">
        <f t="shared" si="0"/>
        <v>9079800</v>
      </c>
      <c r="F17" s="28">
        <v>2739800</v>
      </c>
      <c r="G17" s="28">
        <v>6340000</v>
      </c>
    </row>
    <row r="18" ht="24" customHeight="true" spans="1:7">
      <c r="A18" s="27" t="s">
        <v>80</v>
      </c>
      <c r="B18" s="27" t="s">
        <v>82</v>
      </c>
      <c r="C18" s="27" t="s">
        <v>3</v>
      </c>
      <c r="D18" s="25" t="s">
        <v>83</v>
      </c>
      <c r="E18" s="28">
        <f t="shared" si="0"/>
        <v>3360000</v>
      </c>
      <c r="F18" s="28">
        <v>0</v>
      </c>
      <c r="G18" s="28">
        <v>3360000</v>
      </c>
    </row>
    <row r="19" ht="24" customHeight="true" spans="1:7">
      <c r="A19" s="27" t="s">
        <v>80</v>
      </c>
      <c r="B19" s="27" t="s">
        <v>82</v>
      </c>
      <c r="C19" s="27" t="s">
        <v>75</v>
      </c>
      <c r="D19" s="25" t="s">
        <v>84</v>
      </c>
      <c r="E19" s="28">
        <f t="shared" si="0"/>
        <v>3360000</v>
      </c>
      <c r="F19" s="28">
        <v>0</v>
      </c>
      <c r="G19" s="28">
        <v>3360000</v>
      </c>
    </row>
    <row r="20" ht="24" customHeight="true" spans="1:7">
      <c r="A20" s="27" t="s">
        <v>80</v>
      </c>
      <c r="B20" s="27" t="s">
        <v>69</v>
      </c>
      <c r="C20" s="27" t="s">
        <v>3</v>
      </c>
      <c r="D20" s="25" t="s">
        <v>85</v>
      </c>
      <c r="E20" s="28">
        <f t="shared" si="0"/>
        <v>2739800</v>
      </c>
      <c r="F20" s="28">
        <v>2739800</v>
      </c>
      <c r="G20" s="28">
        <v>0</v>
      </c>
    </row>
    <row r="21" ht="24" customHeight="true" spans="1:7">
      <c r="A21" s="27" t="s">
        <v>80</v>
      </c>
      <c r="B21" s="27" t="s">
        <v>69</v>
      </c>
      <c r="C21" s="27" t="s">
        <v>86</v>
      </c>
      <c r="D21" s="25" t="s">
        <v>87</v>
      </c>
      <c r="E21" s="28">
        <f t="shared" si="0"/>
        <v>2125000</v>
      </c>
      <c r="F21" s="28">
        <v>2125000</v>
      </c>
      <c r="G21" s="28">
        <v>0</v>
      </c>
    </row>
    <row r="22" ht="24" customHeight="true" spans="1:7">
      <c r="A22" s="27" t="s">
        <v>80</v>
      </c>
      <c r="B22" s="27" t="s">
        <v>69</v>
      </c>
      <c r="C22" s="27" t="s">
        <v>69</v>
      </c>
      <c r="D22" s="25" t="s">
        <v>88</v>
      </c>
      <c r="E22" s="28">
        <f t="shared" si="0"/>
        <v>382400</v>
      </c>
      <c r="F22" s="28">
        <v>382400</v>
      </c>
      <c r="G22" s="28">
        <v>0</v>
      </c>
    </row>
    <row r="23" ht="24" customHeight="true" spans="1:7">
      <c r="A23" s="27" t="s">
        <v>80</v>
      </c>
      <c r="B23" s="27" t="s">
        <v>69</v>
      </c>
      <c r="C23" s="27" t="s">
        <v>89</v>
      </c>
      <c r="D23" s="25" t="s">
        <v>90</v>
      </c>
      <c r="E23" s="28">
        <f t="shared" si="0"/>
        <v>191200</v>
      </c>
      <c r="F23" s="28">
        <v>191200</v>
      </c>
      <c r="G23" s="28">
        <v>0</v>
      </c>
    </row>
    <row r="24" ht="24" customHeight="true" spans="1:7">
      <c r="A24" s="27" t="s">
        <v>80</v>
      </c>
      <c r="B24" s="27" t="s">
        <v>69</v>
      </c>
      <c r="C24" s="27" t="s">
        <v>75</v>
      </c>
      <c r="D24" s="25" t="s">
        <v>91</v>
      </c>
      <c r="E24" s="28">
        <f t="shared" si="0"/>
        <v>41200</v>
      </c>
      <c r="F24" s="28">
        <v>41200</v>
      </c>
      <c r="G24" s="28">
        <v>0</v>
      </c>
    </row>
    <row r="25" ht="24" customHeight="true" spans="1:7">
      <c r="A25" s="27" t="s">
        <v>80</v>
      </c>
      <c r="B25" s="27" t="s">
        <v>71</v>
      </c>
      <c r="C25" s="27" t="s">
        <v>3</v>
      </c>
      <c r="D25" s="25" t="s">
        <v>92</v>
      </c>
      <c r="E25" s="28">
        <f t="shared" si="0"/>
        <v>2980000</v>
      </c>
      <c r="F25" s="28">
        <v>0</v>
      </c>
      <c r="G25" s="28">
        <v>2980000</v>
      </c>
    </row>
    <row r="26" ht="24" customHeight="true" spans="1:7">
      <c r="A26" s="27" t="s">
        <v>80</v>
      </c>
      <c r="B26" s="27" t="s">
        <v>71</v>
      </c>
      <c r="C26" s="27" t="s">
        <v>75</v>
      </c>
      <c r="D26" s="25" t="s">
        <v>93</v>
      </c>
      <c r="E26" s="28">
        <f t="shared" si="0"/>
        <v>2980000</v>
      </c>
      <c r="F26" s="28">
        <v>0</v>
      </c>
      <c r="G26" s="28">
        <v>2980000</v>
      </c>
    </row>
    <row r="27" ht="24" customHeight="true" spans="1:7">
      <c r="A27" s="27" t="s">
        <v>94</v>
      </c>
      <c r="B27" s="27" t="s">
        <v>3</v>
      </c>
      <c r="C27" s="27" t="s">
        <v>3</v>
      </c>
      <c r="D27" s="25" t="s">
        <v>95</v>
      </c>
      <c r="E27" s="28">
        <f t="shared" si="0"/>
        <v>239000</v>
      </c>
      <c r="F27" s="28">
        <v>239000</v>
      </c>
      <c r="G27" s="28">
        <v>0</v>
      </c>
    </row>
    <row r="28" ht="24" customHeight="true" spans="1:7">
      <c r="A28" s="27" t="s">
        <v>94</v>
      </c>
      <c r="B28" s="27" t="s">
        <v>96</v>
      </c>
      <c r="C28" s="27" t="s">
        <v>3</v>
      </c>
      <c r="D28" s="25" t="s">
        <v>97</v>
      </c>
      <c r="E28" s="28">
        <f t="shared" si="0"/>
        <v>239000</v>
      </c>
      <c r="F28" s="28">
        <v>239000</v>
      </c>
      <c r="G28" s="28">
        <v>0</v>
      </c>
    </row>
    <row r="29" ht="24" customHeight="true" spans="1:7">
      <c r="A29" s="27" t="s">
        <v>94</v>
      </c>
      <c r="B29" s="27" t="s">
        <v>96</v>
      </c>
      <c r="C29" s="27" t="s">
        <v>86</v>
      </c>
      <c r="D29" s="25" t="s">
        <v>98</v>
      </c>
      <c r="E29" s="28">
        <f t="shared" si="0"/>
        <v>239000</v>
      </c>
      <c r="F29" s="28">
        <v>239000</v>
      </c>
      <c r="G29" s="28">
        <v>0</v>
      </c>
    </row>
    <row r="30" ht="24" customHeight="true" spans="1:7">
      <c r="A30" s="27" t="s">
        <v>99</v>
      </c>
      <c r="B30" s="27" t="s">
        <v>3</v>
      </c>
      <c r="C30" s="27" t="s">
        <v>3</v>
      </c>
      <c r="D30" s="25" t="s">
        <v>100</v>
      </c>
      <c r="E30" s="28">
        <f t="shared" si="0"/>
        <v>90000</v>
      </c>
      <c r="F30" s="28">
        <v>0</v>
      </c>
      <c r="G30" s="28">
        <v>90000</v>
      </c>
    </row>
    <row r="31" ht="24" customHeight="true" spans="1:7">
      <c r="A31" s="27" t="s">
        <v>99</v>
      </c>
      <c r="B31" s="27" t="s">
        <v>82</v>
      </c>
      <c r="C31" s="27" t="s">
        <v>3</v>
      </c>
      <c r="D31" s="25" t="s">
        <v>101</v>
      </c>
      <c r="E31" s="28">
        <f t="shared" si="0"/>
        <v>90000</v>
      </c>
      <c r="F31" s="28">
        <v>0</v>
      </c>
      <c r="G31" s="28">
        <v>90000</v>
      </c>
    </row>
    <row r="32" ht="24" customHeight="true" spans="1:7">
      <c r="A32" s="27" t="s">
        <v>99</v>
      </c>
      <c r="B32" s="27" t="s">
        <v>82</v>
      </c>
      <c r="C32" s="27" t="s">
        <v>75</v>
      </c>
      <c r="D32" s="25" t="s">
        <v>102</v>
      </c>
      <c r="E32" s="28">
        <f t="shared" si="0"/>
        <v>90000</v>
      </c>
      <c r="F32" s="28">
        <v>0</v>
      </c>
      <c r="G32" s="28">
        <v>90000</v>
      </c>
    </row>
    <row r="33" ht="24" customHeight="true" spans="1:7">
      <c r="A33" s="27" t="s">
        <v>103</v>
      </c>
      <c r="B33" s="27" t="s">
        <v>3</v>
      </c>
      <c r="C33" s="27" t="s">
        <v>3</v>
      </c>
      <c r="D33" s="25" t="s">
        <v>104</v>
      </c>
      <c r="E33" s="28">
        <f t="shared" si="0"/>
        <v>5757400</v>
      </c>
      <c r="F33" s="28">
        <v>0</v>
      </c>
      <c r="G33" s="28">
        <v>5757400</v>
      </c>
    </row>
    <row r="34" ht="24" customHeight="true" spans="1:7">
      <c r="A34" s="27" t="s">
        <v>103</v>
      </c>
      <c r="B34" s="27" t="s">
        <v>82</v>
      </c>
      <c r="C34" s="27" t="s">
        <v>3</v>
      </c>
      <c r="D34" s="25" t="s">
        <v>105</v>
      </c>
      <c r="E34" s="28">
        <f t="shared" si="0"/>
        <v>657400</v>
      </c>
      <c r="F34" s="28">
        <v>0</v>
      </c>
      <c r="G34" s="28">
        <v>657400</v>
      </c>
    </row>
    <row r="35" ht="24" customHeight="true" spans="1:7">
      <c r="A35" s="27" t="s">
        <v>103</v>
      </c>
      <c r="B35" s="27" t="s">
        <v>82</v>
      </c>
      <c r="C35" s="27" t="s">
        <v>106</v>
      </c>
      <c r="D35" s="25" t="s">
        <v>107</v>
      </c>
      <c r="E35" s="28">
        <f t="shared" si="0"/>
        <v>157400</v>
      </c>
      <c r="F35" s="28">
        <v>0</v>
      </c>
      <c r="G35" s="28">
        <v>157400</v>
      </c>
    </row>
    <row r="36" ht="24" customHeight="true" spans="1:7">
      <c r="A36" s="27" t="s">
        <v>103</v>
      </c>
      <c r="B36" s="27" t="s">
        <v>82</v>
      </c>
      <c r="C36" s="27" t="s">
        <v>75</v>
      </c>
      <c r="D36" s="25" t="s">
        <v>108</v>
      </c>
      <c r="E36" s="28">
        <f t="shared" si="0"/>
        <v>500000</v>
      </c>
      <c r="F36" s="28">
        <v>0</v>
      </c>
      <c r="G36" s="28">
        <v>500000</v>
      </c>
    </row>
    <row r="37" ht="24" customHeight="true" spans="1:7">
      <c r="A37" s="27" t="s">
        <v>103</v>
      </c>
      <c r="B37" s="27" t="s">
        <v>71</v>
      </c>
      <c r="C37" s="27" t="s">
        <v>3</v>
      </c>
      <c r="D37" s="25" t="s">
        <v>109</v>
      </c>
      <c r="E37" s="28">
        <f t="shared" si="0"/>
        <v>5100000</v>
      </c>
      <c r="F37" s="28">
        <v>0</v>
      </c>
      <c r="G37" s="28">
        <v>5100000</v>
      </c>
    </row>
    <row r="38" ht="24" customHeight="true" spans="1:7">
      <c r="A38" s="27" t="s">
        <v>103</v>
      </c>
      <c r="B38" s="27" t="s">
        <v>71</v>
      </c>
      <c r="C38" s="27" t="s">
        <v>69</v>
      </c>
      <c r="D38" s="25" t="s">
        <v>110</v>
      </c>
      <c r="E38" s="28">
        <f t="shared" si="0"/>
        <v>5100000</v>
      </c>
      <c r="F38" s="28">
        <v>0</v>
      </c>
      <c r="G38" s="28">
        <v>5100000</v>
      </c>
    </row>
    <row r="39" ht="24" customHeight="true" spans="1:7">
      <c r="A39" s="27" t="s">
        <v>111</v>
      </c>
      <c r="B39" s="27" t="s">
        <v>3</v>
      </c>
      <c r="C39" s="27" t="s">
        <v>3</v>
      </c>
      <c r="D39" s="25" t="s">
        <v>112</v>
      </c>
      <c r="E39" s="28">
        <f t="shared" si="0"/>
        <v>180000</v>
      </c>
      <c r="F39" s="28">
        <v>180000</v>
      </c>
      <c r="G39" s="28">
        <v>0</v>
      </c>
    </row>
    <row r="40" ht="24" customHeight="true" spans="1:7">
      <c r="A40" s="27" t="s">
        <v>111</v>
      </c>
      <c r="B40" s="27" t="s">
        <v>86</v>
      </c>
      <c r="C40" s="27" t="s">
        <v>3</v>
      </c>
      <c r="D40" s="25" t="s">
        <v>113</v>
      </c>
      <c r="E40" s="28">
        <f t="shared" si="0"/>
        <v>180000</v>
      </c>
      <c r="F40" s="28">
        <v>180000</v>
      </c>
      <c r="G40" s="28">
        <v>0</v>
      </c>
    </row>
    <row r="41" ht="24" customHeight="true" spans="1:7">
      <c r="A41" s="27" t="s">
        <v>111</v>
      </c>
      <c r="B41" s="27" t="s">
        <v>86</v>
      </c>
      <c r="C41" s="27" t="s">
        <v>82</v>
      </c>
      <c r="D41" s="25" t="s">
        <v>114</v>
      </c>
      <c r="E41" s="28">
        <f t="shared" si="0"/>
        <v>180000</v>
      </c>
      <c r="F41" s="28">
        <v>180000</v>
      </c>
      <c r="G41" s="28">
        <v>0</v>
      </c>
    </row>
    <row r="42" ht="24" customHeight="true" spans="1:7">
      <c r="A42" s="27" t="s">
        <v>36</v>
      </c>
      <c r="B42" s="27"/>
      <c r="C42" s="27"/>
      <c r="D42" s="27"/>
      <c r="E42" s="28">
        <f t="shared" si="0"/>
        <v>19143714</v>
      </c>
      <c r="F42" s="28">
        <v>6726314</v>
      </c>
      <c r="G42" s="28">
        <v>12417400</v>
      </c>
    </row>
  </sheetData>
  <mergeCells count="10">
    <mergeCell ref="A2:G2"/>
    <mergeCell ref="A4:F4"/>
    <mergeCell ref="A6:D6"/>
    <mergeCell ref="E6:G6"/>
    <mergeCell ref="A7:C7"/>
    <mergeCell ref="A42:D42"/>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E24" sqref="E24"/>
    </sheetView>
  </sheetViews>
  <sheetFormatPr defaultColWidth="9" defaultRowHeight="12.75" outlineLevelCol="6"/>
  <cols>
    <col min="1" max="3" width="7.85714285714286" customWidth="true"/>
    <col min="4" max="4" width="58.4285714285714" customWidth="true"/>
    <col min="5" max="7" width="20" customWidth="true"/>
  </cols>
  <sheetData>
    <row r="1" ht="18" customHeight="true" spans="1:7">
      <c r="A1" s="2"/>
      <c r="B1" s="2"/>
      <c r="C1" s="2"/>
      <c r="D1" s="2"/>
      <c r="E1" s="29"/>
      <c r="F1" s="29"/>
      <c r="G1" s="29"/>
    </row>
    <row r="2" ht="24" customHeight="true" spans="1:7">
      <c r="A2" s="1" t="s">
        <v>127</v>
      </c>
      <c r="B2" s="1"/>
      <c r="C2" s="1"/>
      <c r="D2" s="1"/>
      <c r="E2" s="1"/>
      <c r="F2" s="1"/>
      <c r="G2" s="1"/>
    </row>
    <row r="3" ht="7.5" customHeight="true" spans="1:7">
      <c r="A3" s="2"/>
      <c r="B3" s="2"/>
      <c r="C3" s="2"/>
      <c r="D3" s="2"/>
      <c r="E3" s="29"/>
      <c r="F3" s="29"/>
      <c r="G3" s="2"/>
    </row>
    <row r="4" ht="24" customHeight="true" spans="1:7">
      <c r="A4" s="32" t="s">
        <v>30</v>
      </c>
      <c r="B4" s="32"/>
      <c r="C4" s="32"/>
      <c r="D4" s="32"/>
      <c r="E4" s="32"/>
      <c r="F4" s="29"/>
      <c r="G4" s="29" t="s">
        <v>31</v>
      </c>
    </row>
    <row r="5" ht="7.5" customHeight="true" spans="1:7">
      <c r="A5" s="33"/>
      <c r="B5" s="33"/>
      <c r="C5" s="33"/>
      <c r="D5" s="33"/>
      <c r="E5" s="29"/>
      <c r="F5" s="29"/>
      <c r="G5" s="2"/>
    </row>
    <row r="6" s="4" customFormat="true" ht="24" customHeight="true" spans="1:7">
      <c r="A6" s="21" t="s">
        <v>34</v>
      </c>
      <c r="B6" s="21"/>
      <c r="C6" s="21"/>
      <c r="D6" s="21"/>
      <c r="E6" s="21" t="s">
        <v>128</v>
      </c>
      <c r="F6" s="21"/>
      <c r="G6" s="21"/>
    </row>
    <row r="7" s="4" customFormat="true" ht="24" customHeight="true" spans="1:7">
      <c r="A7" s="30" t="s">
        <v>58</v>
      </c>
      <c r="B7" s="30"/>
      <c r="C7" s="30"/>
      <c r="D7" s="21" t="s">
        <v>59</v>
      </c>
      <c r="E7" s="21" t="s">
        <v>36</v>
      </c>
      <c r="F7" s="7" t="s">
        <v>37</v>
      </c>
      <c r="G7" s="21" t="s">
        <v>38</v>
      </c>
    </row>
    <row r="8" s="4" customFormat="true" ht="24" customHeight="true" spans="1:7">
      <c r="A8" s="21" t="s">
        <v>64</v>
      </c>
      <c r="B8" s="21" t="s">
        <v>65</v>
      </c>
      <c r="C8" s="21" t="s">
        <v>66</v>
      </c>
      <c r="D8" s="21"/>
      <c r="E8" s="21"/>
      <c r="F8" s="7"/>
      <c r="G8" s="21"/>
    </row>
    <row r="9" hidden="true" customHeight="true" spans="1:7">
      <c r="A9" s="20"/>
      <c r="B9" s="20"/>
      <c r="C9" s="20"/>
      <c r="D9" s="20"/>
      <c r="E9" s="34"/>
      <c r="F9" s="34" t="s">
        <v>3</v>
      </c>
      <c r="G9" s="34" t="s">
        <v>3</v>
      </c>
    </row>
    <row r="10" ht="24" customHeight="true" spans="1:7">
      <c r="A10" s="27" t="s">
        <v>3</v>
      </c>
      <c r="B10" s="27" t="s">
        <v>3</v>
      </c>
      <c r="C10" s="27" t="s">
        <v>3</v>
      </c>
      <c r="D10" s="25" t="s">
        <v>3</v>
      </c>
      <c r="E10" s="28">
        <f>SUM(F10,G10)</f>
        <v>0</v>
      </c>
      <c r="F10" s="28" t="s">
        <v>3</v>
      </c>
      <c r="G10" s="28" t="s">
        <v>3</v>
      </c>
    </row>
    <row r="11" ht="24" customHeight="true" spans="1:7">
      <c r="A11" s="27" t="s">
        <v>36</v>
      </c>
      <c r="B11" s="27"/>
      <c r="C11" s="27"/>
      <c r="D11" s="27"/>
      <c r="E11" s="28">
        <f>SUM(F11,G11)</f>
        <v>0</v>
      </c>
      <c r="F11" s="28" t="s">
        <v>3</v>
      </c>
      <c r="G11" s="28" t="s">
        <v>3</v>
      </c>
    </row>
    <row r="12" ht="13.5" spans="1:1">
      <c r="A12" s="31" t="s">
        <v>129</v>
      </c>
    </row>
    <row r="13" ht="24" customHeight="true" spans="4:4">
      <c r="D13" s="14"/>
    </row>
  </sheetData>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E31" sqref="E31"/>
    </sheetView>
  </sheetViews>
  <sheetFormatPr defaultColWidth="9" defaultRowHeight="12.75" outlineLevelCol="6"/>
  <cols>
    <col min="1" max="3" width="6.14285714285714" customWidth="true"/>
    <col min="4" max="4" width="51.4285714285714" customWidth="true"/>
    <col min="5" max="6" width="23.7142857142857" customWidth="true"/>
    <col min="7" max="7" width="24.7142857142857" customWidth="true"/>
    <col min="8" max="8" width="9.28571428571429" customWidth="true"/>
  </cols>
  <sheetData>
    <row r="1" ht="18" customHeight="true" spans="1:7">
      <c r="A1" s="2"/>
      <c r="B1" s="2"/>
      <c r="C1" s="2"/>
      <c r="D1" s="2"/>
      <c r="E1" s="29"/>
      <c r="F1" s="29"/>
      <c r="G1" s="29"/>
    </row>
    <row r="2" ht="24" customHeight="true" spans="1:7">
      <c r="A2" s="1" t="s">
        <v>130</v>
      </c>
      <c r="B2" s="1"/>
      <c r="C2" s="1"/>
      <c r="D2" s="1"/>
      <c r="E2" s="1"/>
      <c r="F2" s="1"/>
      <c r="G2" s="1"/>
    </row>
    <row r="4" ht="24" customHeight="true" spans="1:7">
      <c r="A4" s="2" t="s">
        <v>30</v>
      </c>
      <c r="B4" s="2"/>
      <c r="C4" s="2"/>
      <c r="D4" s="2"/>
      <c r="E4" s="2"/>
      <c r="F4" s="2"/>
      <c r="G4" s="29" t="s">
        <v>31</v>
      </c>
    </row>
    <row r="5" ht="7.5" customHeight="true" spans="1:7">
      <c r="A5" s="20"/>
      <c r="B5" s="20"/>
      <c r="C5" s="20"/>
      <c r="D5" s="20"/>
      <c r="E5" s="20"/>
      <c r="F5" s="20"/>
      <c r="G5" s="20"/>
    </row>
    <row r="6" s="4" customFormat="true" ht="24" customHeight="true" spans="1:7">
      <c r="A6" s="21" t="s">
        <v>34</v>
      </c>
      <c r="B6" s="21"/>
      <c r="C6" s="21"/>
      <c r="D6" s="21"/>
      <c r="E6" s="21" t="s">
        <v>131</v>
      </c>
      <c r="F6" s="21"/>
      <c r="G6" s="21"/>
    </row>
    <row r="7" s="4" customFormat="true" ht="24" customHeight="true" spans="1:7">
      <c r="A7" s="30" t="s">
        <v>58</v>
      </c>
      <c r="B7" s="30"/>
      <c r="C7" s="30"/>
      <c r="D7" s="21" t="s">
        <v>59</v>
      </c>
      <c r="E7" s="21" t="s">
        <v>36</v>
      </c>
      <c r="F7" s="6" t="s">
        <v>37</v>
      </c>
      <c r="G7" s="21" t="s">
        <v>38</v>
      </c>
    </row>
    <row r="8" s="4" customFormat="true" ht="24" customHeight="true" spans="1:7">
      <c r="A8" s="21" t="s">
        <v>64</v>
      </c>
      <c r="B8" s="21" t="s">
        <v>65</v>
      </c>
      <c r="C8" s="21" t="s">
        <v>66</v>
      </c>
      <c r="D8" s="21"/>
      <c r="E8" s="21"/>
      <c r="F8" s="6"/>
      <c r="G8" s="21"/>
    </row>
    <row r="9" ht="24" customHeight="true" spans="1:7">
      <c r="A9" s="27" t="s">
        <v>3</v>
      </c>
      <c r="B9" s="27" t="s">
        <v>3</v>
      </c>
      <c r="C9" s="27" t="s">
        <v>3</v>
      </c>
      <c r="D9" s="25" t="s">
        <v>3</v>
      </c>
      <c r="E9" s="28">
        <f>SUM(F9,G9)</f>
        <v>0</v>
      </c>
      <c r="F9" s="28" t="s">
        <v>3</v>
      </c>
      <c r="G9" s="28" t="s">
        <v>3</v>
      </c>
    </row>
    <row r="10" ht="24" customHeight="true" spans="1:7">
      <c r="A10" s="27" t="s">
        <v>36</v>
      </c>
      <c r="B10" s="27"/>
      <c r="C10" s="27"/>
      <c r="D10" s="27"/>
      <c r="E10" s="28">
        <f>SUM(F10,G10)</f>
        <v>0</v>
      </c>
      <c r="F10" s="28" t="s">
        <v>3</v>
      </c>
      <c r="G10" s="28" t="s">
        <v>3</v>
      </c>
    </row>
    <row r="11" ht="13.5" spans="1:1">
      <c r="A11" s="31" t="s">
        <v>132</v>
      </c>
    </row>
    <row r="13" ht="24" customHeight="true" spans="4:4">
      <c r="D13" s="14"/>
    </row>
  </sheetData>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9"/>
  <sheetViews>
    <sheetView topLeftCell="A12" workbookViewId="0">
      <selection activeCell="C16" sqref="C16"/>
    </sheetView>
  </sheetViews>
  <sheetFormatPr defaultColWidth="9" defaultRowHeight="12.75" outlineLevelCol="5"/>
  <cols>
    <col min="1" max="2" width="8.57142857142857" customWidth="true"/>
    <col min="3" max="3" width="65.2857142857143" customWidth="true"/>
    <col min="4" max="6" width="20" customWidth="true"/>
  </cols>
  <sheetData>
    <row r="1" ht="18" customHeight="true" spans="1:6">
      <c r="A1" s="2"/>
      <c r="B1" s="2"/>
      <c r="C1" s="2"/>
      <c r="D1" s="2"/>
      <c r="E1" s="2"/>
      <c r="F1" s="15"/>
    </row>
    <row r="2" ht="22.5" customHeight="true" spans="1:6">
      <c r="A2" s="1" t="s">
        <v>133</v>
      </c>
      <c r="B2" s="1"/>
      <c r="C2" s="1"/>
      <c r="D2" s="1"/>
      <c r="E2" s="1"/>
      <c r="F2" s="1"/>
    </row>
    <row r="3" ht="7.5" customHeight="true" spans="1:6">
      <c r="A3" s="20"/>
      <c r="B3" s="20"/>
      <c r="C3" s="20"/>
      <c r="D3" s="20"/>
      <c r="E3" s="20"/>
      <c r="F3" s="20"/>
    </row>
    <row r="4" ht="24" customHeight="true" spans="1:6">
      <c r="A4" s="2" t="s">
        <v>30</v>
      </c>
      <c r="B4" s="2"/>
      <c r="C4" s="2"/>
      <c r="D4" s="2"/>
      <c r="E4" s="2"/>
      <c r="F4" s="29" t="s">
        <v>31</v>
      </c>
    </row>
    <row r="5" ht="7.5" customHeight="true" spans="1:6">
      <c r="A5" s="20"/>
      <c r="B5" s="20"/>
      <c r="C5" s="20"/>
      <c r="D5" s="20"/>
      <c r="E5" s="20"/>
      <c r="F5" s="20"/>
    </row>
    <row r="6" s="4" customFormat="true" ht="24" customHeight="true" spans="1:6">
      <c r="A6" s="21" t="s">
        <v>34</v>
      </c>
      <c r="B6" s="21"/>
      <c r="C6" s="21"/>
      <c r="D6" s="21" t="s">
        <v>134</v>
      </c>
      <c r="E6" s="21"/>
      <c r="F6" s="21"/>
    </row>
    <row r="7" s="4" customFormat="true" ht="24" customHeight="true" spans="1:6">
      <c r="A7" s="21" t="s">
        <v>135</v>
      </c>
      <c r="B7" s="21"/>
      <c r="C7" s="21" t="s">
        <v>136</v>
      </c>
      <c r="D7" s="22" t="s">
        <v>36</v>
      </c>
      <c r="E7" s="22" t="s">
        <v>39</v>
      </c>
      <c r="F7" s="22" t="s">
        <v>40</v>
      </c>
    </row>
    <row r="8" s="4" customFormat="true" ht="24" customHeight="true" spans="1:6">
      <c r="A8" s="21" t="s">
        <v>64</v>
      </c>
      <c r="B8" s="21" t="s">
        <v>65</v>
      </c>
      <c r="C8" s="21"/>
      <c r="D8" s="22"/>
      <c r="E8" s="22"/>
      <c r="F8" s="22"/>
    </row>
    <row r="9" hidden="true" customHeight="true" spans="1:6">
      <c r="A9" s="20" t="s">
        <v>3</v>
      </c>
      <c r="B9" s="20"/>
      <c r="C9" s="20"/>
      <c r="D9" s="23"/>
      <c r="E9" s="23" t="s">
        <v>3</v>
      </c>
      <c r="F9" s="23" t="s">
        <v>3</v>
      </c>
    </row>
    <row r="10" ht="24" customHeight="true" spans="1:6">
      <c r="A10" s="24" t="s">
        <v>137</v>
      </c>
      <c r="B10" s="24" t="s">
        <v>3</v>
      </c>
      <c r="C10" s="25" t="s">
        <v>138</v>
      </c>
      <c r="D10" s="26">
        <f t="shared" ref="D10:D29" si="0">SUM(E10,F10)</f>
        <v>4416974</v>
      </c>
      <c r="E10" s="26">
        <v>4416974</v>
      </c>
      <c r="F10" s="26">
        <v>0</v>
      </c>
    </row>
    <row r="11" ht="24" customHeight="true" spans="1:6">
      <c r="A11" s="24" t="s">
        <v>137</v>
      </c>
      <c r="B11" s="24" t="s">
        <v>82</v>
      </c>
      <c r="C11" s="25" t="s">
        <v>139</v>
      </c>
      <c r="D11" s="26">
        <f t="shared" si="0"/>
        <v>430000</v>
      </c>
      <c r="E11" s="26">
        <v>430000</v>
      </c>
      <c r="F11" s="26">
        <v>0</v>
      </c>
    </row>
    <row r="12" ht="24" customHeight="true" spans="1:6">
      <c r="A12" s="24" t="s">
        <v>137</v>
      </c>
      <c r="B12" s="24" t="s">
        <v>86</v>
      </c>
      <c r="C12" s="25" t="s">
        <v>140</v>
      </c>
      <c r="D12" s="26">
        <f t="shared" si="0"/>
        <v>59600</v>
      </c>
      <c r="E12" s="26">
        <v>59600</v>
      </c>
      <c r="F12" s="26">
        <v>0</v>
      </c>
    </row>
    <row r="13" ht="24" customHeight="true" spans="1:6">
      <c r="A13" s="24" t="s">
        <v>137</v>
      </c>
      <c r="B13" s="24" t="s">
        <v>71</v>
      </c>
      <c r="C13" s="25" t="s">
        <v>141</v>
      </c>
      <c r="D13" s="26">
        <f t="shared" si="0"/>
        <v>2026000</v>
      </c>
      <c r="E13" s="26">
        <v>2026000</v>
      </c>
      <c r="F13" s="26">
        <v>0</v>
      </c>
    </row>
    <row r="14" ht="24" customHeight="true" spans="1:6">
      <c r="A14" s="24" t="s">
        <v>137</v>
      </c>
      <c r="B14" s="24" t="s">
        <v>142</v>
      </c>
      <c r="C14" s="25" t="s">
        <v>143</v>
      </c>
      <c r="D14" s="26">
        <f t="shared" si="0"/>
        <v>382400</v>
      </c>
      <c r="E14" s="26">
        <v>382400</v>
      </c>
      <c r="F14" s="26">
        <v>0</v>
      </c>
    </row>
    <row r="15" ht="24" customHeight="true" spans="1:6">
      <c r="A15" s="24" t="s">
        <v>137</v>
      </c>
      <c r="B15" s="24" t="s">
        <v>144</v>
      </c>
      <c r="C15" s="25" t="s">
        <v>145</v>
      </c>
      <c r="D15" s="26">
        <f t="shared" si="0"/>
        <v>191200</v>
      </c>
      <c r="E15" s="26">
        <v>191200</v>
      </c>
      <c r="F15" s="26">
        <v>0</v>
      </c>
    </row>
    <row r="16" ht="24" customHeight="true" spans="1:6">
      <c r="A16" s="24" t="s">
        <v>137</v>
      </c>
      <c r="B16" s="24" t="s">
        <v>146</v>
      </c>
      <c r="C16" s="25" t="s">
        <v>147</v>
      </c>
      <c r="D16" s="26">
        <f t="shared" si="0"/>
        <v>239000</v>
      </c>
      <c r="E16" s="26">
        <v>239000</v>
      </c>
      <c r="F16" s="26">
        <v>0</v>
      </c>
    </row>
    <row r="17" ht="24" customHeight="true" spans="1:6">
      <c r="A17" s="24" t="s">
        <v>137</v>
      </c>
      <c r="B17" s="24" t="s">
        <v>148</v>
      </c>
      <c r="C17" s="25" t="s">
        <v>149</v>
      </c>
      <c r="D17" s="26">
        <f t="shared" si="0"/>
        <v>15774</v>
      </c>
      <c r="E17" s="26">
        <v>15774</v>
      </c>
      <c r="F17" s="26">
        <v>0</v>
      </c>
    </row>
    <row r="18" ht="24" customHeight="true" spans="1:6">
      <c r="A18" s="24" t="s">
        <v>137</v>
      </c>
      <c r="B18" s="24" t="s">
        <v>73</v>
      </c>
      <c r="C18" s="25" t="s">
        <v>114</v>
      </c>
      <c r="D18" s="26">
        <f t="shared" si="0"/>
        <v>180000</v>
      </c>
      <c r="E18" s="26">
        <v>180000</v>
      </c>
      <c r="F18" s="26">
        <v>0</v>
      </c>
    </row>
    <row r="19" ht="24" customHeight="true" spans="1:6">
      <c r="A19" s="24" t="s">
        <v>137</v>
      </c>
      <c r="B19" s="24" t="s">
        <v>75</v>
      </c>
      <c r="C19" s="25" t="s">
        <v>150</v>
      </c>
      <c r="D19" s="26">
        <f t="shared" si="0"/>
        <v>893000</v>
      </c>
      <c r="E19" s="26">
        <v>893000</v>
      </c>
      <c r="F19" s="26">
        <v>0</v>
      </c>
    </row>
    <row r="20" ht="24" customHeight="true" spans="1:6">
      <c r="A20" s="24" t="s">
        <v>151</v>
      </c>
      <c r="B20" s="24" t="s">
        <v>3</v>
      </c>
      <c r="C20" s="25" t="s">
        <v>152</v>
      </c>
      <c r="D20" s="26">
        <f t="shared" si="0"/>
        <v>629340</v>
      </c>
      <c r="E20" s="26">
        <v>0</v>
      </c>
      <c r="F20" s="26">
        <v>629340</v>
      </c>
    </row>
    <row r="21" ht="24" customHeight="true" spans="1:6">
      <c r="A21" s="24" t="s">
        <v>151</v>
      </c>
      <c r="B21" s="24" t="s">
        <v>82</v>
      </c>
      <c r="C21" s="25" t="s">
        <v>153</v>
      </c>
      <c r="D21" s="26">
        <f t="shared" si="0"/>
        <v>33500</v>
      </c>
      <c r="E21" s="26">
        <v>0</v>
      </c>
      <c r="F21" s="26">
        <v>33500</v>
      </c>
    </row>
    <row r="22" ht="24" customHeight="true" spans="1:6">
      <c r="A22" s="24" t="s">
        <v>151</v>
      </c>
      <c r="B22" s="24" t="s">
        <v>96</v>
      </c>
      <c r="C22" s="25" t="s">
        <v>154</v>
      </c>
      <c r="D22" s="26">
        <f t="shared" si="0"/>
        <v>8105</v>
      </c>
      <c r="E22" s="26">
        <v>0</v>
      </c>
      <c r="F22" s="26">
        <v>8105</v>
      </c>
    </row>
    <row r="23" ht="24" customHeight="true" spans="1:6">
      <c r="A23" s="24" t="s">
        <v>151</v>
      </c>
      <c r="B23" s="24" t="s">
        <v>155</v>
      </c>
      <c r="C23" s="25" t="s">
        <v>156</v>
      </c>
      <c r="D23" s="26">
        <f t="shared" si="0"/>
        <v>4895</v>
      </c>
      <c r="E23" s="26">
        <v>0</v>
      </c>
      <c r="F23" s="26">
        <v>4895</v>
      </c>
    </row>
    <row r="24" ht="24" customHeight="true" spans="1:6">
      <c r="A24" s="24" t="s">
        <v>151</v>
      </c>
      <c r="B24" s="24" t="s">
        <v>157</v>
      </c>
      <c r="C24" s="25" t="s">
        <v>158</v>
      </c>
      <c r="D24" s="26">
        <f t="shared" si="0"/>
        <v>49120</v>
      </c>
      <c r="E24" s="26">
        <v>0</v>
      </c>
      <c r="F24" s="26">
        <v>49120</v>
      </c>
    </row>
    <row r="25" ht="24" customHeight="true" spans="1:6">
      <c r="A25" s="24" t="s">
        <v>151</v>
      </c>
      <c r="B25" s="24" t="s">
        <v>159</v>
      </c>
      <c r="C25" s="25" t="s">
        <v>160</v>
      </c>
      <c r="D25" s="26">
        <f t="shared" si="0"/>
        <v>492520</v>
      </c>
      <c r="E25" s="26">
        <v>0</v>
      </c>
      <c r="F25" s="26">
        <v>492520</v>
      </c>
    </row>
    <row r="26" ht="24" customHeight="true" spans="1:6">
      <c r="A26" s="24" t="s">
        <v>151</v>
      </c>
      <c r="B26" s="24" t="s">
        <v>75</v>
      </c>
      <c r="C26" s="25" t="s">
        <v>161</v>
      </c>
      <c r="D26" s="26">
        <f t="shared" si="0"/>
        <v>41200</v>
      </c>
      <c r="E26" s="26">
        <v>0</v>
      </c>
      <c r="F26" s="26">
        <v>41200</v>
      </c>
    </row>
    <row r="27" ht="24" customHeight="true" spans="1:6">
      <c r="A27" s="24" t="s">
        <v>162</v>
      </c>
      <c r="B27" s="24" t="s">
        <v>3</v>
      </c>
      <c r="C27" s="25" t="s">
        <v>163</v>
      </c>
      <c r="D27" s="26">
        <f t="shared" si="0"/>
        <v>1680000</v>
      </c>
      <c r="E27" s="26">
        <v>1680000</v>
      </c>
      <c r="F27" s="26">
        <v>0</v>
      </c>
    </row>
    <row r="28" ht="24" customHeight="true" spans="1:6">
      <c r="A28" s="24" t="s">
        <v>162</v>
      </c>
      <c r="B28" s="24" t="s">
        <v>86</v>
      </c>
      <c r="C28" s="25" t="s">
        <v>164</v>
      </c>
      <c r="D28" s="26">
        <f t="shared" si="0"/>
        <v>1680000</v>
      </c>
      <c r="E28" s="26">
        <v>1680000</v>
      </c>
      <c r="F28" s="26">
        <v>0</v>
      </c>
    </row>
    <row r="29" ht="24" customHeight="true" spans="1:6">
      <c r="A29" s="27" t="s">
        <v>36</v>
      </c>
      <c r="B29" s="27"/>
      <c r="C29" s="27"/>
      <c r="D29" s="28">
        <f t="shared" si="0"/>
        <v>6726314</v>
      </c>
      <c r="E29" s="28">
        <v>6096974</v>
      </c>
      <c r="F29" s="28">
        <v>629340</v>
      </c>
    </row>
  </sheetData>
  <mergeCells count="10">
    <mergeCell ref="A2:F2"/>
    <mergeCell ref="A4:E4"/>
    <mergeCell ref="A6:C6"/>
    <mergeCell ref="D6:F6"/>
    <mergeCell ref="A7:B7"/>
    <mergeCell ref="A29:C29"/>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F26" sqref="F26"/>
    </sheetView>
  </sheetViews>
  <sheetFormatPr defaultColWidth="9" defaultRowHeight="12.75" outlineLevelCol="7"/>
  <cols>
    <col min="1" max="1" width="21.2857142857143" customWidth="true"/>
    <col min="2" max="2" width="20.4285714285714" customWidth="true"/>
    <col min="3" max="3" width="19.7142857142857" customWidth="true"/>
    <col min="4" max="4" width="21" customWidth="true"/>
    <col min="5" max="5" width="19.8571428571429" customWidth="true"/>
    <col min="6" max="6" width="20.2857142857143" customWidth="true"/>
    <col min="7" max="7" width="9.28571428571429" hidden="true" customWidth="true"/>
    <col min="8" max="8" width="19.1428571428571" customWidth="true"/>
    <col min="9" max="26" width="9.28571428571429" customWidth="true"/>
  </cols>
  <sheetData>
    <row r="1" ht="18" customHeight="true" spans="1:8">
      <c r="A1" s="2"/>
      <c r="B1" s="2"/>
      <c r="C1" s="2"/>
      <c r="D1" s="2"/>
      <c r="E1" s="2"/>
      <c r="F1" s="2"/>
      <c r="G1" s="15" t="s">
        <v>165</v>
      </c>
      <c r="H1" s="16"/>
    </row>
    <row r="2" ht="22.5" customHeight="true" spans="1:8">
      <c r="A2" s="1" t="s">
        <v>166</v>
      </c>
      <c r="B2" s="1"/>
      <c r="C2" s="1"/>
      <c r="D2" s="1"/>
      <c r="E2" s="1"/>
      <c r="F2" s="1"/>
      <c r="G2" s="1"/>
      <c r="H2" s="1"/>
    </row>
    <row r="4" ht="24" customHeight="true" spans="1:8">
      <c r="A4" s="2" t="s">
        <v>30</v>
      </c>
      <c r="B4" s="2"/>
      <c r="C4" s="2"/>
      <c r="D4" s="2"/>
      <c r="E4" s="2"/>
      <c r="F4" s="2"/>
      <c r="G4" s="17" t="s">
        <v>167</v>
      </c>
      <c r="H4" s="16" t="s">
        <v>168</v>
      </c>
    </row>
    <row r="6" s="4" customFormat="true" ht="24" customHeight="true" spans="1:8">
      <c r="A6" s="5" t="s">
        <v>169</v>
      </c>
      <c r="B6" s="5"/>
      <c r="C6" s="5"/>
      <c r="D6" s="5"/>
      <c r="E6" s="5"/>
      <c r="F6" s="5"/>
      <c r="G6" s="6" t="s">
        <v>170</v>
      </c>
      <c r="H6" s="18" t="s">
        <v>171</v>
      </c>
    </row>
    <row r="7" s="4" customFormat="true" ht="24" customHeight="true" spans="1:8">
      <c r="A7" s="6" t="s">
        <v>36</v>
      </c>
      <c r="B7" s="6" t="s">
        <v>172</v>
      </c>
      <c r="C7" s="6" t="s">
        <v>156</v>
      </c>
      <c r="D7" s="7" t="s">
        <v>173</v>
      </c>
      <c r="E7" s="7"/>
      <c r="F7" s="7"/>
      <c r="G7" s="6"/>
      <c r="H7" s="18"/>
    </row>
    <row r="8" s="4" customFormat="true" ht="24" customHeight="true" spans="1:8">
      <c r="A8" s="6"/>
      <c r="B8" s="6"/>
      <c r="C8" s="6"/>
      <c r="D8" s="8" t="s">
        <v>174</v>
      </c>
      <c r="E8" s="8" t="s">
        <v>175</v>
      </c>
      <c r="F8" s="8" t="s">
        <v>176</v>
      </c>
      <c r="G8" s="6"/>
      <c r="H8" s="18"/>
    </row>
    <row r="9" s="4" customFormat="true" hidden="true" customHeight="true" spans="1:8">
      <c r="A9" s="9">
        <f>SUM(B9,C9,D9)</f>
        <v>4895</v>
      </c>
      <c r="B9" s="10">
        <f>SUM(B10:B10)</f>
        <v>0</v>
      </c>
      <c r="C9" s="10">
        <f>SUM(C10:C10)</f>
        <v>4895</v>
      </c>
      <c r="D9" s="9">
        <f>SUM(E9,F9)</f>
        <v>0</v>
      </c>
      <c r="E9" s="9">
        <f>SUM(E10:E10)</f>
        <v>0</v>
      </c>
      <c r="F9" s="9">
        <f>SUM(F10:F10)</f>
        <v>0</v>
      </c>
      <c r="G9" s="9">
        <f>SUM(G10:G10,H10:H10)</f>
        <v>0</v>
      </c>
      <c r="H9" s="19"/>
    </row>
    <row r="10" s="4" customFormat="true" ht="49" customHeight="true" spans="1:8">
      <c r="A10" s="11">
        <f>SUM(B10,C10,D10)</f>
        <v>4895</v>
      </c>
      <c r="B10" s="12">
        <v>0</v>
      </c>
      <c r="C10" s="13">
        <v>4895</v>
      </c>
      <c r="D10" s="12">
        <v>0</v>
      </c>
      <c r="E10" s="12">
        <v>0</v>
      </c>
      <c r="F10" s="12">
        <v>0</v>
      </c>
      <c r="G10" s="12">
        <v>0</v>
      </c>
      <c r="H10" s="12">
        <v>0</v>
      </c>
    </row>
    <row r="13" ht="24" customHeight="true" spans="1:1">
      <c r="A13" s="14" t="s">
        <v>3</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8" sqref="A8"/>
    </sheetView>
  </sheetViews>
  <sheetFormatPr defaultColWidth="9" defaultRowHeight="12.75" outlineLevelRow="2"/>
  <cols>
    <col min="1" max="1" width="133.571428571429" customWidth="true"/>
  </cols>
  <sheetData>
    <row r="1" ht="31.5" customHeight="true" spans="1:1">
      <c r="A1" s="1" t="s">
        <v>177</v>
      </c>
    </row>
    <row r="2" ht="24" customHeight="true" spans="1:1">
      <c r="A2" s="2"/>
    </row>
    <row r="3" ht="335" customHeight="true" spans="1:1">
      <c r="A3" s="3" t="s">
        <v>178</v>
      </c>
    </row>
  </sheetData>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A28" sqref="A28"/>
    </sheetView>
  </sheetViews>
  <sheetFormatPr defaultColWidth="9" defaultRowHeight="12.75"/>
  <cols>
    <col min="1" max="1" width="137.714285714286" customWidth="true"/>
  </cols>
  <sheetData>
    <row r="1" ht="29.25" customHeight="true" spans="1:1">
      <c r="A1" s="55" t="s">
        <v>2</v>
      </c>
    </row>
    <row r="2" ht="22.5" customHeight="true" spans="1:1">
      <c r="A2" s="56" t="s">
        <v>3</v>
      </c>
    </row>
    <row r="3" ht="22.5" customHeight="true" spans="1:1">
      <c r="A3" s="56" t="s">
        <v>4</v>
      </c>
    </row>
    <row r="4" ht="18.75" customHeight="true" spans="1:1">
      <c r="A4" s="57" t="s">
        <v>5</v>
      </c>
    </row>
    <row r="5" ht="18.75" customHeight="true" spans="1:1">
      <c r="A5" s="58" t="s">
        <v>6</v>
      </c>
    </row>
    <row r="6" ht="18.75" customHeight="true" spans="1:1">
      <c r="A6" s="58" t="s">
        <v>7</v>
      </c>
    </row>
    <row r="7" ht="18.75" customHeight="true" spans="1:1">
      <c r="A7" s="58" t="s">
        <v>8</v>
      </c>
    </row>
    <row r="8" ht="18.75" customHeight="true" spans="1:1">
      <c r="A8" s="58" t="s">
        <v>9</v>
      </c>
    </row>
    <row r="9" ht="18.75" customHeight="true" spans="1:1">
      <c r="A9" s="59" t="s">
        <v>10</v>
      </c>
    </row>
    <row r="10" ht="18.75" customHeight="true" spans="1:1">
      <c r="A10" s="59" t="s">
        <v>11</v>
      </c>
    </row>
    <row r="11" ht="18.75" customHeight="true" spans="1:1">
      <c r="A11" s="59" t="s">
        <v>12</v>
      </c>
    </row>
    <row r="12" ht="18.75" customHeight="true" spans="1:1">
      <c r="A12" s="59" t="s">
        <v>13</v>
      </c>
    </row>
    <row r="13" ht="18.75" customHeight="true" spans="1:1">
      <c r="A13" s="59" t="s">
        <v>14</v>
      </c>
    </row>
    <row r="14" ht="18.75" customHeight="true" spans="1:1">
      <c r="A14" s="59" t="s">
        <v>15</v>
      </c>
    </row>
    <row r="15" ht="18.75" customHeight="true" spans="1:1">
      <c r="A15" s="59" t="s">
        <v>16</v>
      </c>
    </row>
    <row r="16" ht="18.75" customHeight="true" spans="1:1">
      <c r="A16" s="59" t="s">
        <v>17</v>
      </c>
    </row>
    <row r="17" ht="18.75" customHeight="true" spans="1:1">
      <c r="A17" s="59" t="s">
        <v>18</v>
      </c>
    </row>
    <row r="18" ht="18.75" customHeight="true" spans="1:1">
      <c r="A18" s="59" t="s">
        <v>19</v>
      </c>
    </row>
    <row r="19" ht="18.75" customHeight="true" spans="1:1">
      <c r="A19" s="58"/>
    </row>
    <row r="20" ht="21" customHeight="true" spans="1:1">
      <c r="A20" s="58"/>
    </row>
    <row r="21" hidden="true" customHeight="true" spans="1:1">
      <c r="A21" s="58" t="s">
        <v>20</v>
      </c>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2" sqref="A2"/>
    </sheetView>
  </sheetViews>
  <sheetFormatPr defaultColWidth="9" defaultRowHeight="12.75" outlineLevelRow="2"/>
  <cols>
    <col min="1" max="1" width="142.142857142857" customWidth="true"/>
  </cols>
  <sheetData>
    <row r="1" ht="37.5" customHeight="true" spans="1:1">
      <c r="A1" s="52" t="s">
        <v>21</v>
      </c>
    </row>
    <row r="3" ht="409.5" customHeight="true" spans="1:1">
      <c r="A3" s="54" t="s">
        <v>22</v>
      </c>
    </row>
  </sheetData>
  <sheetProtection password="CC3D" sheet="1"/>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A3" sqref="A3:B3"/>
    </sheetView>
  </sheetViews>
  <sheetFormatPr defaultColWidth="9" defaultRowHeight="12.75" outlineLevelRow="2" outlineLevelCol="1"/>
  <cols>
    <col min="1" max="2" width="70.7142857142857" customWidth="true"/>
  </cols>
  <sheetData>
    <row r="1" ht="37.5" customHeight="true" spans="1:2">
      <c r="A1" s="52" t="s">
        <v>23</v>
      </c>
      <c r="B1" s="53"/>
    </row>
    <row r="2" ht="24" customHeight="true" spans="2:2">
      <c r="B2" s="2"/>
    </row>
    <row r="3" ht="402" customHeight="true" spans="1:2">
      <c r="A3" s="54" t="s">
        <v>24</v>
      </c>
      <c r="B3" s="54"/>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6" sqref="A6"/>
    </sheetView>
  </sheetViews>
  <sheetFormatPr defaultColWidth="9" defaultRowHeight="12.75" outlineLevelRow="2"/>
  <cols>
    <col min="1" max="1" width="146.714285714286" customWidth="true"/>
  </cols>
  <sheetData>
    <row r="1" ht="31.5" customHeight="true" spans="1:1">
      <c r="A1" s="1" t="s">
        <v>25</v>
      </c>
    </row>
    <row r="2" ht="24" customHeight="true" spans="1:1">
      <c r="A2" s="2"/>
    </row>
    <row r="3" ht="402" customHeight="true" spans="1:1">
      <c r="A3" s="3" t="s">
        <v>26</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zoomScale="85" zoomScaleNormal="85" workbookViewId="0">
      <selection activeCell="A19" sqref="A19"/>
    </sheetView>
  </sheetViews>
  <sheetFormatPr defaultColWidth="9" defaultRowHeight="12.75" outlineLevelRow="2"/>
  <cols>
    <col min="1" max="1" width="146.428571428571" customWidth="true"/>
  </cols>
  <sheetData>
    <row r="1" ht="24" customHeight="true" spans="1:1">
      <c r="A1" s="50" t="s">
        <v>27</v>
      </c>
    </row>
    <row r="2" ht="24" customHeight="true" spans="1:1">
      <c r="A2" s="2"/>
    </row>
    <row r="3" ht="351" customHeight="true" spans="1:1">
      <c r="A3" s="51" t="s">
        <v>28</v>
      </c>
    </row>
  </sheetData>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zoomScale="85" zoomScaleNormal="85" workbookViewId="0">
      <selection activeCell="A6" sqref="$A6:$XFD9"/>
    </sheetView>
  </sheetViews>
  <sheetFormatPr defaultColWidth="9" defaultRowHeight="12.75" outlineLevelCol="6"/>
  <cols>
    <col min="1" max="1" width="33" customWidth="true"/>
    <col min="2" max="2" width="17.7142857142857" customWidth="true"/>
    <col min="3" max="3" width="31.2857142857143" customWidth="true"/>
    <col min="4" max="4" width="16.1428571428571" customWidth="true"/>
    <col min="5" max="5" width="15" customWidth="true"/>
    <col min="6" max="6" width="14.1428571428571" customWidth="true"/>
    <col min="7" max="7" width="14.7142857142857" customWidth="true"/>
  </cols>
  <sheetData>
    <row r="1" ht="18" customHeight="true" spans="1:7">
      <c r="A1" s="36"/>
      <c r="B1" s="36"/>
      <c r="C1" s="36"/>
      <c r="D1" s="36"/>
      <c r="E1" s="36"/>
      <c r="F1" s="36"/>
      <c r="G1" s="29"/>
    </row>
    <row r="2" ht="24" customHeight="true" spans="1:7">
      <c r="A2" s="1" t="s">
        <v>29</v>
      </c>
      <c r="B2" s="1"/>
      <c r="C2" s="1"/>
      <c r="D2" s="1"/>
      <c r="E2" s="1"/>
      <c r="F2" s="1"/>
      <c r="G2" s="1"/>
    </row>
    <row r="3" ht="7.5" customHeight="true" spans="1:6">
      <c r="A3" s="14"/>
      <c r="B3" s="14"/>
      <c r="C3" s="14"/>
      <c r="D3" s="14"/>
      <c r="E3" s="14"/>
      <c r="F3" s="14"/>
    </row>
    <row r="4" ht="24" customHeight="true" spans="1:7">
      <c r="A4" s="2" t="s">
        <v>30</v>
      </c>
      <c r="B4" s="2"/>
      <c r="C4" s="2"/>
      <c r="D4" s="2"/>
      <c r="E4" s="2"/>
      <c r="F4" s="2"/>
      <c r="G4" s="29" t="s">
        <v>31</v>
      </c>
    </row>
    <row r="5" ht="7.5" customHeight="true" spans="1:6">
      <c r="A5" s="14"/>
      <c r="B5" s="14"/>
      <c r="C5" s="14"/>
      <c r="D5" s="14"/>
      <c r="E5" s="14"/>
      <c r="F5" s="14"/>
    </row>
    <row r="6" s="4" customFormat="true" ht="24" customHeight="true" spans="1:7">
      <c r="A6" s="21" t="s">
        <v>32</v>
      </c>
      <c r="B6" s="21"/>
      <c r="C6" s="21" t="s">
        <v>33</v>
      </c>
      <c r="D6" s="21"/>
      <c r="E6" s="21"/>
      <c r="F6" s="21"/>
      <c r="G6" s="21"/>
    </row>
    <row r="7" s="4" customFormat="true" ht="24" customHeight="true" spans="1:7">
      <c r="A7" s="6" t="s">
        <v>34</v>
      </c>
      <c r="B7" s="6" t="s">
        <v>35</v>
      </c>
      <c r="C7" s="7" t="s">
        <v>34</v>
      </c>
      <c r="D7" s="21" t="s">
        <v>35</v>
      </c>
      <c r="E7" s="21"/>
      <c r="F7" s="21"/>
      <c r="G7" s="21"/>
    </row>
    <row r="8" s="4" customFormat="true" ht="24" customHeight="true" spans="1:7">
      <c r="A8" s="6"/>
      <c r="B8" s="6"/>
      <c r="C8" s="7"/>
      <c r="D8" s="7" t="s">
        <v>36</v>
      </c>
      <c r="E8" s="21" t="s">
        <v>37</v>
      </c>
      <c r="F8" s="21"/>
      <c r="G8" s="21" t="s">
        <v>38</v>
      </c>
    </row>
    <row r="9" s="4" customFormat="true" ht="24" customHeight="true" spans="1:7">
      <c r="A9" s="6"/>
      <c r="B9" s="6"/>
      <c r="C9" s="7"/>
      <c r="D9" s="7"/>
      <c r="E9" s="21" t="s">
        <v>39</v>
      </c>
      <c r="F9" s="21" t="s">
        <v>40</v>
      </c>
      <c r="G9" s="21"/>
    </row>
    <row r="10" ht="24" customHeight="true" spans="1:7">
      <c r="A10" s="25" t="s">
        <v>41</v>
      </c>
      <c r="B10" s="26">
        <v>19143714</v>
      </c>
      <c r="C10" s="25" t="s">
        <v>42</v>
      </c>
      <c r="D10" s="26">
        <f t="shared" ref="D10:D16" si="0">SUM(E10,F10,G10)</f>
        <v>3797514</v>
      </c>
      <c r="E10" s="26">
        <v>3424374</v>
      </c>
      <c r="F10" s="26">
        <v>143140</v>
      </c>
      <c r="G10" s="26">
        <v>230000</v>
      </c>
    </row>
    <row r="11" ht="24" customHeight="true" spans="1:7">
      <c r="A11" s="25" t="s">
        <v>43</v>
      </c>
      <c r="B11" s="26">
        <v>19143714</v>
      </c>
      <c r="C11" s="25" t="s">
        <v>44</v>
      </c>
      <c r="D11" s="26">
        <f t="shared" si="0"/>
        <v>9079800</v>
      </c>
      <c r="E11" s="26">
        <v>2253600</v>
      </c>
      <c r="F11" s="26">
        <v>486200</v>
      </c>
      <c r="G11" s="26">
        <v>6340000</v>
      </c>
    </row>
    <row r="12" ht="24" customHeight="true" spans="1:7">
      <c r="A12" s="25" t="s">
        <v>45</v>
      </c>
      <c r="B12" s="26">
        <v>0</v>
      </c>
      <c r="C12" s="25" t="s">
        <v>46</v>
      </c>
      <c r="D12" s="26">
        <f t="shared" si="0"/>
        <v>239000</v>
      </c>
      <c r="E12" s="26">
        <v>239000</v>
      </c>
      <c r="F12" s="26">
        <v>0</v>
      </c>
      <c r="G12" s="26">
        <v>0</v>
      </c>
    </row>
    <row r="13" ht="24" customHeight="true" spans="1:7">
      <c r="A13" s="25" t="s">
        <v>47</v>
      </c>
      <c r="B13" s="26">
        <v>0</v>
      </c>
      <c r="C13" s="25" t="s">
        <v>48</v>
      </c>
      <c r="D13" s="26">
        <f t="shared" si="0"/>
        <v>90000</v>
      </c>
      <c r="E13" s="26">
        <v>0</v>
      </c>
      <c r="F13" s="26">
        <v>0</v>
      </c>
      <c r="G13" s="26">
        <v>90000</v>
      </c>
    </row>
    <row r="14" ht="24" customHeight="true" spans="1:7">
      <c r="A14" s="25" t="s">
        <v>49</v>
      </c>
      <c r="B14" s="26">
        <v>0</v>
      </c>
      <c r="C14" s="25" t="s">
        <v>50</v>
      </c>
      <c r="D14" s="26">
        <f t="shared" si="0"/>
        <v>5757400</v>
      </c>
      <c r="E14" s="26">
        <v>0</v>
      </c>
      <c r="F14" s="26">
        <v>0</v>
      </c>
      <c r="G14" s="26">
        <v>5757400</v>
      </c>
    </row>
    <row r="15" ht="24" customHeight="true" spans="1:7">
      <c r="A15" s="25" t="s">
        <v>51</v>
      </c>
      <c r="B15" s="26">
        <v>0</v>
      </c>
      <c r="C15" s="25" t="s">
        <v>52</v>
      </c>
      <c r="D15" s="26">
        <f t="shared" si="0"/>
        <v>180000</v>
      </c>
      <c r="E15" s="26">
        <v>180000</v>
      </c>
      <c r="F15" s="26">
        <v>0</v>
      </c>
      <c r="G15" s="26">
        <v>0</v>
      </c>
    </row>
    <row r="16" ht="24" customHeight="true" spans="1:7">
      <c r="A16" s="25" t="s">
        <v>53</v>
      </c>
      <c r="B16" s="26">
        <v>0</v>
      </c>
      <c r="C16" s="25"/>
      <c r="D16" s="26">
        <f t="shared" si="0"/>
        <v>0</v>
      </c>
      <c r="E16" s="26"/>
      <c r="F16" s="26"/>
      <c r="G16" s="26"/>
    </row>
    <row r="17" ht="24" customHeight="true" spans="1:7">
      <c r="A17" s="48"/>
      <c r="B17" s="48"/>
      <c r="C17" s="48"/>
      <c r="D17" s="48"/>
      <c r="E17" s="48"/>
      <c r="F17" s="48"/>
      <c r="G17" s="48"/>
    </row>
    <row r="18" ht="24" customHeight="true" spans="1:7">
      <c r="A18" s="48"/>
      <c r="B18" s="48"/>
      <c r="C18" s="48"/>
      <c r="D18" s="48"/>
      <c r="E18" s="48"/>
      <c r="F18" s="48"/>
      <c r="G18" s="48"/>
    </row>
    <row r="19" ht="24" customHeight="true" spans="1:7">
      <c r="A19" s="48"/>
      <c r="B19" s="48"/>
      <c r="C19" s="48"/>
      <c r="D19" s="48"/>
      <c r="E19" s="48"/>
      <c r="F19" s="48"/>
      <c r="G19" s="48"/>
    </row>
    <row r="20" ht="24" customHeight="true" spans="1:7">
      <c r="A20" s="48"/>
      <c r="B20" s="48"/>
      <c r="C20" s="48"/>
      <c r="D20" s="48"/>
      <c r="E20" s="48"/>
      <c r="F20" s="48"/>
      <c r="G20" s="48"/>
    </row>
    <row r="21" ht="24" customHeight="true" spans="1:7">
      <c r="A21" s="49" t="s">
        <v>54</v>
      </c>
      <c r="B21" s="28">
        <v>19143714</v>
      </c>
      <c r="C21" s="49" t="s">
        <v>55</v>
      </c>
      <c r="D21" s="28">
        <f>SUM(E21,F21,G21)</f>
        <v>19143714</v>
      </c>
      <c r="E21" s="28">
        <v>6096974</v>
      </c>
      <c r="F21" s="28">
        <v>629340</v>
      </c>
      <c r="G21" s="28">
        <v>12417400</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topLeftCell="A25" workbookViewId="0">
      <selection activeCell="F17" sqref="F17"/>
    </sheetView>
  </sheetViews>
  <sheetFormatPr defaultColWidth="9" defaultRowHeight="12.75"/>
  <cols>
    <col min="1" max="3" width="5.57142857142857" customWidth="true"/>
    <col min="4" max="4" width="45.1428571428571" customWidth="true"/>
    <col min="5" max="5" width="15.5714285714286" customWidth="true"/>
    <col min="6" max="6" width="15.7142857142857" customWidth="true"/>
    <col min="7" max="8" width="15.8571428571429" customWidth="true"/>
    <col min="9" max="9" width="15.4285714285714" customWidth="true"/>
  </cols>
  <sheetData>
    <row r="1" ht="18" customHeight="true" spans="1:9">
      <c r="A1" s="2"/>
      <c r="B1" s="2"/>
      <c r="C1" s="2"/>
      <c r="D1" s="2"/>
      <c r="E1" s="29"/>
      <c r="F1" s="29"/>
      <c r="G1" s="29"/>
      <c r="H1" s="29"/>
      <c r="I1" s="29"/>
    </row>
    <row r="2" ht="24" customHeight="true" spans="1:9">
      <c r="A2" s="1" t="s">
        <v>56</v>
      </c>
      <c r="B2" s="1"/>
      <c r="C2" s="1"/>
      <c r="D2" s="1"/>
      <c r="E2" s="1"/>
      <c r="F2" s="1"/>
      <c r="G2" s="1"/>
      <c r="H2" s="1"/>
      <c r="I2" s="1"/>
    </row>
    <row r="4" ht="24" customHeight="true" spans="1:9">
      <c r="A4" s="2" t="s">
        <v>30</v>
      </c>
      <c r="B4" s="2"/>
      <c r="C4" s="2"/>
      <c r="D4" s="2"/>
      <c r="E4" s="2"/>
      <c r="F4" s="2"/>
      <c r="G4" s="2"/>
      <c r="H4" s="2"/>
      <c r="I4" s="29" t="s">
        <v>31</v>
      </c>
    </row>
    <row r="6" s="4" customFormat="true" ht="24" customHeight="true" spans="1:9">
      <c r="A6" s="21" t="s">
        <v>34</v>
      </c>
      <c r="B6" s="21"/>
      <c r="C6" s="21"/>
      <c r="D6" s="21"/>
      <c r="E6" s="21" t="s">
        <v>57</v>
      </c>
      <c r="F6" s="21"/>
      <c r="G6" s="21"/>
      <c r="H6" s="21"/>
      <c r="I6" s="21"/>
    </row>
    <row r="7" s="4" customFormat="true" ht="24" customHeight="true" spans="1:9">
      <c r="A7" s="30" t="s">
        <v>58</v>
      </c>
      <c r="B7" s="30"/>
      <c r="C7" s="30"/>
      <c r="D7" s="21" t="s">
        <v>59</v>
      </c>
      <c r="E7" s="21" t="s">
        <v>36</v>
      </c>
      <c r="F7" s="6" t="s">
        <v>60</v>
      </c>
      <c r="G7" s="6" t="s">
        <v>61</v>
      </c>
      <c r="H7" s="6" t="s">
        <v>62</v>
      </c>
      <c r="I7" s="21" t="s">
        <v>63</v>
      </c>
    </row>
    <row r="8" s="4" customFormat="true" ht="24" customHeight="true" spans="1:9">
      <c r="A8" s="21" t="s">
        <v>64</v>
      </c>
      <c r="B8" s="21" t="s">
        <v>65</v>
      </c>
      <c r="C8" s="21" t="s">
        <v>66</v>
      </c>
      <c r="D8" s="21"/>
      <c r="E8" s="21"/>
      <c r="F8" s="6"/>
      <c r="G8" s="6"/>
      <c r="H8" s="6"/>
      <c r="I8" s="21"/>
    </row>
    <row r="9" ht="24" customHeight="true" spans="1:9">
      <c r="A9" s="24" t="s">
        <v>67</v>
      </c>
      <c r="B9" s="24" t="s">
        <v>3</v>
      </c>
      <c r="C9" s="24" t="s">
        <v>3</v>
      </c>
      <c r="D9" s="25" t="s">
        <v>68</v>
      </c>
      <c r="E9" s="45">
        <f t="shared" ref="E9:E41" si="0">SUM(F9,G9,H9,I9)</f>
        <v>3797514</v>
      </c>
      <c r="F9" s="45">
        <v>3797514</v>
      </c>
      <c r="G9" s="45">
        <v>0</v>
      </c>
      <c r="H9" s="45">
        <v>0</v>
      </c>
      <c r="I9" s="45">
        <v>0</v>
      </c>
    </row>
    <row r="10" ht="24" customHeight="true" spans="1:9">
      <c r="A10" s="24" t="s">
        <v>67</v>
      </c>
      <c r="B10" s="24" t="s">
        <v>69</v>
      </c>
      <c r="C10" s="24" t="s">
        <v>3</v>
      </c>
      <c r="D10" s="25" t="s">
        <v>70</v>
      </c>
      <c r="E10" s="45">
        <f t="shared" si="0"/>
        <v>220000</v>
      </c>
      <c r="F10" s="45">
        <v>220000</v>
      </c>
      <c r="G10" s="45">
        <v>0</v>
      </c>
      <c r="H10" s="45">
        <v>0</v>
      </c>
      <c r="I10" s="45">
        <v>0</v>
      </c>
    </row>
    <row r="11" ht="24" customHeight="true" spans="1:9">
      <c r="A11" s="24" t="s">
        <v>67</v>
      </c>
      <c r="B11" s="24" t="s">
        <v>69</v>
      </c>
      <c r="C11" s="24" t="s">
        <v>71</v>
      </c>
      <c r="D11" s="25" t="s">
        <v>72</v>
      </c>
      <c r="E11" s="45">
        <f t="shared" si="0"/>
        <v>220000</v>
      </c>
      <c r="F11" s="45">
        <v>220000</v>
      </c>
      <c r="G11" s="45">
        <v>0</v>
      </c>
      <c r="H11" s="45">
        <v>0</v>
      </c>
      <c r="I11" s="45">
        <v>0</v>
      </c>
    </row>
    <row r="12" ht="24" customHeight="true" spans="1:9">
      <c r="A12" s="24" t="s">
        <v>67</v>
      </c>
      <c r="B12" s="24" t="s">
        <v>73</v>
      </c>
      <c r="C12" s="24" t="s">
        <v>3</v>
      </c>
      <c r="D12" s="25" t="s">
        <v>74</v>
      </c>
      <c r="E12" s="45">
        <f t="shared" si="0"/>
        <v>3567514</v>
      </c>
      <c r="F12" s="45">
        <v>3567514</v>
      </c>
      <c r="G12" s="45">
        <v>0</v>
      </c>
      <c r="H12" s="45">
        <v>0</v>
      </c>
      <c r="I12" s="45">
        <v>0</v>
      </c>
    </row>
    <row r="13" ht="24" customHeight="true" spans="1:9">
      <c r="A13" s="24" t="s">
        <v>67</v>
      </c>
      <c r="B13" s="24" t="s">
        <v>73</v>
      </c>
      <c r="C13" s="24" t="s">
        <v>75</v>
      </c>
      <c r="D13" s="25" t="s">
        <v>76</v>
      </c>
      <c r="E13" s="45">
        <f t="shared" si="0"/>
        <v>3567514</v>
      </c>
      <c r="F13" s="45">
        <v>3567514</v>
      </c>
      <c r="G13" s="45">
        <v>0</v>
      </c>
      <c r="H13" s="45">
        <v>0</v>
      </c>
      <c r="I13" s="45">
        <v>0</v>
      </c>
    </row>
    <row r="14" ht="24" customHeight="true" spans="1:9">
      <c r="A14" s="24" t="s">
        <v>67</v>
      </c>
      <c r="B14" s="24" t="s">
        <v>77</v>
      </c>
      <c r="C14" s="24" t="s">
        <v>3</v>
      </c>
      <c r="D14" s="25" t="s">
        <v>78</v>
      </c>
      <c r="E14" s="45">
        <f t="shared" si="0"/>
        <v>10000</v>
      </c>
      <c r="F14" s="45">
        <v>10000</v>
      </c>
      <c r="G14" s="45">
        <v>0</v>
      </c>
      <c r="H14" s="45">
        <v>0</v>
      </c>
      <c r="I14" s="45">
        <v>0</v>
      </c>
    </row>
    <row r="15" ht="24" customHeight="true" spans="1:9">
      <c r="A15" s="24" t="s">
        <v>67</v>
      </c>
      <c r="B15" s="24" t="s">
        <v>77</v>
      </c>
      <c r="C15" s="24" t="s">
        <v>75</v>
      </c>
      <c r="D15" s="25" t="s">
        <v>79</v>
      </c>
      <c r="E15" s="45">
        <f t="shared" si="0"/>
        <v>10000</v>
      </c>
      <c r="F15" s="45">
        <v>10000</v>
      </c>
      <c r="G15" s="45">
        <v>0</v>
      </c>
      <c r="H15" s="45">
        <v>0</v>
      </c>
      <c r="I15" s="45">
        <v>0</v>
      </c>
    </row>
    <row r="16" ht="24" customHeight="true" spans="1:9">
      <c r="A16" s="24" t="s">
        <v>80</v>
      </c>
      <c r="B16" s="24" t="s">
        <v>3</v>
      </c>
      <c r="C16" s="24" t="s">
        <v>3</v>
      </c>
      <c r="D16" s="25" t="s">
        <v>81</v>
      </c>
      <c r="E16" s="45">
        <f t="shared" si="0"/>
        <v>9079800</v>
      </c>
      <c r="F16" s="45">
        <v>9079800</v>
      </c>
      <c r="G16" s="45">
        <v>0</v>
      </c>
      <c r="H16" s="45">
        <v>0</v>
      </c>
      <c r="I16" s="45">
        <v>0</v>
      </c>
    </row>
    <row r="17" ht="24" customHeight="true" spans="1:9">
      <c r="A17" s="24" t="s">
        <v>80</v>
      </c>
      <c r="B17" s="24" t="s">
        <v>82</v>
      </c>
      <c r="C17" s="24" t="s">
        <v>3</v>
      </c>
      <c r="D17" s="25" t="s">
        <v>83</v>
      </c>
      <c r="E17" s="45">
        <f t="shared" si="0"/>
        <v>3360000</v>
      </c>
      <c r="F17" s="45">
        <v>3360000</v>
      </c>
      <c r="G17" s="45">
        <v>0</v>
      </c>
      <c r="H17" s="45">
        <v>0</v>
      </c>
      <c r="I17" s="45">
        <v>0</v>
      </c>
    </row>
    <row r="18" ht="24" customHeight="true" spans="1:9">
      <c r="A18" s="24" t="s">
        <v>80</v>
      </c>
      <c r="B18" s="24" t="s">
        <v>82</v>
      </c>
      <c r="C18" s="24" t="s">
        <v>75</v>
      </c>
      <c r="D18" s="25" t="s">
        <v>84</v>
      </c>
      <c r="E18" s="45">
        <f t="shared" si="0"/>
        <v>3360000</v>
      </c>
      <c r="F18" s="45">
        <v>3360000</v>
      </c>
      <c r="G18" s="45">
        <v>0</v>
      </c>
      <c r="H18" s="45">
        <v>0</v>
      </c>
      <c r="I18" s="45">
        <v>0</v>
      </c>
    </row>
    <row r="19" ht="24" customHeight="true" spans="1:9">
      <c r="A19" s="24" t="s">
        <v>80</v>
      </c>
      <c r="B19" s="24" t="s">
        <v>69</v>
      </c>
      <c r="C19" s="24" t="s">
        <v>3</v>
      </c>
      <c r="D19" s="25" t="s">
        <v>85</v>
      </c>
      <c r="E19" s="45">
        <f t="shared" si="0"/>
        <v>2739800</v>
      </c>
      <c r="F19" s="45">
        <v>2739800</v>
      </c>
      <c r="G19" s="45">
        <v>0</v>
      </c>
      <c r="H19" s="45">
        <v>0</v>
      </c>
      <c r="I19" s="45">
        <v>0</v>
      </c>
    </row>
    <row r="20" ht="24" customHeight="true" spans="1:9">
      <c r="A20" s="24" t="s">
        <v>80</v>
      </c>
      <c r="B20" s="24" t="s">
        <v>69</v>
      </c>
      <c r="C20" s="24" t="s">
        <v>86</v>
      </c>
      <c r="D20" s="25" t="s">
        <v>87</v>
      </c>
      <c r="E20" s="45">
        <f t="shared" si="0"/>
        <v>2125000</v>
      </c>
      <c r="F20" s="45">
        <v>2125000</v>
      </c>
      <c r="G20" s="45">
        <v>0</v>
      </c>
      <c r="H20" s="45">
        <v>0</v>
      </c>
      <c r="I20" s="45">
        <v>0</v>
      </c>
    </row>
    <row r="21" ht="24" customHeight="true" spans="1:9">
      <c r="A21" s="24" t="s">
        <v>80</v>
      </c>
      <c r="B21" s="24" t="s">
        <v>69</v>
      </c>
      <c r="C21" s="24" t="s">
        <v>69</v>
      </c>
      <c r="D21" s="25" t="s">
        <v>88</v>
      </c>
      <c r="E21" s="45">
        <f t="shared" si="0"/>
        <v>382400</v>
      </c>
      <c r="F21" s="45">
        <v>382400</v>
      </c>
      <c r="G21" s="45">
        <v>0</v>
      </c>
      <c r="H21" s="45">
        <v>0</v>
      </c>
      <c r="I21" s="45">
        <v>0</v>
      </c>
    </row>
    <row r="22" ht="24" customHeight="true" spans="1:9">
      <c r="A22" s="24" t="s">
        <v>80</v>
      </c>
      <c r="B22" s="24" t="s">
        <v>69</v>
      </c>
      <c r="C22" s="24" t="s">
        <v>89</v>
      </c>
      <c r="D22" s="25" t="s">
        <v>90</v>
      </c>
      <c r="E22" s="45">
        <f t="shared" si="0"/>
        <v>191200</v>
      </c>
      <c r="F22" s="45">
        <v>191200</v>
      </c>
      <c r="G22" s="45">
        <v>0</v>
      </c>
      <c r="H22" s="45">
        <v>0</v>
      </c>
      <c r="I22" s="45">
        <v>0</v>
      </c>
    </row>
    <row r="23" ht="24" customHeight="true" spans="1:9">
      <c r="A23" s="24" t="s">
        <v>80</v>
      </c>
      <c r="B23" s="24" t="s">
        <v>69</v>
      </c>
      <c r="C23" s="24" t="s">
        <v>75</v>
      </c>
      <c r="D23" s="25" t="s">
        <v>91</v>
      </c>
      <c r="E23" s="45">
        <f t="shared" si="0"/>
        <v>41200</v>
      </c>
      <c r="F23" s="45">
        <v>41200</v>
      </c>
      <c r="G23" s="45">
        <v>0</v>
      </c>
      <c r="H23" s="45">
        <v>0</v>
      </c>
      <c r="I23" s="45">
        <v>0</v>
      </c>
    </row>
    <row r="24" ht="24" customHeight="true" spans="1:9">
      <c r="A24" s="24" t="s">
        <v>80</v>
      </c>
      <c r="B24" s="24" t="s">
        <v>71</v>
      </c>
      <c r="C24" s="24" t="s">
        <v>3</v>
      </c>
      <c r="D24" s="25" t="s">
        <v>92</v>
      </c>
      <c r="E24" s="45">
        <f t="shared" si="0"/>
        <v>2980000</v>
      </c>
      <c r="F24" s="45">
        <v>2980000</v>
      </c>
      <c r="G24" s="45">
        <v>0</v>
      </c>
      <c r="H24" s="45">
        <v>0</v>
      </c>
      <c r="I24" s="45">
        <v>0</v>
      </c>
    </row>
    <row r="25" ht="24" customHeight="true" spans="1:9">
      <c r="A25" s="24" t="s">
        <v>80</v>
      </c>
      <c r="B25" s="24" t="s">
        <v>71</v>
      </c>
      <c r="C25" s="24" t="s">
        <v>75</v>
      </c>
      <c r="D25" s="25" t="s">
        <v>93</v>
      </c>
      <c r="E25" s="45">
        <f t="shared" si="0"/>
        <v>2980000</v>
      </c>
      <c r="F25" s="45">
        <v>2980000</v>
      </c>
      <c r="G25" s="45">
        <v>0</v>
      </c>
      <c r="H25" s="45">
        <v>0</v>
      </c>
      <c r="I25" s="45">
        <v>0</v>
      </c>
    </row>
    <row r="26" ht="24" customHeight="true" spans="1:9">
      <c r="A26" s="24" t="s">
        <v>94</v>
      </c>
      <c r="B26" s="24" t="s">
        <v>3</v>
      </c>
      <c r="C26" s="24" t="s">
        <v>3</v>
      </c>
      <c r="D26" s="25" t="s">
        <v>95</v>
      </c>
      <c r="E26" s="45">
        <f t="shared" si="0"/>
        <v>239000</v>
      </c>
      <c r="F26" s="45">
        <v>239000</v>
      </c>
      <c r="G26" s="45">
        <v>0</v>
      </c>
      <c r="H26" s="45">
        <v>0</v>
      </c>
      <c r="I26" s="45">
        <v>0</v>
      </c>
    </row>
    <row r="27" ht="24" customHeight="true" spans="1:9">
      <c r="A27" s="24" t="s">
        <v>94</v>
      </c>
      <c r="B27" s="24" t="s">
        <v>96</v>
      </c>
      <c r="C27" s="24" t="s">
        <v>3</v>
      </c>
      <c r="D27" s="25" t="s">
        <v>97</v>
      </c>
      <c r="E27" s="45">
        <f t="shared" si="0"/>
        <v>239000</v>
      </c>
      <c r="F27" s="45">
        <v>239000</v>
      </c>
      <c r="G27" s="45">
        <v>0</v>
      </c>
      <c r="H27" s="45">
        <v>0</v>
      </c>
      <c r="I27" s="45">
        <v>0</v>
      </c>
    </row>
    <row r="28" ht="24" customHeight="true" spans="1:9">
      <c r="A28" s="24" t="s">
        <v>94</v>
      </c>
      <c r="B28" s="24" t="s">
        <v>96</v>
      </c>
      <c r="C28" s="24" t="s">
        <v>86</v>
      </c>
      <c r="D28" s="25" t="s">
        <v>98</v>
      </c>
      <c r="E28" s="45">
        <f t="shared" si="0"/>
        <v>239000</v>
      </c>
      <c r="F28" s="45">
        <v>239000</v>
      </c>
      <c r="G28" s="45">
        <v>0</v>
      </c>
      <c r="H28" s="45">
        <v>0</v>
      </c>
      <c r="I28" s="45">
        <v>0</v>
      </c>
    </row>
    <row r="29" ht="24" customHeight="true" spans="1:9">
      <c r="A29" s="24" t="s">
        <v>99</v>
      </c>
      <c r="B29" s="24" t="s">
        <v>3</v>
      </c>
      <c r="C29" s="24" t="s">
        <v>3</v>
      </c>
      <c r="D29" s="25" t="s">
        <v>100</v>
      </c>
      <c r="E29" s="45">
        <f t="shared" si="0"/>
        <v>90000</v>
      </c>
      <c r="F29" s="45">
        <v>90000</v>
      </c>
      <c r="G29" s="45">
        <v>0</v>
      </c>
      <c r="H29" s="45">
        <v>0</v>
      </c>
      <c r="I29" s="45">
        <v>0</v>
      </c>
    </row>
    <row r="30" ht="24" customHeight="true" spans="1:9">
      <c r="A30" s="24" t="s">
        <v>99</v>
      </c>
      <c r="B30" s="24" t="s">
        <v>82</v>
      </c>
      <c r="C30" s="24" t="s">
        <v>3</v>
      </c>
      <c r="D30" s="25" t="s">
        <v>101</v>
      </c>
      <c r="E30" s="45">
        <f t="shared" si="0"/>
        <v>90000</v>
      </c>
      <c r="F30" s="45">
        <v>90000</v>
      </c>
      <c r="G30" s="45">
        <v>0</v>
      </c>
      <c r="H30" s="45">
        <v>0</v>
      </c>
      <c r="I30" s="45">
        <v>0</v>
      </c>
    </row>
    <row r="31" ht="24" customHeight="true" spans="1:9">
      <c r="A31" s="24" t="s">
        <v>99</v>
      </c>
      <c r="B31" s="24" t="s">
        <v>82</v>
      </c>
      <c r="C31" s="24" t="s">
        <v>75</v>
      </c>
      <c r="D31" s="25" t="s">
        <v>102</v>
      </c>
      <c r="E31" s="45">
        <f t="shared" si="0"/>
        <v>90000</v>
      </c>
      <c r="F31" s="45">
        <v>90000</v>
      </c>
      <c r="G31" s="45">
        <v>0</v>
      </c>
      <c r="H31" s="45">
        <v>0</v>
      </c>
      <c r="I31" s="45">
        <v>0</v>
      </c>
    </row>
    <row r="32" ht="24" customHeight="true" spans="1:9">
      <c r="A32" s="24" t="s">
        <v>103</v>
      </c>
      <c r="B32" s="24" t="s">
        <v>3</v>
      </c>
      <c r="C32" s="24" t="s">
        <v>3</v>
      </c>
      <c r="D32" s="25" t="s">
        <v>104</v>
      </c>
      <c r="E32" s="45">
        <f t="shared" si="0"/>
        <v>5757400</v>
      </c>
      <c r="F32" s="45">
        <v>5757400</v>
      </c>
      <c r="G32" s="45">
        <v>0</v>
      </c>
      <c r="H32" s="45">
        <v>0</v>
      </c>
      <c r="I32" s="45">
        <v>0</v>
      </c>
    </row>
    <row r="33" ht="24" customHeight="true" spans="1:9">
      <c r="A33" s="24" t="s">
        <v>103</v>
      </c>
      <c r="B33" s="24" t="s">
        <v>82</v>
      </c>
      <c r="C33" s="24" t="s">
        <v>3</v>
      </c>
      <c r="D33" s="25" t="s">
        <v>105</v>
      </c>
      <c r="E33" s="45">
        <f t="shared" si="0"/>
        <v>657400</v>
      </c>
      <c r="F33" s="45">
        <v>657400</v>
      </c>
      <c r="G33" s="45">
        <v>0</v>
      </c>
      <c r="H33" s="45">
        <v>0</v>
      </c>
      <c r="I33" s="45">
        <v>0</v>
      </c>
    </row>
    <row r="34" ht="24" customHeight="true" spans="1:9">
      <c r="A34" s="24" t="s">
        <v>103</v>
      </c>
      <c r="B34" s="24" t="s">
        <v>82</v>
      </c>
      <c r="C34" s="24" t="s">
        <v>106</v>
      </c>
      <c r="D34" s="25" t="s">
        <v>107</v>
      </c>
      <c r="E34" s="45">
        <f t="shared" si="0"/>
        <v>157400</v>
      </c>
      <c r="F34" s="45">
        <v>157400</v>
      </c>
      <c r="G34" s="45">
        <v>0</v>
      </c>
      <c r="H34" s="45">
        <v>0</v>
      </c>
      <c r="I34" s="45">
        <v>0</v>
      </c>
    </row>
    <row r="35" ht="24" customHeight="true" spans="1:9">
      <c r="A35" s="24" t="s">
        <v>103</v>
      </c>
      <c r="B35" s="24" t="s">
        <v>82</v>
      </c>
      <c r="C35" s="24" t="s">
        <v>75</v>
      </c>
      <c r="D35" s="25" t="s">
        <v>108</v>
      </c>
      <c r="E35" s="45">
        <f t="shared" si="0"/>
        <v>500000</v>
      </c>
      <c r="F35" s="45">
        <v>500000</v>
      </c>
      <c r="G35" s="45">
        <v>0</v>
      </c>
      <c r="H35" s="45">
        <v>0</v>
      </c>
      <c r="I35" s="45">
        <v>0</v>
      </c>
    </row>
    <row r="36" ht="24" customHeight="true" spans="1:9">
      <c r="A36" s="24" t="s">
        <v>103</v>
      </c>
      <c r="B36" s="24" t="s">
        <v>71</v>
      </c>
      <c r="C36" s="24" t="s">
        <v>3</v>
      </c>
      <c r="D36" s="25" t="s">
        <v>109</v>
      </c>
      <c r="E36" s="45">
        <f t="shared" si="0"/>
        <v>5100000</v>
      </c>
      <c r="F36" s="45">
        <v>5100000</v>
      </c>
      <c r="G36" s="45">
        <v>0</v>
      </c>
      <c r="H36" s="45">
        <v>0</v>
      </c>
      <c r="I36" s="45">
        <v>0</v>
      </c>
    </row>
    <row r="37" ht="24" customHeight="true" spans="1:9">
      <c r="A37" s="24" t="s">
        <v>103</v>
      </c>
      <c r="B37" s="24" t="s">
        <v>71</v>
      </c>
      <c r="C37" s="24" t="s">
        <v>69</v>
      </c>
      <c r="D37" s="25" t="s">
        <v>110</v>
      </c>
      <c r="E37" s="45">
        <f t="shared" si="0"/>
        <v>5100000</v>
      </c>
      <c r="F37" s="45">
        <v>5100000</v>
      </c>
      <c r="G37" s="45">
        <v>0</v>
      </c>
      <c r="H37" s="45">
        <v>0</v>
      </c>
      <c r="I37" s="45">
        <v>0</v>
      </c>
    </row>
    <row r="38" ht="24" customHeight="true" spans="1:9">
      <c r="A38" s="24" t="s">
        <v>111</v>
      </c>
      <c r="B38" s="24" t="s">
        <v>3</v>
      </c>
      <c r="C38" s="24" t="s">
        <v>3</v>
      </c>
      <c r="D38" s="25" t="s">
        <v>112</v>
      </c>
      <c r="E38" s="45">
        <f t="shared" si="0"/>
        <v>180000</v>
      </c>
      <c r="F38" s="45">
        <v>180000</v>
      </c>
      <c r="G38" s="45">
        <v>0</v>
      </c>
      <c r="H38" s="45">
        <v>0</v>
      </c>
      <c r="I38" s="45">
        <v>0</v>
      </c>
    </row>
    <row r="39" ht="24" customHeight="true" spans="1:9">
      <c r="A39" s="24" t="s">
        <v>111</v>
      </c>
      <c r="B39" s="24" t="s">
        <v>86</v>
      </c>
      <c r="C39" s="24" t="s">
        <v>3</v>
      </c>
      <c r="D39" s="25" t="s">
        <v>113</v>
      </c>
      <c r="E39" s="45">
        <f t="shared" si="0"/>
        <v>180000</v>
      </c>
      <c r="F39" s="45">
        <v>180000</v>
      </c>
      <c r="G39" s="45">
        <v>0</v>
      </c>
      <c r="H39" s="45">
        <v>0</v>
      </c>
      <c r="I39" s="45">
        <v>0</v>
      </c>
    </row>
    <row r="40" ht="24" customHeight="true" spans="1:9">
      <c r="A40" s="24" t="s">
        <v>111</v>
      </c>
      <c r="B40" s="24" t="s">
        <v>86</v>
      </c>
      <c r="C40" s="24" t="s">
        <v>82</v>
      </c>
      <c r="D40" s="25" t="s">
        <v>114</v>
      </c>
      <c r="E40" s="45">
        <f t="shared" si="0"/>
        <v>180000</v>
      </c>
      <c r="F40" s="45">
        <v>180000</v>
      </c>
      <c r="G40" s="45">
        <v>0</v>
      </c>
      <c r="H40" s="45">
        <v>0</v>
      </c>
      <c r="I40" s="45">
        <v>0</v>
      </c>
    </row>
    <row r="41" ht="24" customHeight="true" spans="1:9">
      <c r="A41" s="27" t="s">
        <v>36</v>
      </c>
      <c r="B41" s="27"/>
      <c r="C41" s="27"/>
      <c r="D41" s="27"/>
      <c r="E41" s="45">
        <f t="shared" si="0"/>
        <v>19143714</v>
      </c>
      <c r="F41" s="45">
        <v>19143714</v>
      </c>
      <c r="G41" s="45">
        <v>0</v>
      </c>
      <c r="H41" s="45">
        <v>0</v>
      </c>
      <c r="I41" s="45">
        <v>0</v>
      </c>
    </row>
  </sheetData>
  <mergeCells count="12">
    <mergeCell ref="A2:I2"/>
    <mergeCell ref="A4:H4"/>
    <mergeCell ref="A6:D6"/>
    <mergeCell ref="E6:I6"/>
    <mergeCell ref="A7:C7"/>
    <mergeCell ref="A41:D41"/>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2"/>
  <sheetViews>
    <sheetView workbookViewId="0">
      <selection activeCell="E14" sqref="E14"/>
    </sheetView>
  </sheetViews>
  <sheetFormatPr defaultColWidth="9" defaultRowHeight="12.75" outlineLevelCol="6"/>
  <cols>
    <col min="1" max="2" width="6.14285714285714" customWidth="true"/>
    <col min="3" max="3" width="7.85714285714286" customWidth="true"/>
    <col min="4" max="4" width="56.4285714285714" customWidth="true"/>
    <col min="5" max="5" width="22.4285714285714" customWidth="true"/>
    <col min="6" max="6" width="20.7142857142857" customWidth="true"/>
    <col min="7" max="7" width="22.1428571428571" customWidth="true"/>
  </cols>
  <sheetData>
    <row r="1" ht="18" customHeight="true" spans="1:7">
      <c r="A1" s="2"/>
      <c r="B1" s="2"/>
      <c r="C1" s="2"/>
      <c r="D1" s="2"/>
      <c r="E1" s="29"/>
      <c r="F1" s="29"/>
      <c r="G1" s="29"/>
    </row>
    <row r="2" ht="24" customHeight="true" spans="1:7">
      <c r="A2" s="1" t="s">
        <v>115</v>
      </c>
      <c r="B2" s="1"/>
      <c r="C2" s="1"/>
      <c r="D2" s="1"/>
      <c r="E2" s="1"/>
      <c r="F2" s="1"/>
      <c r="G2" s="1"/>
    </row>
    <row r="4" ht="24" customHeight="true" spans="1:7">
      <c r="A4" s="2" t="s">
        <v>30</v>
      </c>
      <c r="B4" s="2"/>
      <c r="C4" s="2"/>
      <c r="D4" s="2"/>
      <c r="E4" s="2"/>
      <c r="F4" s="2"/>
      <c r="G4" s="29" t="s">
        <v>31</v>
      </c>
    </row>
    <row r="6" s="4" customFormat="true" ht="24" customHeight="true" spans="1:7">
      <c r="A6" s="21" t="s">
        <v>34</v>
      </c>
      <c r="B6" s="21"/>
      <c r="C6" s="21"/>
      <c r="D6" s="21"/>
      <c r="E6" s="21" t="s">
        <v>116</v>
      </c>
      <c r="F6" s="21"/>
      <c r="G6" s="21"/>
    </row>
    <row r="7" s="4" customFormat="true" ht="24" customHeight="true" spans="1:7">
      <c r="A7" s="30" t="s">
        <v>58</v>
      </c>
      <c r="B7" s="30"/>
      <c r="C7" s="30"/>
      <c r="D7" s="21" t="s">
        <v>59</v>
      </c>
      <c r="E7" s="21" t="s">
        <v>36</v>
      </c>
      <c r="F7" s="6" t="s">
        <v>37</v>
      </c>
      <c r="G7" s="21" t="s">
        <v>38</v>
      </c>
    </row>
    <row r="8" s="4" customFormat="true" ht="24" customHeight="true" spans="1:7">
      <c r="A8" s="21" t="s">
        <v>64</v>
      </c>
      <c r="B8" s="21" t="s">
        <v>65</v>
      </c>
      <c r="C8" s="21" t="s">
        <v>66</v>
      </c>
      <c r="D8" s="21"/>
      <c r="E8" s="21"/>
      <c r="F8" s="6"/>
      <c r="G8" s="21"/>
    </row>
    <row r="9" s="4" customFormat="true" hidden="true" customHeight="true" spans="1:7">
      <c r="A9" s="46"/>
      <c r="B9" s="46"/>
      <c r="C9" s="46"/>
      <c r="D9" s="46"/>
      <c r="E9" s="47"/>
      <c r="F9" s="47" t="s">
        <v>3</v>
      </c>
      <c r="G9" s="47" t="s">
        <v>3</v>
      </c>
    </row>
    <row r="10" s="4" customFormat="true" ht="24" customHeight="true" spans="1:7">
      <c r="A10" s="21" t="s">
        <v>67</v>
      </c>
      <c r="B10" s="21" t="s">
        <v>3</v>
      </c>
      <c r="C10" s="21" t="s">
        <v>3</v>
      </c>
      <c r="D10" s="42" t="s">
        <v>68</v>
      </c>
      <c r="E10" s="38">
        <f t="shared" ref="E10:E42" si="0">SUM(F10,G10)</f>
        <v>3797514</v>
      </c>
      <c r="F10" s="38">
        <v>3567514</v>
      </c>
      <c r="G10" s="38">
        <v>230000</v>
      </c>
    </row>
    <row r="11" ht="24" customHeight="true" spans="1:7">
      <c r="A11" s="27" t="s">
        <v>67</v>
      </c>
      <c r="B11" s="27" t="s">
        <v>69</v>
      </c>
      <c r="C11" s="27" t="s">
        <v>3</v>
      </c>
      <c r="D11" s="25" t="s">
        <v>70</v>
      </c>
      <c r="E11" s="28">
        <f t="shared" si="0"/>
        <v>220000</v>
      </c>
      <c r="F11" s="28">
        <v>0</v>
      </c>
      <c r="G11" s="28">
        <v>220000</v>
      </c>
    </row>
    <row r="12" ht="24" customHeight="true" spans="1:7">
      <c r="A12" s="27" t="s">
        <v>67</v>
      </c>
      <c r="B12" s="27" t="s">
        <v>69</v>
      </c>
      <c r="C12" s="27" t="s">
        <v>71</v>
      </c>
      <c r="D12" s="25" t="s">
        <v>72</v>
      </c>
      <c r="E12" s="28">
        <f t="shared" si="0"/>
        <v>220000</v>
      </c>
      <c r="F12" s="28">
        <v>0</v>
      </c>
      <c r="G12" s="28">
        <v>220000</v>
      </c>
    </row>
    <row r="13" ht="24" customHeight="true" spans="1:7">
      <c r="A13" s="27" t="s">
        <v>67</v>
      </c>
      <c r="B13" s="27" t="s">
        <v>73</v>
      </c>
      <c r="C13" s="27" t="s">
        <v>3</v>
      </c>
      <c r="D13" s="25" t="s">
        <v>74</v>
      </c>
      <c r="E13" s="28">
        <f t="shared" si="0"/>
        <v>3567514</v>
      </c>
      <c r="F13" s="28">
        <v>3567514</v>
      </c>
      <c r="G13" s="28">
        <v>0</v>
      </c>
    </row>
    <row r="14" ht="24" customHeight="true" spans="1:7">
      <c r="A14" s="27" t="s">
        <v>67</v>
      </c>
      <c r="B14" s="27" t="s">
        <v>73</v>
      </c>
      <c r="C14" s="27" t="s">
        <v>75</v>
      </c>
      <c r="D14" s="25" t="s">
        <v>76</v>
      </c>
      <c r="E14" s="28">
        <f t="shared" si="0"/>
        <v>3567514</v>
      </c>
      <c r="F14" s="28">
        <v>3567514</v>
      </c>
      <c r="G14" s="28">
        <v>0</v>
      </c>
    </row>
    <row r="15" ht="24" customHeight="true" spans="1:7">
      <c r="A15" s="27" t="s">
        <v>67</v>
      </c>
      <c r="B15" s="27" t="s">
        <v>77</v>
      </c>
      <c r="C15" s="27" t="s">
        <v>3</v>
      </c>
      <c r="D15" s="25" t="s">
        <v>78</v>
      </c>
      <c r="E15" s="28">
        <f t="shared" si="0"/>
        <v>10000</v>
      </c>
      <c r="F15" s="28">
        <v>0</v>
      </c>
      <c r="G15" s="28">
        <v>10000</v>
      </c>
    </row>
    <row r="16" ht="24" customHeight="true" spans="1:7">
      <c r="A16" s="27" t="s">
        <v>67</v>
      </c>
      <c r="B16" s="27" t="s">
        <v>77</v>
      </c>
      <c r="C16" s="27" t="s">
        <v>75</v>
      </c>
      <c r="D16" s="25" t="s">
        <v>79</v>
      </c>
      <c r="E16" s="28">
        <f t="shared" si="0"/>
        <v>10000</v>
      </c>
      <c r="F16" s="28">
        <v>0</v>
      </c>
      <c r="G16" s="28">
        <v>10000</v>
      </c>
    </row>
    <row r="17" ht="24" customHeight="true" spans="1:7">
      <c r="A17" s="27" t="s">
        <v>80</v>
      </c>
      <c r="B17" s="27" t="s">
        <v>3</v>
      </c>
      <c r="C17" s="27" t="s">
        <v>3</v>
      </c>
      <c r="D17" s="25" t="s">
        <v>81</v>
      </c>
      <c r="E17" s="28">
        <f t="shared" si="0"/>
        <v>9079800</v>
      </c>
      <c r="F17" s="28">
        <v>2739800</v>
      </c>
      <c r="G17" s="28">
        <v>6340000</v>
      </c>
    </row>
    <row r="18" ht="24" customHeight="true" spans="1:7">
      <c r="A18" s="27" t="s">
        <v>80</v>
      </c>
      <c r="B18" s="27" t="s">
        <v>82</v>
      </c>
      <c r="C18" s="27" t="s">
        <v>3</v>
      </c>
      <c r="D18" s="25" t="s">
        <v>83</v>
      </c>
      <c r="E18" s="28">
        <f t="shared" si="0"/>
        <v>3360000</v>
      </c>
      <c r="F18" s="28">
        <v>0</v>
      </c>
      <c r="G18" s="28">
        <v>3360000</v>
      </c>
    </row>
    <row r="19" ht="24" customHeight="true" spans="1:7">
      <c r="A19" s="27" t="s">
        <v>80</v>
      </c>
      <c r="B19" s="27" t="s">
        <v>82</v>
      </c>
      <c r="C19" s="27" t="s">
        <v>75</v>
      </c>
      <c r="D19" s="25" t="s">
        <v>84</v>
      </c>
      <c r="E19" s="28">
        <f t="shared" si="0"/>
        <v>3360000</v>
      </c>
      <c r="F19" s="28">
        <v>0</v>
      </c>
      <c r="G19" s="28">
        <v>3360000</v>
      </c>
    </row>
    <row r="20" ht="24" customHeight="true" spans="1:7">
      <c r="A20" s="27" t="s">
        <v>80</v>
      </c>
      <c r="B20" s="27" t="s">
        <v>69</v>
      </c>
      <c r="C20" s="27" t="s">
        <v>3</v>
      </c>
      <c r="D20" s="25" t="s">
        <v>85</v>
      </c>
      <c r="E20" s="28">
        <f t="shared" si="0"/>
        <v>2739800</v>
      </c>
      <c r="F20" s="28">
        <v>2739800</v>
      </c>
      <c r="G20" s="28">
        <v>0</v>
      </c>
    </row>
    <row r="21" ht="24" customHeight="true" spans="1:7">
      <c r="A21" s="27" t="s">
        <v>80</v>
      </c>
      <c r="B21" s="27" t="s">
        <v>69</v>
      </c>
      <c r="C21" s="27" t="s">
        <v>86</v>
      </c>
      <c r="D21" s="25" t="s">
        <v>87</v>
      </c>
      <c r="E21" s="28">
        <f t="shared" si="0"/>
        <v>2125000</v>
      </c>
      <c r="F21" s="28">
        <v>2125000</v>
      </c>
      <c r="G21" s="28">
        <v>0</v>
      </c>
    </row>
    <row r="22" ht="24" customHeight="true" spans="1:7">
      <c r="A22" s="27" t="s">
        <v>80</v>
      </c>
      <c r="B22" s="27" t="s">
        <v>69</v>
      </c>
      <c r="C22" s="27" t="s">
        <v>69</v>
      </c>
      <c r="D22" s="25" t="s">
        <v>88</v>
      </c>
      <c r="E22" s="28">
        <f t="shared" si="0"/>
        <v>382400</v>
      </c>
      <c r="F22" s="28">
        <v>382400</v>
      </c>
      <c r="G22" s="28">
        <v>0</v>
      </c>
    </row>
    <row r="23" ht="24" customHeight="true" spans="1:7">
      <c r="A23" s="27" t="s">
        <v>80</v>
      </c>
      <c r="B23" s="27" t="s">
        <v>69</v>
      </c>
      <c r="C23" s="27" t="s">
        <v>89</v>
      </c>
      <c r="D23" s="25" t="s">
        <v>90</v>
      </c>
      <c r="E23" s="28">
        <f t="shared" si="0"/>
        <v>191200</v>
      </c>
      <c r="F23" s="28">
        <v>191200</v>
      </c>
      <c r="G23" s="28">
        <v>0</v>
      </c>
    </row>
    <row r="24" ht="24" customHeight="true" spans="1:7">
      <c r="A24" s="27" t="s">
        <v>80</v>
      </c>
      <c r="B24" s="27" t="s">
        <v>69</v>
      </c>
      <c r="C24" s="27" t="s">
        <v>75</v>
      </c>
      <c r="D24" s="25" t="s">
        <v>91</v>
      </c>
      <c r="E24" s="28">
        <f t="shared" si="0"/>
        <v>41200</v>
      </c>
      <c r="F24" s="28">
        <v>41200</v>
      </c>
      <c r="G24" s="28">
        <v>0</v>
      </c>
    </row>
    <row r="25" ht="24" customHeight="true" spans="1:7">
      <c r="A25" s="27" t="s">
        <v>80</v>
      </c>
      <c r="B25" s="27" t="s">
        <v>71</v>
      </c>
      <c r="C25" s="27" t="s">
        <v>3</v>
      </c>
      <c r="D25" s="25" t="s">
        <v>92</v>
      </c>
      <c r="E25" s="28">
        <f t="shared" si="0"/>
        <v>2980000</v>
      </c>
      <c r="F25" s="28">
        <v>0</v>
      </c>
      <c r="G25" s="28">
        <v>2980000</v>
      </c>
    </row>
    <row r="26" ht="24" customHeight="true" spans="1:7">
      <c r="A26" s="27" t="s">
        <v>80</v>
      </c>
      <c r="B26" s="27" t="s">
        <v>71</v>
      </c>
      <c r="C26" s="27" t="s">
        <v>75</v>
      </c>
      <c r="D26" s="25" t="s">
        <v>93</v>
      </c>
      <c r="E26" s="28">
        <f t="shared" si="0"/>
        <v>2980000</v>
      </c>
      <c r="F26" s="28">
        <v>0</v>
      </c>
      <c r="G26" s="28">
        <v>2980000</v>
      </c>
    </row>
    <row r="27" ht="24" customHeight="true" spans="1:7">
      <c r="A27" s="27" t="s">
        <v>94</v>
      </c>
      <c r="B27" s="27" t="s">
        <v>3</v>
      </c>
      <c r="C27" s="27" t="s">
        <v>3</v>
      </c>
      <c r="D27" s="25" t="s">
        <v>95</v>
      </c>
      <c r="E27" s="28">
        <f t="shared" si="0"/>
        <v>239000</v>
      </c>
      <c r="F27" s="28">
        <v>239000</v>
      </c>
      <c r="G27" s="28">
        <v>0</v>
      </c>
    </row>
    <row r="28" ht="24" customHeight="true" spans="1:7">
      <c r="A28" s="27" t="s">
        <v>94</v>
      </c>
      <c r="B28" s="27" t="s">
        <v>96</v>
      </c>
      <c r="C28" s="27" t="s">
        <v>3</v>
      </c>
      <c r="D28" s="25" t="s">
        <v>97</v>
      </c>
      <c r="E28" s="28">
        <f t="shared" si="0"/>
        <v>239000</v>
      </c>
      <c r="F28" s="28">
        <v>239000</v>
      </c>
      <c r="G28" s="28">
        <v>0</v>
      </c>
    </row>
    <row r="29" ht="24" customHeight="true" spans="1:7">
      <c r="A29" s="27" t="s">
        <v>94</v>
      </c>
      <c r="B29" s="27" t="s">
        <v>96</v>
      </c>
      <c r="C29" s="27" t="s">
        <v>86</v>
      </c>
      <c r="D29" s="25" t="s">
        <v>98</v>
      </c>
      <c r="E29" s="28">
        <f t="shared" si="0"/>
        <v>239000</v>
      </c>
      <c r="F29" s="28">
        <v>239000</v>
      </c>
      <c r="G29" s="28">
        <v>0</v>
      </c>
    </row>
    <row r="30" ht="24" customHeight="true" spans="1:7">
      <c r="A30" s="27" t="s">
        <v>99</v>
      </c>
      <c r="B30" s="27" t="s">
        <v>3</v>
      </c>
      <c r="C30" s="27" t="s">
        <v>3</v>
      </c>
      <c r="D30" s="25" t="s">
        <v>100</v>
      </c>
      <c r="E30" s="28">
        <f t="shared" si="0"/>
        <v>90000</v>
      </c>
      <c r="F30" s="28">
        <v>0</v>
      </c>
      <c r="G30" s="28">
        <v>90000</v>
      </c>
    </row>
    <row r="31" ht="24" customHeight="true" spans="1:7">
      <c r="A31" s="27" t="s">
        <v>99</v>
      </c>
      <c r="B31" s="27" t="s">
        <v>82</v>
      </c>
      <c r="C31" s="27" t="s">
        <v>3</v>
      </c>
      <c r="D31" s="25" t="s">
        <v>101</v>
      </c>
      <c r="E31" s="28">
        <f t="shared" si="0"/>
        <v>90000</v>
      </c>
      <c r="F31" s="28">
        <v>0</v>
      </c>
      <c r="G31" s="28">
        <v>90000</v>
      </c>
    </row>
    <row r="32" ht="24" customHeight="true" spans="1:7">
      <c r="A32" s="27" t="s">
        <v>99</v>
      </c>
      <c r="B32" s="27" t="s">
        <v>82</v>
      </c>
      <c r="C32" s="27" t="s">
        <v>75</v>
      </c>
      <c r="D32" s="25" t="s">
        <v>102</v>
      </c>
      <c r="E32" s="28">
        <f t="shared" si="0"/>
        <v>90000</v>
      </c>
      <c r="F32" s="28">
        <v>0</v>
      </c>
      <c r="G32" s="28">
        <v>90000</v>
      </c>
    </row>
    <row r="33" ht="24" customHeight="true" spans="1:7">
      <c r="A33" s="27" t="s">
        <v>103</v>
      </c>
      <c r="B33" s="27" t="s">
        <v>3</v>
      </c>
      <c r="C33" s="27" t="s">
        <v>3</v>
      </c>
      <c r="D33" s="25" t="s">
        <v>104</v>
      </c>
      <c r="E33" s="28">
        <f t="shared" si="0"/>
        <v>5757400</v>
      </c>
      <c r="F33" s="28">
        <v>0</v>
      </c>
      <c r="G33" s="28">
        <v>5757400</v>
      </c>
    </row>
    <row r="34" ht="24" customHeight="true" spans="1:7">
      <c r="A34" s="27" t="s">
        <v>103</v>
      </c>
      <c r="B34" s="27" t="s">
        <v>82</v>
      </c>
      <c r="C34" s="27" t="s">
        <v>3</v>
      </c>
      <c r="D34" s="25" t="s">
        <v>105</v>
      </c>
      <c r="E34" s="28">
        <f t="shared" si="0"/>
        <v>657400</v>
      </c>
      <c r="F34" s="28">
        <v>0</v>
      </c>
      <c r="G34" s="28">
        <v>657400</v>
      </c>
    </row>
    <row r="35" ht="24" customHeight="true" spans="1:7">
      <c r="A35" s="27" t="s">
        <v>103</v>
      </c>
      <c r="B35" s="27" t="s">
        <v>82</v>
      </c>
      <c r="C35" s="27" t="s">
        <v>106</v>
      </c>
      <c r="D35" s="25" t="s">
        <v>107</v>
      </c>
      <c r="E35" s="28">
        <f t="shared" si="0"/>
        <v>157400</v>
      </c>
      <c r="F35" s="28">
        <v>0</v>
      </c>
      <c r="G35" s="28">
        <v>157400</v>
      </c>
    </row>
    <row r="36" ht="24" customHeight="true" spans="1:7">
      <c r="A36" s="27" t="s">
        <v>103</v>
      </c>
      <c r="B36" s="27" t="s">
        <v>82</v>
      </c>
      <c r="C36" s="27" t="s">
        <v>75</v>
      </c>
      <c r="D36" s="25" t="s">
        <v>108</v>
      </c>
      <c r="E36" s="28">
        <f t="shared" si="0"/>
        <v>500000</v>
      </c>
      <c r="F36" s="28">
        <v>0</v>
      </c>
      <c r="G36" s="28">
        <v>500000</v>
      </c>
    </row>
    <row r="37" ht="24" customHeight="true" spans="1:7">
      <c r="A37" s="27" t="s">
        <v>103</v>
      </c>
      <c r="B37" s="27" t="s">
        <v>71</v>
      </c>
      <c r="C37" s="27" t="s">
        <v>3</v>
      </c>
      <c r="D37" s="25" t="s">
        <v>109</v>
      </c>
      <c r="E37" s="28">
        <f t="shared" si="0"/>
        <v>5100000</v>
      </c>
      <c r="F37" s="28">
        <v>0</v>
      </c>
      <c r="G37" s="28">
        <v>5100000</v>
      </c>
    </row>
    <row r="38" ht="24" customHeight="true" spans="1:7">
      <c r="A38" s="27" t="s">
        <v>103</v>
      </c>
      <c r="B38" s="27" t="s">
        <v>71</v>
      </c>
      <c r="C38" s="27" t="s">
        <v>69</v>
      </c>
      <c r="D38" s="25" t="s">
        <v>110</v>
      </c>
      <c r="E38" s="28">
        <f t="shared" si="0"/>
        <v>5100000</v>
      </c>
      <c r="F38" s="28">
        <v>0</v>
      </c>
      <c r="G38" s="28">
        <v>5100000</v>
      </c>
    </row>
    <row r="39" ht="24" customHeight="true" spans="1:7">
      <c r="A39" s="27" t="s">
        <v>111</v>
      </c>
      <c r="B39" s="27" t="s">
        <v>3</v>
      </c>
      <c r="C39" s="27" t="s">
        <v>3</v>
      </c>
      <c r="D39" s="25" t="s">
        <v>112</v>
      </c>
      <c r="E39" s="28">
        <f t="shared" si="0"/>
        <v>180000</v>
      </c>
      <c r="F39" s="28">
        <v>180000</v>
      </c>
      <c r="G39" s="28">
        <v>0</v>
      </c>
    </row>
    <row r="40" ht="24" customHeight="true" spans="1:7">
      <c r="A40" s="27" t="s">
        <v>111</v>
      </c>
      <c r="B40" s="27" t="s">
        <v>86</v>
      </c>
      <c r="C40" s="27" t="s">
        <v>3</v>
      </c>
      <c r="D40" s="25" t="s">
        <v>113</v>
      </c>
      <c r="E40" s="28">
        <f t="shared" si="0"/>
        <v>180000</v>
      </c>
      <c r="F40" s="28">
        <v>180000</v>
      </c>
      <c r="G40" s="28">
        <v>0</v>
      </c>
    </row>
    <row r="41" ht="24" customHeight="true" spans="1:7">
      <c r="A41" s="27" t="s">
        <v>111</v>
      </c>
      <c r="B41" s="27" t="s">
        <v>86</v>
      </c>
      <c r="C41" s="27" t="s">
        <v>82</v>
      </c>
      <c r="D41" s="25" t="s">
        <v>114</v>
      </c>
      <c r="E41" s="28">
        <f t="shared" si="0"/>
        <v>180000</v>
      </c>
      <c r="F41" s="28">
        <v>180000</v>
      </c>
      <c r="G41" s="28">
        <v>0</v>
      </c>
    </row>
    <row r="42" ht="24" customHeight="true" spans="1:7">
      <c r="A42" s="27" t="s">
        <v>36</v>
      </c>
      <c r="B42" s="27"/>
      <c r="C42" s="27"/>
      <c r="D42" s="27"/>
      <c r="E42" s="28">
        <f t="shared" si="0"/>
        <v>19143714</v>
      </c>
      <c r="F42" s="28">
        <v>6726314</v>
      </c>
      <c r="G42" s="28">
        <v>12417400</v>
      </c>
    </row>
  </sheetData>
  <mergeCells count="10">
    <mergeCell ref="A2:G2"/>
    <mergeCell ref="A4:F4"/>
    <mergeCell ref="A6:D6"/>
    <mergeCell ref="E6:G6"/>
    <mergeCell ref="A7:C7"/>
    <mergeCell ref="A42:D42"/>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2024-02-27T23:40:00Z</dcterms:created>
  <dcterms:modified xsi:type="dcterms:W3CDTF">2024-03-15T09:46:40Z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C3D027AA0077402E99CF7C061144C4F8_12</vt:lpwstr>
  </property>
  <property fmtid="{D5CDD505-2E9C-101B-9397-08002B2CF9AE}" pid="3" name="KSOProductBuildVer">
    <vt:lpwstr>2052-11.8.2.9980</vt:lpwstr>
  </property>
</Properties>
</file>