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firstSheet="13" activeTab="16"/>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财政拨款明细" sheetId="11" r:id="rId11"/>
    <sheet name="单位一般公共预算拨款表" sheetId="12" r:id="rId12"/>
    <sheet name="单位政府性基金拨款表" sheetId="13" r:id="rId13"/>
    <sheet name="单位国有资本经营预算拨款表 " sheetId="14" r:id="rId14"/>
    <sheet name="单位一般公共预算拨款基本支出明细表" sheetId="15" r:id="rId15"/>
    <sheet name="单位项目明细" sheetId="16" r:id="rId16"/>
    <sheet name="单位“三公”经费和机关运行费预算表" sheetId="17" r:id="rId17"/>
    <sheet name="其他相关情况说明（单位）" sheetId="18" r:id="rId18"/>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单位财政拨款明细!$6:$8</definedName>
    <definedName name="_xlnm.Print_Titles" localSheetId="11">单位一般公共预算拨款表!$6:$8</definedName>
    <definedName name="_xlnm.Print_Titles" localSheetId="14">单位一般公共预算拨款基本支出明细表!$6:$8</definedName>
    <definedName name="_xlnm.Print_Titles" localSheetId="15">单位项目明细!$6:$7</definedName>
  </definedNames>
  <calcPr calcId="144525"/>
</workbook>
</file>

<file path=xl/sharedStrings.xml><?xml version="1.0" encoding="utf-8"?>
<sst xmlns="http://schemas.openxmlformats.org/spreadsheetml/2006/main" count="822" uniqueCount="179">
  <si>
    <t>上海市崇明区2024年单位预算</t>
  </si>
  <si>
    <t>预算单位：上海市崇明区新河镇生态保护和市容环境事务所</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</si>
  <si>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</si>
  <si>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</si>
  <si>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</si>
  <si>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</si>
  <si>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</si>
  <si>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</si>
  <si>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</si>
  <si>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</si>
  <si>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</si>
  <si>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</si>
  <si>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</si>
  <si>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</si>
  <si>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</si>
  <si>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</si>
  <si>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</si>
  <si>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</si>
  <si>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</si>
  <si>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</si>
  <si>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</si>
  <si>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上海市崇明区新河镇生态保护和市容环境事务所（单位）主要职能</t>
  </si>
  <si>
    <t>　　上海市崇明区新河镇生态保护和市容环境事务所
　　主要职能包括：
　　1.负责辖区内生态环境日常管理事务工作，协助开展生态环境保护问题的统筹协调和监督管理，配合组织实施城乡生态环境综合整治工作。
    2.负责辖区内市政市容、环境卫生管理和相关服务工作。
    3.负责维护和管理市政公共设施，维护集镇市场市容及公共秩序。
    4.负责辖区内绿化和林业资源管理日常事务工作，承担绿化和林业资源的调查评估、动态监测、统计分析。
    5.负责生态公益林养护、管理等事务性工作，负责林木病虫害的检测、预报、防治和处置。
    6.负责森林防火、宣传、演练、联合巡查检查工作。
    7.负责开展生态环境、绿化市容、环境卫生和林业方面的资料收集、统计和分析，参与普法教育和宣传等工作。
    8.承办上级部门交办的其他事项。</t>
  </si>
  <si>
    <t>上海市崇明区新河镇生态保护和市容环境事务所（单位）机构设置</t>
  </si>
  <si>
    <t>　　上海市崇明区新河镇生态保护和市容环境事务所单位无内设机构。</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</si>
  <si>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</si>
  <si>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</si>
  <si>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</si>
  <si>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2024年，上海市崇明区新河镇生态保护和市容环境事务所收入预算4,417万元，其中：财政拨款收入4,417万元，比2023年预算减少737.8万元；事业收入0万元；事业单位经营收入0万元；其他收入0万元。
　　支出预算4,417万元，其中：财政拨款支出预算4,417万元，比2023年预算减少737.8万元。财政拨款支出预算中，一般公共预算拨款支出预算4,417万元，比2023年预算减少737.8万元；政府性基金拨款支出预算0万元，与2023年预算持平；国有资本经营预算拨款支出预算为0万元。财政拨款支出主要内容如下：
　　1.“社会保障和就业支出”科目43.06万元，主要用于单位人员基本养老保险、职业年金缴费等支出。
　　2.“卫生健康支出”科目17.90万元，主要用于本单位人员医疗保险费支出。
　　3.“节能环保支出”科目637.52万元，主要用于工资福利和商品服务及环卫等专项费用支出。
　　4.“城乡社区支出”科目99.50万元，主要用于垃圾分类专项经费。
　　5.“农林水支出”科目3,604.77万元，主要用于公益林养护及土地流转费。
　　6.“住房保障支出”科目14万元，主要用于本单位人员住房公积金补贴。</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</si>
  <si>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</si>
  <si>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</si>
  <si>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</si>
  <si>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</si>
  <si>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</si>
  <si>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</si>
  <si>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</si>
  <si>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</si>
  <si>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</si>
  <si>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</si>
  <si>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</si>
  <si>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</si>
  <si>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</si>
  <si>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</si>
  <si>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</si>
  <si>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</si>
  <si>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三、节能环保支出</t>
  </si>
  <si>
    <t>　　3、国有资本经营预算</t>
  </si>
  <si>
    <t>四、城乡社区支出</t>
  </si>
  <si>
    <t>二、事业收入</t>
  </si>
  <si>
    <t>五、农林水支出</t>
  </si>
  <si>
    <t>三、事业单位经营收入</t>
  </si>
  <si>
    <t>六、住房保障支出</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</si>
  <si>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</si>
  <si>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</si>
  <si>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</si>
  <si>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</si>
  <si>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</si>
  <si>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</si>
  <si>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</si>
  <si>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</si>
  <si>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</si>
  <si>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</si>
  <si>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</si>
  <si>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</si>
  <si>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</si>
  <si>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</si>
  <si>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</si>
  <si>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</si>
  <si>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01</t>
  </si>
  <si>
    <t>人力资源和社会保障管理事务</t>
  </si>
  <si>
    <t>99</t>
  </si>
  <si>
    <t>其他人力资源和社会保障管理事务支出</t>
  </si>
  <si>
    <t>05</t>
  </si>
  <si>
    <t>行政事业单位养老支出</t>
  </si>
  <si>
    <t>机关事业单位基本养老保险缴费支出</t>
  </si>
  <si>
    <t>06</t>
  </si>
  <si>
    <t>机关事业单位职业年金缴费支出</t>
  </si>
  <si>
    <t>210</t>
  </si>
  <si>
    <t>卫生健康支出</t>
  </si>
  <si>
    <t>11</t>
  </si>
  <si>
    <t>行政事业单位医疗</t>
  </si>
  <si>
    <t>02</t>
  </si>
  <si>
    <t>事业单位医疗</t>
  </si>
  <si>
    <t>211</t>
  </si>
  <si>
    <t>节能环保支出</t>
  </si>
  <si>
    <t>环境保护管理事务</t>
  </si>
  <si>
    <t>其他环境保护管理事务支出</t>
  </si>
  <si>
    <t>212</t>
  </si>
  <si>
    <t>城乡社区支出</t>
  </si>
  <si>
    <t>城乡社区环境卫生</t>
  </si>
  <si>
    <t>213</t>
  </si>
  <si>
    <t>农林水支出</t>
  </si>
  <si>
    <t>农业农村</t>
  </si>
  <si>
    <t>其他农业农村支出</t>
  </si>
  <si>
    <t>林业和草原</t>
  </si>
  <si>
    <t>森林资源培育</t>
  </si>
  <si>
    <t>07</t>
  </si>
  <si>
    <t>森林资源管理</t>
  </si>
  <si>
    <t>09</t>
  </si>
  <si>
    <t>森林生态效益补偿</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</si>
  <si>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</si>
  <si>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</si>
  <si>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</si>
  <si>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</si>
  <si>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</si>
  <si>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</si>
  <si>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</si>
  <si>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</si>
  <si>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</si>
  <si>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</si>
  <si>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</si>
  <si>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</si>
  <si>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</si>
  <si>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</si>
  <si>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2024年预算单位财政拨款支出预算表</t>
  </si>
  <si>
    <t>2024年预算单位一般公共预算支出功能分类预算表</t>
  </si>
  <si>
    <t>一般公共预算支出</t>
  </si>
  <si>
    <t>2024年预算单位政府性基金预算支出功能分类预算表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</si>
  <si>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</si>
  <si>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</si>
  <si>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2024年预算单位国有资本经营预算支出功能分类预算表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</si>
  <si>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</si>
  <si>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</si>
  <si>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</si>
  <si>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</si>
  <si>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</si>
  <si>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</si>
  <si>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</si>
  <si>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</si>
  <si>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</si>
  <si>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</si>
  <si>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</si>
  <si>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</si>
  <si>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</si>
  <si>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</si>
  <si>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</si>
  <si>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</si>
  <si>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</si>
  <si>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</si>
  <si>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</si>
  <si>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</si>
  <si>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</si>
  <si>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</si>
  <si>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</si>
  <si>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</si>
  <si>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</si>
  <si>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</si>
  <si>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17</t>
  </si>
  <si>
    <t>公务接待费</t>
  </si>
  <si>
    <t>28</t>
  </si>
  <si>
    <t>工会经费</t>
  </si>
  <si>
    <t>29</t>
  </si>
  <si>
    <t>福利费</t>
  </si>
  <si>
    <t>31</t>
  </si>
  <si>
    <t>公务用车运行维护费</t>
  </si>
  <si>
    <t>2024年预算单位财政拨款项目支出预算表</t>
  </si>
  <si>
    <t>序号</t>
  </si>
  <si>
    <t>项目名称</t>
  </si>
  <si>
    <t>残疾人专项补助经费</t>
  </si>
  <si>
    <t>生态市容管理专项</t>
  </si>
  <si>
    <t>城乡建设治理专项</t>
  </si>
  <si>
    <t>结转转移支付项目</t>
  </si>
  <si>
    <t>林业建设专项补助</t>
  </si>
  <si>
    <t>森林、湿地建设和管养</t>
  </si>
  <si>
    <t>合   计</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</si>
  <si>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</si>
  <si>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</si>
  <si>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</si>
  <si>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</si>
  <si>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</si>
  <si>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</si>
  <si>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</si>
  <si>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</si>
  <si>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</si>
  <si>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</si>
  <si>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</si>
  <si>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</si>
  <si>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</si>
  <si>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2024年“三公”经费预算数为4.60万元，与2023年预算持平。其中：
    （一）因公出国（境）费0万元，比2023年预算增加0万元。
    （二）公务用车购置及运行费4.40万元，比2023年预算减少0.10万元，主要原因是公务用车运行维护费减少。其中：公务用车购置费0万元，比2023年预算增加0万元；公务用车运行费4.40万元，比2023年预算减少0.1万元，主要原因是公务用车运行维护费减少。
    （三）公务接待费0.20万元。与2023年预算持平。
  二、机关运行经费预算
     本单位无机关运行经费。
  三、政府采购预算情况
     2024年度本单位政府采购预算245.3万元，其中：政府采购货物预算4.40万元、政府采购工程预算0万元、政府采购服务预算240.90万元。
  四、绩效目标设置情况
     2024年度，本单位编报绩效目标的项目共6个，涉及项目预算资金4135.33万元。
  五、国有资产占有使用情况
     截至2023年8月31日，本单位共有车辆6辆，其中：部级领导干部用车0辆、主要领导干部用车0辆、机要通信用车0辆、应急保障用车0辆、执法执勤用车0辆、特种专业技术用车0辆、离退休干部用车0辆、其他用车6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</si>
</sst>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00"/>
    <numFmt numFmtId="177" formatCode="0.00_ "/>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8" formatCode="[=0]&quot;&quot;;#,##0"/>
    <numFmt numFmtId="179" formatCode="[=0]&quot;&quot;;#,##0.00&quot;&quot;"/>
  </numFmts>
  <fonts count="42">
    <font>
      <sz val="10"/>
      <name val="Calibri"/>
      <charset val="134"/>
    </font>
    <font>
      <sz val="18"/>
      <name val="宋体"/>
      <charset val="134"/>
    </font>
    <font>
      <sz val="12"/>
      <name val="宋体"/>
      <charset val="134"/>
    </font>
    <font>
      <sz val="10"/>
      <name val="阿里巴巴普惠体 M"/>
      <charset val="134"/>
    </font>
    <font>
      <sz val="11"/>
      <name val="宋体"/>
      <charset val="134"/>
    </font>
    <font>
      <sz val="11"/>
      <color rgb="FF000100"/>
      <name val="宋体"/>
      <charset val="134"/>
    </font>
    <font>
      <sz val="10"/>
      <name val="宋体"/>
      <charset val="134"/>
    </font>
    <font>
      <sz val="10"/>
      <name val="方正书宋_GBK"/>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theme="1"/>
      <name val="宋体"/>
      <charset val="134"/>
      <scheme val="minor"/>
    </font>
    <font>
      <sz val="11"/>
      <color rgb="FF006100"/>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theme="1"/>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9"/>
        <bgColor indexed="64"/>
      </patternFill>
    </fill>
    <fill>
      <patternFill patternType="solid">
        <fgColor rgb="FFC6EFCE"/>
        <bgColor indexed="64"/>
      </patternFill>
    </fill>
    <fill>
      <patternFill patternType="solid">
        <fgColor theme="8"/>
        <bgColor indexed="64"/>
      </patternFill>
    </fill>
    <fill>
      <patternFill patternType="solid">
        <fgColor theme="6"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4"/>
        <bgColor indexed="64"/>
      </patternFill>
    </fill>
    <fill>
      <patternFill patternType="solid">
        <fgColor theme="5"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599993896298105"/>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27" borderId="0" applyNumberFormat="false" applyBorder="false" applyAlignment="false" applyProtection="false">
      <alignment vertical="center"/>
    </xf>
    <xf numFmtId="0" fontId="23" fillId="31" borderId="0" applyNumberFormat="false" applyBorder="false" applyAlignment="false" applyProtection="false">
      <alignment vertical="center"/>
    </xf>
    <xf numFmtId="0" fontId="24" fillId="13" borderId="0" applyNumberFormat="false" applyBorder="false" applyAlignment="false" applyProtection="false">
      <alignment vertical="center"/>
    </xf>
    <xf numFmtId="0" fontId="41" fillId="33" borderId="10" applyNumberFormat="false" applyAlignment="false" applyProtection="false">
      <alignment vertical="center"/>
    </xf>
    <xf numFmtId="0" fontId="23" fillId="30" borderId="0" applyNumberFormat="false" applyBorder="false" applyAlignment="false" applyProtection="false">
      <alignment vertical="center"/>
    </xf>
    <xf numFmtId="0" fontId="23" fillId="28" borderId="0" applyNumberFormat="false" applyBorder="false" applyAlignment="false" applyProtection="false">
      <alignment vertical="center"/>
    </xf>
    <xf numFmtId="44" fontId="26" fillId="0" borderId="0" applyFont="false" applyFill="false" applyBorder="false" applyAlignment="false" applyProtection="false">
      <alignment vertical="center"/>
    </xf>
    <xf numFmtId="0" fontId="24" fillId="15" borderId="0" applyNumberFormat="false" applyBorder="false" applyAlignment="false" applyProtection="false">
      <alignment vertical="center"/>
    </xf>
    <xf numFmtId="9" fontId="26" fillId="0" borderId="0" applyFont="false" applyFill="false" applyBorder="false" applyAlignment="false" applyProtection="false">
      <alignment vertical="center"/>
    </xf>
    <xf numFmtId="0" fontId="24" fillId="23" borderId="0" applyNumberFormat="false" applyBorder="false" applyAlignment="false" applyProtection="false">
      <alignment vertical="center"/>
    </xf>
    <xf numFmtId="0" fontId="24" fillId="25" borderId="0" applyNumberFormat="false" applyBorder="false" applyAlignment="false" applyProtection="false">
      <alignment vertical="center"/>
    </xf>
    <xf numFmtId="0" fontId="24" fillId="18" borderId="0" applyNumberFormat="false" applyBorder="false" applyAlignment="false" applyProtection="false">
      <alignment vertical="center"/>
    </xf>
    <xf numFmtId="0" fontId="24" fillId="16" borderId="0" applyNumberFormat="false" applyBorder="false" applyAlignment="false" applyProtection="false">
      <alignment vertical="center"/>
    </xf>
    <xf numFmtId="0" fontId="24" fillId="22" borderId="0" applyNumberFormat="false" applyBorder="false" applyAlignment="false" applyProtection="false">
      <alignment vertical="center"/>
    </xf>
    <xf numFmtId="0" fontId="37" fillId="21" borderId="10" applyNumberFormat="false" applyAlignment="false" applyProtection="false">
      <alignment vertical="center"/>
    </xf>
    <xf numFmtId="0" fontId="24" fillId="19" borderId="0" applyNumberFormat="false" applyBorder="false" applyAlignment="false" applyProtection="false">
      <alignment vertical="center"/>
    </xf>
    <xf numFmtId="0" fontId="33" fillId="11" borderId="0" applyNumberFormat="false" applyBorder="false" applyAlignment="false" applyProtection="false">
      <alignment vertical="center"/>
    </xf>
    <xf numFmtId="0" fontId="23" fillId="17" borderId="0" applyNumberFormat="false" applyBorder="false" applyAlignment="false" applyProtection="false">
      <alignment vertical="center"/>
    </xf>
    <xf numFmtId="0" fontId="27" fillId="6" borderId="0" applyNumberFormat="false" applyBorder="false" applyAlignment="false" applyProtection="false">
      <alignment vertical="center"/>
    </xf>
    <xf numFmtId="0" fontId="23" fillId="14" borderId="0" applyNumberFormat="false" applyBorder="false" applyAlignment="false" applyProtection="false">
      <alignment vertical="center"/>
    </xf>
    <xf numFmtId="0" fontId="38" fillId="0" borderId="11" applyNumberFormat="false" applyFill="false" applyAlignment="false" applyProtection="false">
      <alignment vertical="center"/>
    </xf>
    <xf numFmtId="0" fontId="32" fillId="9" borderId="0" applyNumberFormat="false" applyBorder="false" applyAlignment="false" applyProtection="false">
      <alignment vertical="center"/>
    </xf>
    <xf numFmtId="0" fontId="39" fillId="26" borderId="13" applyNumberFormat="false" applyAlignment="false" applyProtection="false">
      <alignment vertical="center"/>
    </xf>
    <xf numFmtId="0" fontId="36" fillId="21" borderId="9" applyNumberFormat="false" applyAlignment="false" applyProtection="false">
      <alignment vertical="center"/>
    </xf>
    <xf numFmtId="0" fontId="40" fillId="0" borderId="8" applyNumberFormat="false" applyFill="false" applyAlignment="false" applyProtection="false">
      <alignment vertical="center"/>
    </xf>
    <xf numFmtId="0" fontId="35" fillId="0" borderId="0" applyNumberFormat="false" applyFill="false" applyBorder="false" applyAlignment="false" applyProtection="false">
      <alignment vertical="center"/>
    </xf>
    <xf numFmtId="0" fontId="23" fillId="12"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2" fontId="26" fillId="0" borderId="0" applyFont="false" applyFill="false" applyBorder="false" applyAlignment="false" applyProtection="false">
      <alignment vertical="center"/>
    </xf>
    <xf numFmtId="0" fontId="23" fillId="10" borderId="0" applyNumberFormat="false" applyBorder="false" applyAlignment="false" applyProtection="false">
      <alignment vertical="center"/>
    </xf>
    <xf numFmtId="43" fontId="26" fillId="0" borderId="0" applyFon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23" fillId="20"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24" fillId="8" borderId="0" applyNumberFormat="false" applyBorder="false" applyAlignment="false" applyProtection="false">
      <alignment vertical="center"/>
    </xf>
    <xf numFmtId="0" fontId="26" fillId="24" borderId="12" applyNumberFormat="false" applyFont="false" applyAlignment="false" applyProtection="false">
      <alignment vertical="center"/>
    </xf>
    <xf numFmtId="0" fontId="23" fillId="32" borderId="0" applyNumberFormat="false" applyBorder="false" applyAlignment="false" applyProtection="false">
      <alignment vertical="center"/>
    </xf>
    <xf numFmtId="0" fontId="24" fillId="7" borderId="0" applyNumberFormat="false" applyBorder="false" applyAlignment="false" applyProtection="false">
      <alignment vertical="center"/>
    </xf>
    <xf numFmtId="0" fontId="23" fillId="29" borderId="0" applyNumberFormat="false" applyBorder="false" applyAlignment="false" applyProtection="false">
      <alignment vertical="center"/>
    </xf>
    <xf numFmtId="0" fontId="34" fillId="0" borderId="0" applyNumberFormat="false" applyFill="false" applyBorder="false" applyAlignment="false" applyProtection="false">
      <alignment vertical="center"/>
    </xf>
    <xf numFmtId="41" fontId="26" fillId="0" borderId="0" applyFont="false" applyFill="false" applyBorder="false" applyAlignment="false" applyProtection="false">
      <alignment vertical="center"/>
    </xf>
    <xf numFmtId="0" fontId="28" fillId="0" borderId="8" applyNumberFormat="false" applyFill="false" applyAlignment="false" applyProtection="false">
      <alignment vertical="center"/>
    </xf>
    <xf numFmtId="0" fontId="23" fillId="34" borderId="0" applyNumberFormat="false" applyBorder="false" applyAlignment="false" applyProtection="false">
      <alignment vertical="center"/>
    </xf>
    <xf numFmtId="0" fontId="25" fillId="0" borderId="7" applyNumberFormat="false" applyFill="false" applyAlignment="false" applyProtection="false">
      <alignment vertical="center"/>
    </xf>
    <xf numFmtId="0" fontId="24" fillId="5" borderId="0" applyNumberFormat="false" applyBorder="false" applyAlignment="false" applyProtection="false">
      <alignment vertical="center"/>
    </xf>
    <xf numFmtId="0" fontId="23" fillId="4" borderId="0" applyNumberFormat="false" applyBorder="false" applyAlignment="false" applyProtection="false">
      <alignment vertical="center"/>
    </xf>
    <xf numFmtId="0" fontId="22" fillId="0" borderId="6" applyNumberFormat="false" applyFill="false" applyAlignment="false" applyProtection="false">
      <alignment vertical="center"/>
    </xf>
  </cellStyleXfs>
  <cellXfs count="67">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3" fillId="0" borderId="0" xfId="0" applyFont="true" applyFill="true" applyBorder="true" applyAlignment="true" applyProtection="true">
      <alignment vertical="center" wrapText="true"/>
      <protection locked="false"/>
    </xf>
    <xf numFmtId="177" fontId="0" fillId="0" borderId="0" xfId="0" applyNumberFormat="true" applyProtection="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9" fontId="4" fillId="0" borderId="3" xfId="0" applyNumberFormat="true" applyFont="true" applyBorder="true" applyAlignment="true" applyProtection="true">
      <alignment horizontal="right" vertical="center"/>
      <protection locked="false"/>
    </xf>
    <xf numFmtId="179" fontId="5" fillId="0" borderId="3" xfId="0" applyNumberFormat="true" applyFont="true" applyBorder="true" applyAlignment="true" applyProtection="true">
      <alignment horizontal="right" vertical="center"/>
      <protection locked="false"/>
    </xf>
    <xf numFmtId="177" fontId="4" fillId="0" borderId="3" xfId="0" applyNumberFormat="true" applyFont="true" applyBorder="true" applyAlignment="true" applyProtection="true">
      <alignment horizontal="right" vertical="center" wrapText="true"/>
      <protection locked="false"/>
    </xf>
    <xf numFmtId="177" fontId="5" fillId="3" borderId="3" xfId="0" applyNumberFormat="true" applyFont="true" applyFill="true" applyBorder="true" applyAlignment="true" applyProtection="true">
      <alignment horizontal="right" vertical="center" wrapText="true"/>
      <protection locked="false"/>
    </xf>
    <xf numFmtId="0" fontId="6"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6" fillId="0" borderId="3" xfId="0" applyFont="true" applyBorder="true" applyAlignment="true" applyProtection="true">
      <alignment horizontal="left" vertical="center"/>
      <protection locked="false"/>
    </xf>
    <xf numFmtId="177" fontId="2" fillId="0" borderId="3" xfId="0" applyNumberFormat="true" applyFont="true" applyBorder="true" applyAlignment="true" applyProtection="true">
      <alignment horizontal="right" vertical="center" wrapText="true"/>
      <protection locked="false"/>
    </xf>
    <xf numFmtId="0" fontId="1" fillId="0" borderId="0" xfId="0" applyFont="true" applyAlignment="true" applyProtection="true">
      <alignment horizontal="center" vertical="center"/>
      <protection locked="false"/>
    </xf>
    <xf numFmtId="0" fontId="2" fillId="0" borderId="3" xfId="0" applyNumberFormat="true" applyFont="true" applyBorder="true" applyAlignment="true" applyProtection="true">
      <alignment horizontal="center" vertical="center"/>
      <protection locked="false"/>
    </xf>
    <xf numFmtId="0" fontId="2" fillId="0" borderId="3" xfId="0" applyNumberFormat="true" applyFont="true" applyBorder="true" applyAlignment="true" applyProtection="true">
      <alignment horizontal="left" vertical="center" wrapText="true"/>
      <protection locked="false"/>
    </xf>
    <xf numFmtId="0" fontId="2" fillId="0" borderId="1" xfId="0" applyNumberFormat="true" applyFont="true" applyBorder="true" applyAlignment="true" applyProtection="true">
      <alignment horizontal="center" vertical="center"/>
      <protection locked="false"/>
    </xf>
    <xf numFmtId="0" fontId="2" fillId="0" borderId="0" xfId="0" applyNumberFormat="true" applyFont="true" applyAlignment="true" applyProtection="true">
      <alignment horizontal="right" vertical="center"/>
      <protection locked="false"/>
    </xf>
    <xf numFmtId="0" fontId="2" fillId="0" borderId="0" xfId="0" applyNumberFormat="true" applyFont="true" applyAlignment="true" applyProtection="true">
      <alignment horizontal="center" vertical="center"/>
      <protection locked="false"/>
    </xf>
    <xf numFmtId="176" fontId="6" fillId="0" borderId="0" xfId="0" applyNumberFormat="true" applyFont="true" applyAlignment="true" applyProtection="true">
      <alignment horizontal="left" vertical="center"/>
      <protection locked="false"/>
    </xf>
    <xf numFmtId="1" fontId="2" fillId="0" borderId="3" xfId="0" applyNumberFormat="true" applyFont="true" applyBorder="true" applyAlignment="true" applyProtection="true">
      <alignment horizontal="center" vertical="center"/>
      <protection locked="false"/>
    </xf>
    <xf numFmtId="178" fontId="2" fillId="0" borderId="3" xfId="0" applyNumberFormat="true" applyFont="true" applyBorder="true" applyAlignment="true" applyProtection="true">
      <alignment horizontal="righ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6"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178" fontId="2" fillId="0" borderId="3" xfId="0" applyNumberFormat="true" applyFont="true" applyBorder="true" applyAlignment="true" applyProtection="true">
      <alignment horizontal="right" vertical="center" wrapText="true"/>
      <protection locked="false"/>
    </xf>
    <xf numFmtId="0" fontId="2" fillId="2" borderId="1" xfId="0" applyNumberFormat="true" applyFont="true" applyFill="true" applyBorder="true" applyAlignment="true" applyProtection="true">
      <alignment horizontal="center" vertical="center"/>
      <protection locked="false"/>
    </xf>
    <xf numFmtId="0" fontId="7" fillId="0" borderId="0" xfId="0" applyFont="true" applyProtection="true">
      <protection locked="false"/>
    </xf>
    <xf numFmtId="49" fontId="2" fillId="0" borderId="0" xfId="0" applyNumberFormat="true" applyFont="true" applyAlignment="true" applyProtection="true">
      <alignment horizontal="left" vertical="center"/>
      <protection locked="false"/>
    </xf>
    <xf numFmtId="0" fontId="4" fillId="0" borderId="0" xfId="0" applyNumberFormat="true" applyFont="true" applyAlignment="true" applyProtection="true">
      <alignment horizontal="left" vertical="center"/>
      <protection locked="false"/>
    </xf>
    <xf numFmtId="176" fontId="2" fillId="0" borderId="3" xfId="0" applyNumberFormat="true" applyFont="true" applyBorder="true" applyAlignment="true" applyProtection="true">
      <alignment horizontal="right" vertical="center"/>
      <protection locked="false"/>
    </xf>
    <xf numFmtId="176" fontId="2"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0" fontId="2" fillId="0" borderId="3" xfId="0" applyFont="true" applyBorder="true" applyAlignment="true" applyProtection="true">
      <alignment horizontal="center" vertical="center"/>
      <protection locked="false"/>
    </xf>
    <xf numFmtId="0" fontId="6" fillId="0" borderId="0" xfId="0" applyNumberFormat="true" applyFont="true" applyAlignment="true" applyProtection="true">
      <alignment horizontal="left" vertical="center"/>
      <protection locked="false"/>
    </xf>
    <xf numFmtId="178" fontId="8"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8" fontId="8" fillId="0" borderId="3" xfId="0" applyNumberFormat="true" applyFont="true" applyBorder="true" applyAlignment="true" applyProtection="true">
      <alignment horizontal="right" vertical="center" wrapText="true"/>
      <protection locked="false"/>
    </xf>
    <xf numFmtId="49" fontId="1" fillId="0" borderId="0" xfId="0" applyNumberFormat="true" applyFont="true" applyAlignment="true" applyProtection="true">
      <alignment horizontal="center" vertical="center"/>
      <protection locked="false"/>
    </xf>
    <xf numFmtId="0" fontId="8"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6"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center" vertical="center"/>
      <protection locked="false"/>
    </xf>
    <xf numFmtId="0" fontId="11" fillId="0" borderId="0" xfId="0" applyNumberFormat="true" applyFont="true" applyAlignment="true" applyProtection="true">
      <alignment horizontal="left" vertical="center"/>
      <protection locked="false"/>
    </xf>
    <xf numFmtId="0" fontId="12" fillId="0" borderId="0" xfId="0" applyNumberFormat="true" applyFont="true" applyAlignment="true" applyProtection="true">
      <alignment horizontal="left" vertical="center"/>
      <protection locked="false"/>
    </xf>
    <xf numFmtId="0" fontId="13" fillId="0" borderId="0" xfId="0" applyNumberFormat="true" applyFont="true" applyAlignment="true" applyProtection="true">
      <alignment horizontal="right" vertical="center"/>
      <protection locked="false"/>
    </xf>
    <xf numFmtId="0" fontId="14" fillId="0" borderId="0" xfId="0" applyNumberFormat="true" applyFont="true" applyAlignment="true" applyProtection="true">
      <alignment horizontal="center" vertical="center"/>
      <protection locked="false"/>
    </xf>
    <xf numFmtId="0" fontId="15"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wrapText="true"/>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left" vertical="center"/>
      <protection locked="fals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5" sqref="A5:M5"/>
    </sheetView>
  </sheetViews>
  <sheetFormatPr defaultColWidth="9" defaultRowHeight="12.75"/>
  <cols>
    <col min="1" max="12" width="9.42857142857143" customWidth="true"/>
    <col min="13" max="13" width="10.2857142857143" customWidth="true"/>
  </cols>
  <sheetData>
    <row r="1" ht="18.75" customHeight="true" spans="1:13">
      <c r="A1" s="57"/>
      <c r="B1" s="57"/>
      <c r="C1" s="57"/>
      <c r="D1" s="57"/>
      <c r="E1" s="57"/>
      <c r="F1" s="57"/>
      <c r="G1" s="57"/>
      <c r="H1" s="57"/>
      <c r="I1" s="57"/>
      <c r="J1" s="57"/>
      <c r="K1" s="57"/>
      <c r="L1" s="57"/>
      <c r="M1" s="57"/>
    </row>
    <row r="2" ht="18.75" customHeight="true" spans="1:13">
      <c r="A2" s="57"/>
      <c r="B2" s="57"/>
      <c r="C2" s="57"/>
      <c r="D2" s="57"/>
      <c r="E2" s="57"/>
      <c r="F2" s="57"/>
      <c r="G2" s="57"/>
      <c r="H2" s="57"/>
      <c r="I2" s="57"/>
      <c r="J2" s="57"/>
      <c r="K2" s="57"/>
      <c r="L2" s="57"/>
      <c r="M2" s="57"/>
    </row>
    <row r="3" ht="21.75" customHeight="true" spans="1:13">
      <c r="A3" s="58"/>
      <c r="B3" s="2"/>
      <c r="C3" s="2"/>
      <c r="D3" s="2"/>
      <c r="E3" s="2"/>
      <c r="F3" s="64"/>
      <c r="G3" s="2"/>
      <c r="H3" s="2"/>
      <c r="I3" s="2"/>
      <c r="J3" s="2"/>
      <c r="K3" s="2"/>
      <c r="L3" s="2"/>
      <c r="M3" s="66"/>
    </row>
    <row r="4" ht="21.75" customHeight="true" spans="1:13">
      <c r="A4" s="59"/>
      <c r="B4" s="59"/>
      <c r="C4" s="59"/>
      <c r="D4" s="59"/>
      <c r="E4" s="59"/>
      <c r="F4" s="59"/>
      <c r="G4" s="59"/>
      <c r="H4" s="59"/>
      <c r="I4" s="59"/>
      <c r="J4" s="59"/>
      <c r="K4" s="59"/>
      <c r="L4" s="59"/>
      <c r="M4" s="59"/>
    </row>
    <row r="5" ht="46.5" customHeight="true" spans="1:13">
      <c r="A5" s="60" t="s">
        <v>0</v>
      </c>
      <c r="B5" s="60"/>
      <c r="C5" s="60"/>
      <c r="D5" s="60"/>
      <c r="E5" s="60"/>
      <c r="F5" s="60"/>
      <c r="G5" s="60"/>
      <c r="H5" s="60"/>
      <c r="I5" s="60"/>
      <c r="J5" s="60"/>
      <c r="K5" s="60"/>
      <c r="L5" s="60"/>
      <c r="M5" s="60"/>
    </row>
    <row r="6" ht="15.75" customHeight="true" spans="1:13">
      <c r="A6" s="2"/>
      <c r="B6" s="2"/>
      <c r="C6" s="2"/>
      <c r="D6" s="2"/>
      <c r="E6" s="2"/>
      <c r="F6" s="65"/>
      <c r="G6" s="2"/>
      <c r="H6" s="2"/>
      <c r="I6" s="2"/>
      <c r="J6" s="2"/>
      <c r="K6" s="2"/>
      <c r="L6" s="2"/>
      <c r="M6" s="2"/>
    </row>
    <row r="7" ht="15.75" customHeight="true" spans="1:13">
      <c r="A7" s="61"/>
      <c r="B7" s="61"/>
      <c r="C7" s="61"/>
      <c r="D7" s="61"/>
      <c r="E7" s="61"/>
      <c r="F7" s="61"/>
      <c r="G7" s="61"/>
      <c r="H7" s="61"/>
      <c r="I7" s="61"/>
      <c r="J7" s="61"/>
      <c r="K7" s="61"/>
      <c r="L7" s="61"/>
      <c r="M7" s="61"/>
    </row>
    <row r="8" ht="15.75" customHeight="true" spans="1:13">
      <c r="A8" s="2"/>
      <c r="B8" s="2"/>
      <c r="C8" s="2"/>
      <c r="D8" s="2"/>
      <c r="E8" s="2"/>
      <c r="F8" s="65"/>
      <c r="G8" s="2"/>
      <c r="H8" s="2"/>
      <c r="I8" s="2"/>
      <c r="J8" s="2"/>
      <c r="K8" s="2"/>
      <c r="L8" s="2"/>
      <c r="M8" s="2"/>
    </row>
    <row r="9" ht="15.75" customHeight="true" spans="1:13">
      <c r="A9" s="2"/>
      <c r="B9" s="2"/>
      <c r="C9" s="2"/>
      <c r="D9" s="2"/>
      <c r="E9" s="2"/>
      <c r="F9" s="65"/>
      <c r="G9" s="2"/>
      <c r="H9" s="2"/>
      <c r="I9" s="2"/>
      <c r="J9" s="2"/>
      <c r="K9" s="2"/>
      <c r="L9" s="2"/>
      <c r="M9" s="2"/>
    </row>
    <row r="10" ht="15.75" customHeight="true" spans="1:13">
      <c r="A10" s="62" t="s">
        <v>1</v>
      </c>
      <c r="B10" s="62"/>
      <c r="C10" s="62"/>
      <c r="D10" s="62"/>
      <c r="E10" s="62"/>
      <c r="F10" s="62"/>
      <c r="G10" s="62"/>
      <c r="H10" s="62"/>
      <c r="I10" s="62"/>
      <c r="J10" s="62"/>
      <c r="K10" s="62"/>
      <c r="L10" s="62"/>
      <c r="M10" s="62"/>
    </row>
    <row r="11" ht="22.5" customHeight="true" spans="1:13">
      <c r="A11" s="62"/>
      <c r="B11" s="62"/>
      <c r="C11" s="62"/>
      <c r="D11" s="62"/>
      <c r="E11" s="62"/>
      <c r="F11" s="62"/>
      <c r="G11" s="62"/>
      <c r="H11" s="62"/>
      <c r="I11" s="62"/>
      <c r="J11" s="62"/>
      <c r="K11" s="62"/>
      <c r="L11" s="62"/>
      <c r="M11" s="62"/>
    </row>
    <row r="12" ht="22.5" customHeight="true" spans="1:13">
      <c r="A12" s="62"/>
      <c r="B12" s="62"/>
      <c r="C12" s="62"/>
      <c r="D12" s="62"/>
      <c r="E12" s="62"/>
      <c r="F12" s="62"/>
      <c r="G12" s="62"/>
      <c r="H12" s="62"/>
      <c r="I12" s="62"/>
      <c r="J12" s="62"/>
      <c r="K12" s="62"/>
      <c r="L12" s="62"/>
      <c r="M12" s="62"/>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54"/>
      <c r="B20" s="54"/>
      <c r="C20" s="54"/>
      <c r="D20" s="54"/>
      <c r="E20" s="54"/>
      <c r="F20" s="54"/>
      <c r="G20" s="54"/>
      <c r="H20" s="54"/>
      <c r="I20" s="54"/>
      <c r="J20" s="54"/>
      <c r="K20" s="54"/>
      <c r="L20" s="54"/>
      <c r="M20" s="54"/>
    </row>
    <row r="21" ht="22.5" customHeight="true" spans="1:13">
      <c r="A21" s="63"/>
      <c r="B21" s="63"/>
      <c r="C21" s="63"/>
      <c r="D21" s="63"/>
      <c r="E21" s="63"/>
      <c r="F21" s="63"/>
      <c r="G21" s="63"/>
      <c r="H21" s="63"/>
      <c r="I21" s="63"/>
      <c r="J21" s="63"/>
      <c r="K21" s="63"/>
      <c r="L21" s="63"/>
      <c r="M21" s="63"/>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A4" sqref="A4:F4"/>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44"/>
      <c r="B1" s="44"/>
      <c r="C1" s="44"/>
      <c r="D1" s="44"/>
      <c r="E1" s="44"/>
      <c r="F1" s="25"/>
      <c r="G1" s="25"/>
    </row>
    <row r="2" ht="24" customHeight="true" spans="1:7">
      <c r="A2" s="1" t="s">
        <v>106</v>
      </c>
      <c r="B2" s="1"/>
      <c r="C2" s="1"/>
      <c r="D2" s="1"/>
      <c r="E2" s="1"/>
      <c r="F2" s="1"/>
      <c r="G2" s="1"/>
    </row>
    <row r="4" ht="24" customHeight="true" spans="1:7">
      <c r="A4" s="2"/>
      <c r="B4" s="2"/>
      <c r="C4" s="2"/>
      <c r="D4" s="2"/>
      <c r="E4" s="2"/>
      <c r="F4" s="2"/>
      <c r="G4" s="25" t="s">
        <v>30</v>
      </c>
    </row>
    <row r="6" ht="24" customHeight="true" spans="1:7">
      <c r="A6" s="31" t="s">
        <v>59</v>
      </c>
      <c r="B6" s="31"/>
      <c r="C6" s="31" t="s">
        <v>107</v>
      </c>
      <c r="D6" s="31"/>
      <c r="E6" s="31"/>
      <c r="F6" s="31"/>
      <c r="G6" s="31"/>
    </row>
    <row r="7" ht="24" customHeight="true" spans="1:7">
      <c r="A7" s="8" t="s">
        <v>33</v>
      </c>
      <c r="B7" s="8" t="s">
        <v>34</v>
      </c>
      <c r="C7" s="8" t="s">
        <v>33</v>
      </c>
      <c r="D7" s="8" t="s">
        <v>35</v>
      </c>
      <c r="E7" s="31" t="s">
        <v>108</v>
      </c>
      <c r="F7" s="31" t="s">
        <v>109</v>
      </c>
      <c r="G7" s="31" t="s">
        <v>110</v>
      </c>
    </row>
    <row r="8" hidden="true" customHeight="true" spans="1:7">
      <c r="A8" s="42"/>
      <c r="B8" s="29">
        <f>SUM(B9:B14)</f>
        <v>44167571.78</v>
      </c>
      <c r="C8" s="42"/>
      <c r="D8" s="45">
        <f t="shared" ref="D8:D14" si="0">SUM(E8,F8,G8)</f>
        <v>44167571.78</v>
      </c>
      <c r="E8" s="45">
        <f>SUM(E9:E14)</f>
        <v>44167571.78</v>
      </c>
      <c r="F8" s="45">
        <f>SUM(F9:F14)</f>
        <v>0</v>
      </c>
      <c r="G8" s="45">
        <f>SUM(G9:G14)</f>
        <v>0</v>
      </c>
    </row>
    <row r="9" ht="24" customHeight="true" spans="1:7">
      <c r="A9" s="46" t="s">
        <v>111</v>
      </c>
      <c r="B9" s="35">
        <v>44167571.78</v>
      </c>
      <c r="C9" s="23" t="s">
        <v>41</v>
      </c>
      <c r="D9" s="47">
        <f t="shared" si="0"/>
        <v>430600</v>
      </c>
      <c r="E9" s="47">
        <v>430600</v>
      </c>
      <c r="F9" s="47">
        <v>0</v>
      </c>
      <c r="G9" s="47">
        <v>0</v>
      </c>
    </row>
    <row r="10" ht="24" customHeight="true" spans="1:7">
      <c r="A10" s="46" t="s">
        <v>112</v>
      </c>
      <c r="B10" s="35"/>
      <c r="C10" s="23" t="s">
        <v>43</v>
      </c>
      <c r="D10" s="47">
        <f t="shared" si="0"/>
        <v>179000</v>
      </c>
      <c r="E10" s="47">
        <v>179000</v>
      </c>
      <c r="F10" s="47">
        <v>0</v>
      </c>
      <c r="G10" s="47">
        <v>0</v>
      </c>
    </row>
    <row r="11" ht="24" customHeight="true" spans="1:7">
      <c r="A11" s="46" t="s">
        <v>113</v>
      </c>
      <c r="B11" s="35"/>
      <c r="C11" s="23" t="s">
        <v>45</v>
      </c>
      <c r="D11" s="47">
        <f t="shared" si="0"/>
        <v>6375200</v>
      </c>
      <c r="E11" s="47">
        <v>6375200</v>
      </c>
      <c r="F11" s="47">
        <v>0</v>
      </c>
      <c r="G11" s="47">
        <v>0</v>
      </c>
    </row>
    <row r="12" ht="24" customHeight="true" spans="1:7">
      <c r="A12" s="46"/>
      <c r="B12" s="35"/>
      <c r="C12" s="23" t="s">
        <v>47</v>
      </c>
      <c r="D12" s="47">
        <f t="shared" si="0"/>
        <v>995000</v>
      </c>
      <c r="E12" s="47">
        <v>995000</v>
      </c>
      <c r="F12" s="47">
        <v>0</v>
      </c>
      <c r="G12" s="47">
        <v>0</v>
      </c>
    </row>
    <row r="13" ht="24" customHeight="true" spans="1:7">
      <c r="A13" s="46"/>
      <c r="B13" s="35"/>
      <c r="C13" s="23" t="s">
        <v>49</v>
      </c>
      <c r="D13" s="47">
        <f t="shared" si="0"/>
        <v>36047771.78</v>
      </c>
      <c r="E13" s="47">
        <v>36047771.78</v>
      </c>
      <c r="F13" s="47">
        <v>0</v>
      </c>
      <c r="G13" s="47">
        <v>0</v>
      </c>
    </row>
    <row r="14" ht="24" customHeight="true" spans="1:7">
      <c r="A14" s="46"/>
      <c r="B14" s="35"/>
      <c r="C14" s="23" t="s">
        <v>51</v>
      </c>
      <c r="D14" s="47">
        <f t="shared" si="0"/>
        <v>140000</v>
      </c>
      <c r="E14" s="47">
        <v>140000</v>
      </c>
      <c r="F14" s="47">
        <v>0</v>
      </c>
      <c r="G14" s="47">
        <v>0</v>
      </c>
    </row>
    <row r="15" ht="24" customHeight="true" spans="1:7">
      <c r="A15" s="34" t="s">
        <v>53</v>
      </c>
      <c r="B15" s="35">
        <f>B8</f>
        <v>44167571.78</v>
      </c>
      <c r="C15" s="34" t="s">
        <v>54</v>
      </c>
      <c r="D15" s="47">
        <f>D8</f>
        <v>44167571.78</v>
      </c>
      <c r="E15" s="47">
        <f>E8</f>
        <v>44167571.78</v>
      </c>
      <c r="F15" s="47">
        <f>F8</f>
        <v>0</v>
      </c>
      <c r="G15" s="47">
        <f>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
  <sheetViews>
    <sheetView topLeftCell="A19" workbookViewId="0">
      <selection activeCell="A4" sqref="A4:G4"/>
    </sheetView>
  </sheetViews>
  <sheetFormatPr defaultColWidth="9" defaultRowHeight="12.75" outlineLevelCol="7"/>
  <cols>
    <col min="1" max="3" width="5" customWidth="true"/>
    <col min="4" max="4" width="53.4285714285714" customWidth="true"/>
    <col min="5" max="5" width="19" customWidth="true"/>
    <col min="6" max="6" width="16.4285714285714" customWidth="true"/>
    <col min="7" max="7" width="17.1428571428571" customWidth="true"/>
    <col min="8" max="8" width="20" customWidth="true"/>
  </cols>
  <sheetData>
    <row r="1" ht="18" customHeight="true" spans="1:8">
      <c r="A1" s="2"/>
      <c r="B1" s="2"/>
      <c r="C1" s="2"/>
      <c r="D1" s="2"/>
      <c r="E1" s="25"/>
      <c r="F1" s="25"/>
      <c r="G1" s="25"/>
      <c r="H1" s="25"/>
    </row>
    <row r="2" ht="22.5" customHeight="true" spans="1:8">
      <c r="A2" s="1" t="s">
        <v>114</v>
      </c>
      <c r="B2" s="1"/>
      <c r="C2" s="1"/>
      <c r="D2" s="1"/>
      <c r="E2" s="1"/>
      <c r="F2" s="1"/>
      <c r="G2" s="1"/>
      <c r="H2" s="1"/>
    </row>
    <row r="4" ht="24" customHeight="true" spans="1:8">
      <c r="A4" s="2"/>
      <c r="B4" s="2"/>
      <c r="C4" s="2"/>
      <c r="D4" s="2"/>
      <c r="E4" s="2"/>
      <c r="F4" s="2"/>
      <c r="G4" s="2"/>
      <c r="H4" s="25" t="s">
        <v>30</v>
      </c>
    </row>
    <row r="6" ht="24" customHeight="true" spans="1:8">
      <c r="A6" s="31" t="s">
        <v>33</v>
      </c>
      <c r="B6" s="31"/>
      <c r="C6" s="31"/>
      <c r="D6" s="31"/>
      <c r="E6" s="31" t="s">
        <v>107</v>
      </c>
      <c r="F6" s="31"/>
      <c r="G6" s="31"/>
      <c r="H6" s="31"/>
    </row>
    <row r="7" ht="24" customHeight="true" spans="1:8">
      <c r="A7" s="6" t="s">
        <v>57</v>
      </c>
      <c r="B7" s="6"/>
      <c r="C7" s="6"/>
      <c r="D7" s="31" t="s">
        <v>58</v>
      </c>
      <c r="E7" s="31" t="s">
        <v>35</v>
      </c>
      <c r="F7" s="8" t="s">
        <v>36</v>
      </c>
      <c r="G7" s="8"/>
      <c r="H7" s="31" t="s">
        <v>37</v>
      </c>
    </row>
    <row r="8" ht="24" customHeight="true" spans="1:8">
      <c r="A8" s="8" t="s">
        <v>63</v>
      </c>
      <c r="B8" s="8" t="s">
        <v>64</v>
      </c>
      <c r="C8" s="8" t="s">
        <v>65</v>
      </c>
      <c r="D8" s="31"/>
      <c r="E8" s="31"/>
      <c r="F8" s="8" t="s">
        <v>38</v>
      </c>
      <c r="G8" s="8" t="s">
        <v>39</v>
      </c>
      <c r="H8" s="31"/>
    </row>
    <row r="9" ht="24" customHeight="true" spans="1:8">
      <c r="A9" s="42" t="s">
        <v>66</v>
      </c>
      <c r="B9" s="43" t="s">
        <v>3</v>
      </c>
      <c r="C9" s="43" t="s">
        <v>3</v>
      </c>
      <c r="D9" s="42" t="s">
        <v>67</v>
      </c>
      <c r="E9" s="29">
        <f t="shared" ref="E9:E33" si="0">SUM(F9,G9,H9)</f>
        <v>430600</v>
      </c>
      <c r="F9" s="29">
        <v>413600</v>
      </c>
      <c r="G9" s="29">
        <v>0</v>
      </c>
      <c r="H9" s="29">
        <v>17000</v>
      </c>
    </row>
    <row r="10" ht="24" customHeight="true" spans="1:8">
      <c r="A10" s="42" t="s">
        <v>66</v>
      </c>
      <c r="B10" s="43" t="s">
        <v>68</v>
      </c>
      <c r="C10" s="43" t="s">
        <v>3</v>
      </c>
      <c r="D10" s="42" t="s">
        <v>69</v>
      </c>
      <c r="E10" s="29">
        <f t="shared" si="0"/>
        <v>17000</v>
      </c>
      <c r="F10" s="29">
        <v>0</v>
      </c>
      <c r="G10" s="29">
        <v>0</v>
      </c>
      <c r="H10" s="29">
        <v>17000</v>
      </c>
    </row>
    <row r="11" ht="24" customHeight="true" spans="1:8">
      <c r="A11" s="42" t="s">
        <v>66</v>
      </c>
      <c r="B11" s="43" t="s">
        <v>68</v>
      </c>
      <c r="C11" s="43" t="s">
        <v>70</v>
      </c>
      <c r="D11" s="42" t="s">
        <v>71</v>
      </c>
      <c r="E11" s="29">
        <f t="shared" si="0"/>
        <v>17000</v>
      </c>
      <c r="F11" s="29">
        <v>0</v>
      </c>
      <c r="G11" s="29">
        <v>0</v>
      </c>
      <c r="H11" s="29">
        <v>17000</v>
      </c>
    </row>
    <row r="12" ht="24" customHeight="true" spans="1:8">
      <c r="A12" s="42" t="s">
        <v>66</v>
      </c>
      <c r="B12" s="43" t="s">
        <v>72</v>
      </c>
      <c r="C12" s="43" t="s">
        <v>3</v>
      </c>
      <c r="D12" s="42" t="s">
        <v>73</v>
      </c>
      <c r="E12" s="29">
        <f t="shared" si="0"/>
        <v>413600</v>
      </c>
      <c r="F12" s="29">
        <v>413600</v>
      </c>
      <c r="G12" s="29">
        <v>0</v>
      </c>
      <c r="H12" s="29">
        <v>0</v>
      </c>
    </row>
    <row r="13" ht="24" customHeight="true" spans="1:8">
      <c r="A13" s="42" t="s">
        <v>66</v>
      </c>
      <c r="B13" s="43" t="s">
        <v>72</v>
      </c>
      <c r="C13" s="43" t="s">
        <v>72</v>
      </c>
      <c r="D13" s="42" t="s">
        <v>74</v>
      </c>
      <c r="E13" s="29">
        <f t="shared" si="0"/>
        <v>270000</v>
      </c>
      <c r="F13" s="29">
        <v>270000</v>
      </c>
      <c r="G13" s="29">
        <v>0</v>
      </c>
      <c r="H13" s="29">
        <v>0</v>
      </c>
    </row>
    <row r="14" ht="24" customHeight="true" spans="1:8">
      <c r="A14" s="42" t="s">
        <v>66</v>
      </c>
      <c r="B14" s="43" t="s">
        <v>72</v>
      </c>
      <c r="C14" s="43" t="s">
        <v>75</v>
      </c>
      <c r="D14" s="42" t="s">
        <v>76</v>
      </c>
      <c r="E14" s="29">
        <f t="shared" si="0"/>
        <v>143600</v>
      </c>
      <c r="F14" s="29">
        <v>143600</v>
      </c>
      <c r="G14" s="29">
        <v>0</v>
      </c>
      <c r="H14" s="29">
        <v>0</v>
      </c>
    </row>
    <row r="15" ht="24" customHeight="true" spans="1:8">
      <c r="A15" s="42" t="s">
        <v>77</v>
      </c>
      <c r="B15" s="43" t="s">
        <v>3</v>
      </c>
      <c r="C15" s="43" t="s">
        <v>3</v>
      </c>
      <c r="D15" s="42" t="s">
        <v>78</v>
      </c>
      <c r="E15" s="29">
        <f t="shared" si="0"/>
        <v>179000</v>
      </c>
      <c r="F15" s="29">
        <v>179000</v>
      </c>
      <c r="G15" s="29">
        <v>0</v>
      </c>
      <c r="H15" s="29">
        <v>0</v>
      </c>
    </row>
    <row r="16" ht="24" customHeight="true" spans="1:8">
      <c r="A16" s="42" t="s">
        <v>77</v>
      </c>
      <c r="B16" s="43" t="s">
        <v>79</v>
      </c>
      <c r="C16" s="43" t="s">
        <v>3</v>
      </c>
      <c r="D16" s="42" t="s">
        <v>80</v>
      </c>
      <c r="E16" s="29">
        <f t="shared" si="0"/>
        <v>179000</v>
      </c>
      <c r="F16" s="29">
        <v>179000</v>
      </c>
      <c r="G16" s="29">
        <v>0</v>
      </c>
      <c r="H16" s="29">
        <v>0</v>
      </c>
    </row>
    <row r="17" ht="24" customHeight="true" spans="1:8">
      <c r="A17" s="42" t="s">
        <v>77</v>
      </c>
      <c r="B17" s="43" t="s">
        <v>79</v>
      </c>
      <c r="C17" s="43" t="s">
        <v>81</v>
      </c>
      <c r="D17" s="42" t="s">
        <v>82</v>
      </c>
      <c r="E17" s="29">
        <f t="shared" si="0"/>
        <v>179000</v>
      </c>
      <c r="F17" s="29">
        <v>179000</v>
      </c>
      <c r="G17" s="29">
        <v>0</v>
      </c>
      <c r="H17" s="29">
        <v>0</v>
      </c>
    </row>
    <row r="18" ht="24" customHeight="true" spans="1:8">
      <c r="A18" s="42" t="s">
        <v>83</v>
      </c>
      <c r="B18" s="43" t="s">
        <v>3</v>
      </c>
      <c r="C18" s="43" t="s">
        <v>3</v>
      </c>
      <c r="D18" s="42" t="s">
        <v>84</v>
      </c>
      <c r="E18" s="29">
        <f t="shared" si="0"/>
        <v>6375200</v>
      </c>
      <c r="F18" s="29">
        <v>1862700</v>
      </c>
      <c r="G18" s="29">
        <v>218900</v>
      </c>
      <c r="H18" s="29">
        <v>4293600</v>
      </c>
    </row>
    <row r="19" ht="24" customHeight="true" spans="1:8">
      <c r="A19" s="42" t="s">
        <v>83</v>
      </c>
      <c r="B19" s="43" t="s">
        <v>68</v>
      </c>
      <c r="C19" s="43" t="s">
        <v>3</v>
      </c>
      <c r="D19" s="42" t="s">
        <v>85</v>
      </c>
      <c r="E19" s="29">
        <f t="shared" si="0"/>
        <v>6375200</v>
      </c>
      <c r="F19" s="29">
        <v>1862700</v>
      </c>
      <c r="G19" s="29">
        <v>218900</v>
      </c>
      <c r="H19" s="29">
        <v>4293600</v>
      </c>
    </row>
    <row r="20" ht="24" customHeight="true" spans="1:8">
      <c r="A20" s="42" t="s">
        <v>83</v>
      </c>
      <c r="B20" s="43" t="s">
        <v>68</v>
      </c>
      <c r="C20" s="43" t="s">
        <v>70</v>
      </c>
      <c r="D20" s="42" t="s">
        <v>86</v>
      </c>
      <c r="E20" s="29">
        <f t="shared" si="0"/>
        <v>6375200</v>
      </c>
      <c r="F20" s="29">
        <v>1862700</v>
      </c>
      <c r="G20" s="29">
        <v>218900</v>
      </c>
      <c r="H20" s="29">
        <v>4293600</v>
      </c>
    </row>
    <row r="21" ht="24" customHeight="true" spans="1:8">
      <c r="A21" s="42" t="s">
        <v>87</v>
      </c>
      <c r="B21" s="43" t="s">
        <v>3</v>
      </c>
      <c r="C21" s="43" t="s">
        <v>3</v>
      </c>
      <c r="D21" s="42" t="s">
        <v>88</v>
      </c>
      <c r="E21" s="29">
        <f t="shared" si="0"/>
        <v>995000</v>
      </c>
      <c r="F21" s="29">
        <v>0</v>
      </c>
      <c r="G21" s="29">
        <v>0</v>
      </c>
      <c r="H21" s="29">
        <v>995000</v>
      </c>
    </row>
    <row r="22" ht="24" customHeight="true" spans="1:8">
      <c r="A22" s="42" t="s">
        <v>87</v>
      </c>
      <c r="B22" s="43" t="s">
        <v>72</v>
      </c>
      <c r="C22" s="43" t="s">
        <v>3</v>
      </c>
      <c r="D22" s="42" t="s">
        <v>89</v>
      </c>
      <c r="E22" s="29">
        <f t="shared" si="0"/>
        <v>995000</v>
      </c>
      <c r="F22" s="29">
        <v>0</v>
      </c>
      <c r="G22" s="29">
        <v>0</v>
      </c>
      <c r="H22" s="29">
        <v>995000</v>
      </c>
    </row>
    <row r="23" ht="24" customHeight="true" spans="1:8">
      <c r="A23" s="42" t="s">
        <v>87</v>
      </c>
      <c r="B23" s="43" t="s">
        <v>72</v>
      </c>
      <c r="C23" s="43" t="s">
        <v>68</v>
      </c>
      <c r="D23" s="42" t="s">
        <v>89</v>
      </c>
      <c r="E23" s="29">
        <f t="shared" si="0"/>
        <v>995000</v>
      </c>
      <c r="F23" s="29">
        <v>0</v>
      </c>
      <c r="G23" s="29">
        <v>0</v>
      </c>
      <c r="H23" s="29">
        <v>995000</v>
      </c>
    </row>
    <row r="24" ht="24" customHeight="true" spans="1:8">
      <c r="A24" s="42" t="s">
        <v>90</v>
      </c>
      <c r="B24" s="43" t="s">
        <v>3</v>
      </c>
      <c r="C24" s="43" t="s">
        <v>3</v>
      </c>
      <c r="D24" s="42" t="s">
        <v>91</v>
      </c>
      <c r="E24" s="29">
        <f t="shared" si="0"/>
        <v>36047771.78</v>
      </c>
      <c r="F24" s="29">
        <v>0</v>
      </c>
      <c r="G24" s="29">
        <v>0</v>
      </c>
      <c r="H24" s="29">
        <v>36047771.78</v>
      </c>
    </row>
    <row r="25" ht="24" customHeight="true" spans="1:8">
      <c r="A25" s="42" t="s">
        <v>90</v>
      </c>
      <c r="B25" s="43" t="s">
        <v>68</v>
      </c>
      <c r="C25" s="43" t="s">
        <v>3</v>
      </c>
      <c r="D25" s="42" t="s">
        <v>92</v>
      </c>
      <c r="E25" s="29">
        <f t="shared" si="0"/>
        <v>5093.75</v>
      </c>
      <c r="F25" s="29">
        <v>0</v>
      </c>
      <c r="G25" s="29">
        <v>0</v>
      </c>
      <c r="H25" s="29">
        <v>5093.75</v>
      </c>
    </row>
    <row r="26" ht="24" customHeight="true" spans="1:8">
      <c r="A26" s="42" t="s">
        <v>90</v>
      </c>
      <c r="B26" s="43" t="s">
        <v>68</v>
      </c>
      <c r="C26" s="43" t="s">
        <v>70</v>
      </c>
      <c r="D26" s="42" t="s">
        <v>93</v>
      </c>
      <c r="E26" s="29">
        <f t="shared" si="0"/>
        <v>5093.75</v>
      </c>
      <c r="F26" s="29">
        <v>0</v>
      </c>
      <c r="G26" s="29">
        <v>0</v>
      </c>
      <c r="H26" s="29">
        <v>5093.75</v>
      </c>
    </row>
    <row r="27" ht="24" customHeight="true" spans="1:8">
      <c r="A27" s="42" t="s">
        <v>90</v>
      </c>
      <c r="B27" s="43" t="s">
        <v>81</v>
      </c>
      <c r="C27" s="43" t="s">
        <v>3</v>
      </c>
      <c r="D27" s="42" t="s">
        <v>94</v>
      </c>
      <c r="E27" s="29">
        <f t="shared" si="0"/>
        <v>36042678.03</v>
      </c>
      <c r="F27" s="29">
        <v>0</v>
      </c>
      <c r="G27" s="29">
        <v>0</v>
      </c>
      <c r="H27" s="29">
        <v>36042678.03</v>
      </c>
    </row>
    <row r="28" ht="24" customHeight="true" spans="1:8">
      <c r="A28" s="42" t="s">
        <v>90</v>
      </c>
      <c r="B28" s="43" t="s">
        <v>81</v>
      </c>
      <c r="C28" s="43" t="s">
        <v>72</v>
      </c>
      <c r="D28" s="42" t="s">
        <v>95</v>
      </c>
      <c r="E28" s="29">
        <f t="shared" si="0"/>
        <v>663000</v>
      </c>
      <c r="F28" s="29">
        <v>0</v>
      </c>
      <c r="G28" s="29">
        <v>0</v>
      </c>
      <c r="H28" s="29">
        <v>663000</v>
      </c>
    </row>
    <row r="29" ht="24" customHeight="true" spans="1:8">
      <c r="A29" s="42" t="s">
        <v>90</v>
      </c>
      <c r="B29" s="43" t="s">
        <v>81</v>
      </c>
      <c r="C29" s="43" t="s">
        <v>96</v>
      </c>
      <c r="D29" s="42" t="s">
        <v>97</v>
      </c>
      <c r="E29" s="29">
        <f t="shared" si="0"/>
        <v>15128436.4</v>
      </c>
      <c r="F29" s="29">
        <v>0</v>
      </c>
      <c r="G29" s="29">
        <v>0</v>
      </c>
      <c r="H29" s="29">
        <v>15128436.4</v>
      </c>
    </row>
    <row r="30" ht="24" customHeight="true" spans="1:8">
      <c r="A30" s="42" t="s">
        <v>90</v>
      </c>
      <c r="B30" s="43" t="s">
        <v>81</v>
      </c>
      <c r="C30" s="43" t="s">
        <v>98</v>
      </c>
      <c r="D30" s="42" t="s">
        <v>99</v>
      </c>
      <c r="E30" s="29">
        <f t="shared" si="0"/>
        <v>20251241.63</v>
      </c>
      <c r="F30" s="29">
        <v>0</v>
      </c>
      <c r="G30" s="29">
        <v>0</v>
      </c>
      <c r="H30" s="29">
        <v>20251241.63</v>
      </c>
    </row>
    <row r="31" ht="24" customHeight="true" spans="1:8">
      <c r="A31" s="42" t="s">
        <v>100</v>
      </c>
      <c r="B31" s="43" t="s">
        <v>3</v>
      </c>
      <c r="C31" s="43" t="s">
        <v>3</v>
      </c>
      <c r="D31" s="42" t="s">
        <v>101</v>
      </c>
      <c r="E31" s="29">
        <f t="shared" si="0"/>
        <v>140000</v>
      </c>
      <c r="F31" s="29">
        <v>140000</v>
      </c>
      <c r="G31" s="29">
        <v>0</v>
      </c>
      <c r="H31" s="29">
        <v>0</v>
      </c>
    </row>
    <row r="32" ht="24" customHeight="true" spans="1:8">
      <c r="A32" s="42" t="s">
        <v>100</v>
      </c>
      <c r="B32" s="43" t="s">
        <v>81</v>
      </c>
      <c r="C32" s="43" t="s">
        <v>3</v>
      </c>
      <c r="D32" s="42" t="s">
        <v>102</v>
      </c>
      <c r="E32" s="29">
        <f t="shared" si="0"/>
        <v>140000</v>
      </c>
      <c r="F32" s="29">
        <v>140000</v>
      </c>
      <c r="G32" s="29">
        <v>0</v>
      </c>
      <c r="H32" s="29">
        <v>0</v>
      </c>
    </row>
    <row r="33" ht="24" customHeight="true" spans="1:8">
      <c r="A33" s="42" t="s">
        <v>100</v>
      </c>
      <c r="B33" s="43" t="s">
        <v>81</v>
      </c>
      <c r="C33" s="43" t="s">
        <v>68</v>
      </c>
      <c r="D33" s="42" t="s">
        <v>103</v>
      </c>
      <c r="E33" s="29">
        <f t="shared" si="0"/>
        <v>140000</v>
      </c>
      <c r="F33" s="29">
        <v>140000</v>
      </c>
      <c r="G33" s="29">
        <v>0</v>
      </c>
      <c r="H33" s="29">
        <v>0</v>
      </c>
    </row>
    <row r="34" hidden="true" customHeight="true" spans="1:8">
      <c r="A34" s="34" t="s">
        <v>3</v>
      </c>
      <c r="B34" s="34"/>
      <c r="C34" s="34"/>
      <c r="D34" s="34"/>
      <c r="E34" s="34"/>
      <c r="F34" s="34"/>
      <c r="G34" s="34"/>
      <c r="H34" s="34"/>
    </row>
    <row r="35" ht="24" customHeight="true" spans="1:8">
      <c r="A35" s="43" t="s">
        <v>35</v>
      </c>
      <c r="B35" s="43"/>
      <c r="C35" s="43"/>
      <c r="D35" s="43"/>
      <c r="E35" s="35">
        <f>SUM(F35,G35,H35)</f>
        <v>44167571.78</v>
      </c>
      <c r="F35" s="35">
        <v>2595300</v>
      </c>
      <c r="G35" s="35">
        <v>218900</v>
      </c>
      <c r="H35" s="35">
        <v>41353371.78</v>
      </c>
    </row>
  </sheetData>
  <sheetProtection password="CC3D" sheet="1"/>
  <mergeCells count="12">
    <mergeCell ref="A2:H2"/>
    <mergeCell ref="A4:G4"/>
    <mergeCell ref="A6:D6"/>
    <mergeCell ref="E6:H6"/>
    <mergeCell ref="A7:C7"/>
    <mergeCell ref="F7:G7"/>
    <mergeCell ref="A34:H34"/>
    <mergeCell ref="A34:D34"/>
    <mergeCell ref="A35:D35"/>
    <mergeCell ref="D7:D8"/>
    <mergeCell ref="E7:E8"/>
    <mergeCell ref="H7:H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topLeftCell="A14" workbookViewId="0">
      <selection activeCell="A4" sqref="A4:F4"/>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5"/>
      <c r="F1" s="25"/>
      <c r="G1" s="25"/>
    </row>
    <row r="2" ht="22.5" customHeight="true" spans="1:7">
      <c r="A2" s="1" t="s">
        <v>115</v>
      </c>
      <c r="B2" s="1"/>
      <c r="C2" s="1"/>
      <c r="D2" s="1"/>
      <c r="E2" s="1"/>
      <c r="F2" s="1"/>
      <c r="G2" s="1"/>
    </row>
    <row r="3" ht="7.5" customHeight="true" spans="1:7">
      <c r="A3" s="2"/>
      <c r="B3" s="2"/>
      <c r="C3" s="2"/>
      <c r="D3" s="2"/>
      <c r="E3" s="25"/>
      <c r="F3" s="25"/>
      <c r="G3" s="2"/>
    </row>
    <row r="4" ht="24" customHeight="true" spans="1:7">
      <c r="A4" s="2"/>
      <c r="B4" s="2"/>
      <c r="C4" s="2"/>
      <c r="D4" s="2"/>
      <c r="E4" s="2"/>
      <c r="F4" s="2"/>
      <c r="G4" s="25" t="s">
        <v>30</v>
      </c>
    </row>
    <row r="5" ht="7.5" customHeight="true" spans="1:7">
      <c r="A5" s="39"/>
      <c r="B5" s="39"/>
      <c r="C5" s="39"/>
      <c r="D5" s="39"/>
      <c r="E5" s="25"/>
      <c r="F5" s="25"/>
      <c r="G5" s="2"/>
    </row>
    <row r="6" ht="24" customHeight="true" spans="1:7">
      <c r="A6" s="31" t="s">
        <v>33</v>
      </c>
      <c r="B6" s="31"/>
      <c r="C6" s="31"/>
      <c r="D6" s="31"/>
      <c r="E6" s="31" t="s">
        <v>116</v>
      </c>
      <c r="F6" s="31"/>
      <c r="G6" s="31"/>
    </row>
    <row r="7" ht="24" customHeight="true" spans="1:7">
      <c r="A7" s="36" t="s">
        <v>57</v>
      </c>
      <c r="B7" s="36"/>
      <c r="C7" s="36"/>
      <c r="D7" s="31" t="s">
        <v>58</v>
      </c>
      <c r="E7" s="31" t="s">
        <v>35</v>
      </c>
      <c r="F7" s="7" t="s">
        <v>36</v>
      </c>
      <c r="G7" s="31" t="s">
        <v>37</v>
      </c>
    </row>
    <row r="8" ht="24" customHeight="true" spans="1:7">
      <c r="A8" s="31" t="s">
        <v>63</v>
      </c>
      <c r="B8" s="31" t="s">
        <v>64</v>
      </c>
      <c r="C8" s="31" t="s">
        <v>65</v>
      </c>
      <c r="D8" s="31"/>
      <c r="E8" s="31"/>
      <c r="F8" s="7"/>
      <c r="G8" s="31"/>
    </row>
    <row r="9" hidden="true" customHeight="true" spans="1:7">
      <c r="A9" s="30"/>
      <c r="B9" s="30"/>
      <c r="C9" s="30"/>
      <c r="D9" s="30"/>
      <c r="E9" s="41"/>
      <c r="F9" s="41" t="s">
        <v>3</v>
      </c>
      <c r="G9" s="41" t="s">
        <v>3</v>
      </c>
    </row>
    <row r="10" ht="24" customHeight="true" spans="1:7">
      <c r="A10" s="22" t="s">
        <v>66</v>
      </c>
      <c r="B10" s="22" t="s">
        <v>3</v>
      </c>
      <c r="C10" s="22" t="s">
        <v>3</v>
      </c>
      <c r="D10" s="23" t="s">
        <v>67</v>
      </c>
      <c r="E10" s="29">
        <f t="shared" ref="E10:E35" si="0">SUM(F10,G10)</f>
        <v>430600</v>
      </c>
      <c r="F10" s="29">
        <v>413600</v>
      </c>
      <c r="G10" s="29">
        <v>17000</v>
      </c>
    </row>
    <row r="11" ht="24" customHeight="true" spans="1:7">
      <c r="A11" s="22" t="s">
        <v>66</v>
      </c>
      <c r="B11" s="22" t="s">
        <v>68</v>
      </c>
      <c r="C11" s="22" t="s">
        <v>3</v>
      </c>
      <c r="D11" s="23" t="s">
        <v>69</v>
      </c>
      <c r="E11" s="29">
        <f t="shared" si="0"/>
        <v>17000</v>
      </c>
      <c r="F11" s="29">
        <v>0</v>
      </c>
      <c r="G11" s="29">
        <v>17000</v>
      </c>
    </row>
    <row r="12" ht="24" customHeight="true" spans="1:7">
      <c r="A12" s="22" t="s">
        <v>66</v>
      </c>
      <c r="B12" s="22" t="s">
        <v>68</v>
      </c>
      <c r="C12" s="22" t="s">
        <v>70</v>
      </c>
      <c r="D12" s="23" t="s">
        <v>71</v>
      </c>
      <c r="E12" s="29">
        <f t="shared" si="0"/>
        <v>17000</v>
      </c>
      <c r="F12" s="29">
        <v>0</v>
      </c>
      <c r="G12" s="29">
        <v>17000</v>
      </c>
    </row>
    <row r="13" ht="24" customHeight="true" spans="1:7">
      <c r="A13" s="22" t="s">
        <v>66</v>
      </c>
      <c r="B13" s="22" t="s">
        <v>72</v>
      </c>
      <c r="C13" s="22" t="s">
        <v>3</v>
      </c>
      <c r="D13" s="23" t="s">
        <v>73</v>
      </c>
      <c r="E13" s="29">
        <f t="shared" si="0"/>
        <v>413600</v>
      </c>
      <c r="F13" s="29">
        <v>413600</v>
      </c>
      <c r="G13" s="29">
        <v>0</v>
      </c>
    </row>
    <row r="14" ht="24" customHeight="true" spans="1:7">
      <c r="A14" s="22" t="s">
        <v>66</v>
      </c>
      <c r="B14" s="22" t="s">
        <v>72</v>
      </c>
      <c r="C14" s="22" t="s">
        <v>72</v>
      </c>
      <c r="D14" s="23" t="s">
        <v>74</v>
      </c>
      <c r="E14" s="29">
        <f t="shared" si="0"/>
        <v>270000</v>
      </c>
      <c r="F14" s="29">
        <v>270000</v>
      </c>
      <c r="G14" s="29">
        <v>0</v>
      </c>
    </row>
    <row r="15" ht="24" customHeight="true" spans="1:7">
      <c r="A15" s="22" t="s">
        <v>66</v>
      </c>
      <c r="B15" s="22" t="s">
        <v>72</v>
      </c>
      <c r="C15" s="22" t="s">
        <v>75</v>
      </c>
      <c r="D15" s="23" t="s">
        <v>76</v>
      </c>
      <c r="E15" s="29">
        <f t="shared" si="0"/>
        <v>143600</v>
      </c>
      <c r="F15" s="29">
        <v>143600</v>
      </c>
      <c r="G15" s="29">
        <v>0</v>
      </c>
    </row>
    <row r="16" ht="24" customHeight="true" spans="1:7">
      <c r="A16" s="22" t="s">
        <v>77</v>
      </c>
      <c r="B16" s="22" t="s">
        <v>3</v>
      </c>
      <c r="C16" s="22" t="s">
        <v>3</v>
      </c>
      <c r="D16" s="23" t="s">
        <v>78</v>
      </c>
      <c r="E16" s="29">
        <f t="shared" si="0"/>
        <v>179000</v>
      </c>
      <c r="F16" s="29">
        <v>179000</v>
      </c>
      <c r="G16" s="29">
        <v>0</v>
      </c>
    </row>
    <row r="17" ht="24" customHeight="true" spans="1:7">
      <c r="A17" s="22" t="s">
        <v>77</v>
      </c>
      <c r="B17" s="22" t="s">
        <v>79</v>
      </c>
      <c r="C17" s="22" t="s">
        <v>3</v>
      </c>
      <c r="D17" s="23" t="s">
        <v>80</v>
      </c>
      <c r="E17" s="29">
        <f t="shared" si="0"/>
        <v>179000</v>
      </c>
      <c r="F17" s="29">
        <v>179000</v>
      </c>
      <c r="G17" s="29">
        <v>0</v>
      </c>
    </row>
    <row r="18" ht="24" customHeight="true" spans="1:7">
      <c r="A18" s="22" t="s">
        <v>77</v>
      </c>
      <c r="B18" s="22" t="s">
        <v>79</v>
      </c>
      <c r="C18" s="22" t="s">
        <v>81</v>
      </c>
      <c r="D18" s="23" t="s">
        <v>82</v>
      </c>
      <c r="E18" s="29">
        <f t="shared" si="0"/>
        <v>179000</v>
      </c>
      <c r="F18" s="29">
        <v>179000</v>
      </c>
      <c r="G18" s="29">
        <v>0</v>
      </c>
    </row>
    <row r="19" ht="24" customHeight="true" spans="1:7">
      <c r="A19" s="22" t="s">
        <v>83</v>
      </c>
      <c r="B19" s="22" t="s">
        <v>3</v>
      </c>
      <c r="C19" s="22" t="s">
        <v>3</v>
      </c>
      <c r="D19" s="23" t="s">
        <v>84</v>
      </c>
      <c r="E19" s="29">
        <f t="shared" si="0"/>
        <v>6375200</v>
      </c>
      <c r="F19" s="29">
        <v>2081600</v>
      </c>
      <c r="G19" s="29">
        <v>4293600</v>
      </c>
    </row>
    <row r="20" ht="24" customHeight="true" spans="1:7">
      <c r="A20" s="22" t="s">
        <v>83</v>
      </c>
      <c r="B20" s="22" t="s">
        <v>68</v>
      </c>
      <c r="C20" s="22" t="s">
        <v>3</v>
      </c>
      <c r="D20" s="23" t="s">
        <v>85</v>
      </c>
      <c r="E20" s="29">
        <f t="shared" si="0"/>
        <v>6375200</v>
      </c>
      <c r="F20" s="29">
        <v>2081600</v>
      </c>
      <c r="G20" s="29">
        <v>4293600</v>
      </c>
    </row>
    <row r="21" ht="24" customHeight="true" spans="1:7">
      <c r="A21" s="22" t="s">
        <v>83</v>
      </c>
      <c r="B21" s="22" t="s">
        <v>68</v>
      </c>
      <c r="C21" s="22" t="s">
        <v>70</v>
      </c>
      <c r="D21" s="23" t="s">
        <v>86</v>
      </c>
      <c r="E21" s="29">
        <f t="shared" si="0"/>
        <v>6375200</v>
      </c>
      <c r="F21" s="29">
        <v>2081600</v>
      </c>
      <c r="G21" s="29">
        <v>4293600</v>
      </c>
    </row>
    <row r="22" ht="24" customHeight="true" spans="1:7">
      <c r="A22" s="22" t="s">
        <v>87</v>
      </c>
      <c r="B22" s="22" t="s">
        <v>3</v>
      </c>
      <c r="C22" s="22" t="s">
        <v>3</v>
      </c>
      <c r="D22" s="23" t="s">
        <v>88</v>
      </c>
      <c r="E22" s="29">
        <f t="shared" si="0"/>
        <v>995000</v>
      </c>
      <c r="F22" s="29">
        <v>0</v>
      </c>
      <c r="G22" s="29">
        <v>995000</v>
      </c>
    </row>
    <row r="23" ht="24" customHeight="true" spans="1:7">
      <c r="A23" s="22" t="s">
        <v>87</v>
      </c>
      <c r="B23" s="22" t="s">
        <v>72</v>
      </c>
      <c r="C23" s="22" t="s">
        <v>3</v>
      </c>
      <c r="D23" s="23" t="s">
        <v>89</v>
      </c>
      <c r="E23" s="29">
        <f t="shared" si="0"/>
        <v>995000</v>
      </c>
      <c r="F23" s="29">
        <v>0</v>
      </c>
      <c r="G23" s="29">
        <v>995000</v>
      </c>
    </row>
    <row r="24" ht="24" customHeight="true" spans="1:7">
      <c r="A24" s="22" t="s">
        <v>87</v>
      </c>
      <c r="B24" s="22" t="s">
        <v>72</v>
      </c>
      <c r="C24" s="22" t="s">
        <v>68</v>
      </c>
      <c r="D24" s="23" t="s">
        <v>89</v>
      </c>
      <c r="E24" s="29">
        <f t="shared" si="0"/>
        <v>995000</v>
      </c>
      <c r="F24" s="29">
        <v>0</v>
      </c>
      <c r="G24" s="29">
        <v>995000</v>
      </c>
    </row>
    <row r="25" ht="24" customHeight="true" spans="1:7">
      <c r="A25" s="22" t="s">
        <v>90</v>
      </c>
      <c r="B25" s="22" t="s">
        <v>3</v>
      </c>
      <c r="C25" s="22" t="s">
        <v>3</v>
      </c>
      <c r="D25" s="23" t="s">
        <v>91</v>
      </c>
      <c r="E25" s="29">
        <f t="shared" si="0"/>
        <v>36047771.78</v>
      </c>
      <c r="F25" s="29">
        <v>0</v>
      </c>
      <c r="G25" s="29">
        <v>36047771.78</v>
      </c>
    </row>
    <row r="26" ht="24" customHeight="true" spans="1:7">
      <c r="A26" s="22" t="s">
        <v>90</v>
      </c>
      <c r="B26" s="22" t="s">
        <v>68</v>
      </c>
      <c r="C26" s="22" t="s">
        <v>3</v>
      </c>
      <c r="D26" s="23" t="s">
        <v>92</v>
      </c>
      <c r="E26" s="29">
        <f t="shared" si="0"/>
        <v>5093.75</v>
      </c>
      <c r="F26" s="29">
        <v>0</v>
      </c>
      <c r="G26" s="29">
        <v>5093.75</v>
      </c>
    </row>
    <row r="27" ht="24" customHeight="true" spans="1:7">
      <c r="A27" s="22" t="s">
        <v>90</v>
      </c>
      <c r="B27" s="22" t="s">
        <v>68</v>
      </c>
      <c r="C27" s="22" t="s">
        <v>70</v>
      </c>
      <c r="D27" s="23" t="s">
        <v>93</v>
      </c>
      <c r="E27" s="29">
        <f t="shared" si="0"/>
        <v>5093.75</v>
      </c>
      <c r="F27" s="29">
        <v>0</v>
      </c>
      <c r="G27" s="29">
        <v>5093.75</v>
      </c>
    </row>
    <row r="28" ht="24" customHeight="true" spans="1:7">
      <c r="A28" s="22" t="s">
        <v>90</v>
      </c>
      <c r="B28" s="22" t="s">
        <v>81</v>
      </c>
      <c r="C28" s="22" t="s">
        <v>3</v>
      </c>
      <c r="D28" s="23" t="s">
        <v>94</v>
      </c>
      <c r="E28" s="29">
        <f t="shared" si="0"/>
        <v>36042678.03</v>
      </c>
      <c r="F28" s="29">
        <v>0</v>
      </c>
      <c r="G28" s="29">
        <v>36042678.03</v>
      </c>
    </row>
    <row r="29" ht="24" customHeight="true" spans="1:7">
      <c r="A29" s="22" t="s">
        <v>90</v>
      </c>
      <c r="B29" s="22" t="s">
        <v>81</v>
      </c>
      <c r="C29" s="22" t="s">
        <v>72</v>
      </c>
      <c r="D29" s="23" t="s">
        <v>95</v>
      </c>
      <c r="E29" s="29">
        <f t="shared" si="0"/>
        <v>663000</v>
      </c>
      <c r="F29" s="29">
        <v>0</v>
      </c>
      <c r="G29" s="29">
        <v>663000</v>
      </c>
    </row>
    <row r="30" ht="24" customHeight="true" spans="1:7">
      <c r="A30" s="22" t="s">
        <v>90</v>
      </c>
      <c r="B30" s="22" t="s">
        <v>81</v>
      </c>
      <c r="C30" s="22" t="s">
        <v>96</v>
      </c>
      <c r="D30" s="23" t="s">
        <v>97</v>
      </c>
      <c r="E30" s="29">
        <f t="shared" si="0"/>
        <v>15128436.4</v>
      </c>
      <c r="F30" s="29">
        <v>0</v>
      </c>
      <c r="G30" s="29">
        <v>15128436.4</v>
      </c>
    </row>
    <row r="31" ht="24" customHeight="true" spans="1:7">
      <c r="A31" s="22" t="s">
        <v>90</v>
      </c>
      <c r="B31" s="22" t="s">
        <v>81</v>
      </c>
      <c r="C31" s="22" t="s">
        <v>98</v>
      </c>
      <c r="D31" s="23" t="s">
        <v>99</v>
      </c>
      <c r="E31" s="29">
        <f t="shared" si="0"/>
        <v>20251241.63</v>
      </c>
      <c r="F31" s="29">
        <v>0</v>
      </c>
      <c r="G31" s="29">
        <v>20251241.63</v>
      </c>
    </row>
    <row r="32" ht="24" customHeight="true" spans="1:7">
      <c r="A32" s="22" t="s">
        <v>100</v>
      </c>
      <c r="B32" s="22" t="s">
        <v>3</v>
      </c>
      <c r="C32" s="22" t="s">
        <v>3</v>
      </c>
      <c r="D32" s="23" t="s">
        <v>101</v>
      </c>
      <c r="E32" s="29">
        <f t="shared" si="0"/>
        <v>140000</v>
      </c>
      <c r="F32" s="29">
        <v>140000</v>
      </c>
      <c r="G32" s="29">
        <v>0</v>
      </c>
    </row>
    <row r="33" ht="24" customHeight="true" spans="1:7">
      <c r="A33" s="22" t="s">
        <v>100</v>
      </c>
      <c r="B33" s="22" t="s">
        <v>81</v>
      </c>
      <c r="C33" s="22" t="s">
        <v>3</v>
      </c>
      <c r="D33" s="23" t="s">
        <v>102</v>
      </c>
      <c r="E33" s="29">
        <f t="shared" si="0"/>
        <v>140000</v>
      </c>
      <c r="F33" s="29">
        <v>140000</v>
      </c>
      <c r="G33" s="29">
        <v>0</v>
      </c>
    </row>
    <row r="34" ht="24" customHeight="true" spans="1:7">
      <c r="A34" s="22" t="s">
        <v>100</v>
      </c>
      <c r="B34" s="22" t="s">
        <v>81</v>
      </c>
      <c r="C34" s="22" t="s">
        <v>68</v>
      </c>
      <c r="D34" s="23" t="s">
        <v>103</v>
      </c>
      <c r="E34" s="29">
        <f t="shared" si="0"/>
        <v>140000</v>
      </c>
      <c r="F34" s="29">
        <v>140000</v>
      </c>
      <c r="G34" s="29">
        <v>0</v>
      </c>
    </row>
    <row r="35" ht="24" customHeight="true" spans="1:7">
      <c r="A35" s="22" t="s">
        <v>35</v>
      </c>
      <c r="B35" s="22"/>
      <c r="C35" s="22"/>
      <c r="D35" s="22"/>
      <c r="E35" s="29">
        <f t="shared" si="0"/>
        <v>44167571.78</v>
      </c>
      <c r="F35" s="29">
        <v>2814200</v>
      </c>
      <c r="G35" s="29">
        <v>41353371.78</v>
      </c>
    </row>
  </sheetData>
  <sheetProtection password="CC3D" sheet="1"/>
  <mergeCells count="10">
    <mergeCell ref="A2:G2"/>
    <mergeCell ref="A4:F4"/>
    <mergeCell ref="A6:D6"/>
    <mergeCell ref="E6:G6"/>
    <mergeCell ref="A7:C7"/>
    <mergeCell ref="A35:D35"/>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29" sqref="D29"/>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5"/>
      <c r="F1" s="25"/>
      <c r="G1" s="25"/>
    </row>
    <row r="2" ht="24" customHeight="true" spans="1:7">
      <c r="A2" s="1" t="s">
        <v>117</v>
      </c>
      <c r="B2" s="1"/>
      <c r="C2" s="1"/>
      <c r="D2" s="1"/>
      <c r="E2" s="1"/>
      <c r="F2" s="1"/>
      <c r="G2" s="1"/>
    </row>
    <row r="3" ht="7.5" customHeight="true" spans="1:7">
      <c r="A3" s="2"/>
      <c r="B3" s="2"/>
      <c r="C3" s="2"/>
      <c r="D3" s="2"/>
      <c r="E3" s="25"/>
      <c r="F3" s="25"/>
      <c r="G3" s="2"/>
    </row>
    <row r="4" ht="24" customHeight="true" spans="1:7">
      <c r="A4" s="38"/>
      <c r="B4" s="38"/>
      <c r="C4" s="38"/>
      <c r="D4" s="38"/>
      <c r="E4" s="38"/>
      <c r="F4" s="25"/>
      <c r="G4" s="25" t="s">
        <v>30</v>
      </c>
    </row>
    <row r="5" ht="7.5" customHeight="true" spans="1:7">
      <c r="A5" s="39"/>
      <c r="B5" s="39"/>
      <c r="C5" s="39"/>
      <c r="D5" s="39"/>
      <c r="E5" s="25"/>
      <c r="F5" s="25"/>
      <c r="G5" s="2"/>
    </row>
    <row r="6" ht="24" customHeight="true" spans="1:7">
      <c r="A6" s="31" t="s">
        <v>33</v>
      </c>
      <c r="B6" s="31"/>
      <c r="C6" s="31"/>
      <c r="D6" s="31"/>
      <c r="E6" s="31" t="s">
        <v>118</v>
      </c>
      <c r="F6" s="31"/>
      <c r="G6" s="31"/>
    </row>
    <row r="7" ht="24" customHeight="true" spans="1:7">
      <c r="A7" s="36" t="s">
        <v>57</v>
      </c>
      <c r="B7" s="36"/>
      <c r="C7" s="36"/>
      <c r="D7" s="31" t="s">
        <v>58</v>
      </c>
      <c r="E7" s="31" t="s">
        <v>35</v>
      </c>
      <c r="F7" s="8" t="s">
        <v>36</v>
      </c>
      <c r="G7" s="31" t="s">
        <v>37</v>
      </c>
    </row>
    <row r="8" ht="24" customHeight="true" spans="1:7">
      <c r="A8" s="31" t="s">
        <v>63</v>
      </c>
      <c r="B8" s="31" t="s">
        <v>64</v>
      </c>
      <c r="C8" s="31" t="s">
        <v>65</v>
      </c>
      <c r="D8" s="31"/>
      <c r="E8" s="31"/>
      <c r="F8" s="8"/>
      <c r="G8" s="31"/>
    </row>
    <row r="9" hidden="true" customHeight="true" spans="1:7">
      <c r="A9" s="30"/>
      <c r="B9" s="30"/>
      <c r="C9" s="30"/>
      <c r="D9" s="30"/>
      <c r="E9" s="40"/>
      <c r="F9" s="40" t="s">
        <v>3</v>
      </c>
      <c r="G9" s="40" t="s">
        <v>3</v>
      </c>
    </row>
    <row r="10" ht="24" customHeight="true" spans="1:7">
      <c r="A10" s="22" t="s">
        <v>3</v>
      </c>
      <c r="B10" s="22" t="s">
        <v>3</v>
      </c>
      <c r="C10" s="22" t="s">
        <v>3</v>
      </c>
      <c r="D10" s="23" t="s">
        <v>3</v>
      </c>
      <c r="E10" s="29">
        <f>SUM(F10,G10)</f>
        <v>0</v>
      </c>
      <c r="F10" s="29" t="s">
        <v>3</v>
      </c>
      <c r="G10" s="29" t="s">
        <v>3</v>
      </c>
    </row>
    <row r="11" ht="24" customHeight="true" spans="1:7">
      <c r="A11" s="22" t="s">
        <v>35</v>
      </c>
      <c r="B11" s="22"/>
      <c r="C11" s="22"/>
      <c r="D11" s="22"/>
      <c r="E11" s="29">
        <f>SUM(F11,G11)</f>
        <v>0</v>
      </c>
      <c r="F11" s="29" t="s">
        <v>3</v>
      </c>
      <c r="G11" s="29" t="s">
        <v>3</v>
      </c>
    </row>
    <row r="12" ht="13.5" spans="1:1">
      <c r="A12" s="37" t="s">
        <v>119</v>
      </c>
    </row>
    <row r="13" ht="24" customHeight="true" spans="4:4">
      <c r="D13" s="14"/>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26" sqref="D26"/>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5"/>
      <c r="F1" s="25"/>
      <c r="G1" s="25"/>
    </row>
    <row r="2" ht="24" customHeight="true" spans="1:7">
      <c r="A2" s="1" t="s">
        <v>120</v>
      </c>
      <c r="B2" s="1"/>
      <c r="C2" s="1"/>
      <c r="D2" s="1"/>
      <c r="E2" s="1"/>
      <c r="F2" s="1"/>
      <c r="G2" s="1"/>
    </row>
    <row r="4" ht="24" customHeight="true" spans="1:7">
      <c r="A4" s="2"/>
      <c r="B4" s="2"/>
      <c r="C4" s="2"/>
      <c r="D4" s="2"/>
      <c r="E4" s="2"/>
      <c r="F4" s="2"/>
      <c r="G4" s="25" t="s">
        <v>30</v>
      </c>
    </row>
    <row r="5" ht="7.5" customHeight="true" spans="1:7">
      <c r="A5" s="30"/>
      <c r="B5" s="30"/>
      <c r="C5" s="30"/>
      <c r="D5" s="30"/>
      <c r="E5" s="30"/>
      <c r="F5" s="30"/>
      <c r="G5" s="30"/>
    </row>
    <row r="6" ht="24" customHeight="true" spans="1:7">
      <c r="A6" s="31" t="s">
        <v>33</v>
      </c>
      <c r="B6" s="31"/>
      <c r="C6" s="31"/>
      <c r="D6" s="31"/>
      <c r="E6" s="31" t="s">
        <v>121</v>
      </c>
      <c r="F6" s="31"/>
      <c r="G6" s="31"/>
    </row>
    <row r="7" ht="24" customHeight="true" spans="1:7">
      <c r="A7" s="36" t="s">
        <v>57</v>
      </c>
      <c r="B7" s="36"/>
      <c r="C7" s="36"/>
      <c r="D7" s="31" t="s">
        <v>58</v>
      </c>
      <c r="E7" s="31" t="s">
        <v>35</v>
      </c>
      <c r="F7" s="7" t="s">
        <v>36</v>
      </c>
      <c r="G7" s="31" t="s">
        <v>37</v>
      </c>
    </row>
    <row r="8" ht="24" customHeight="true" spans="1:7">
      <c r="A8" s="31" t="s">
        <v>63</v>
      </c>
      <c r="B8" s="31" t="s">
        <v>64</v>
      </c>
      <c r="C8" s="31" t="s">
        <v>65</v>
      </c>
      <c r="D8" s="31"/>
      <c r="E8" s="31"/>
      <c r="F8" s="7"/>
      <c r="G8" s="31"/>
    </row>
    <row r="9" ht="24" customHeight="true" spans="1:7">
      <c r="A9" s="22" t="s">
        <v>3</v>
      </c>
      <c r="B9" s="22" t="s">
        <v>3</v>
      </c>
      <c r="C9" s="22" t="s">
        <v>3</v>
      </c>
      <c r="D9" s="23" t="s">
        <v>3</v>
      </c>
      <c r="E9" s="29">
        <f>SUM(F9,G9)</f>
        <v>0</v>
      </c>
      <c r="F9" s="29" t="s">
        <v>3</v>
      </c>
      <c r="G9" s="29" t="s">
        <v>3</v>
      </c>
    </row>
    <row r="10" ht="24" customHeight="true" spans="1:7">
      <c r="A10" s="22" t="s">
        <v>35</v>
      </c>
      <c r="B10" s="22"/>
      <c r="C10" s="22"/>
      <c r="D10" s="22"/>
      <c r="E10" s="29">
        <f>SUM(F10,G10)</f>
        <v>0</v>
      </c>
      <c r="F10" s="29" t="s">
        <v>3</v>
      </c>
      <c r="G10" s="29" t="s">
        <v>3</v>
      </c>
    </row>
    <row r="11" ht="13.5" spans="1:1">
      <c r="A11" s="37" t="s">
        <v>122</v>
      </c>
    </row>
    <row r="13" ht="24" customHeight="true" spans="4:4">
      <c r="D13" s="14"/>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workbookViewId="0">
      <selection activeCell="A4" sqref="A4:E4"/>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5"/>
    </row>
    <row r="2" ht="22.5" customHeight="true" spans="1:6">
      <c r="A2" s="1" t="s">
        <v>123</v>
      </c>
      <c r="B2" s="1"/>
      <c r="C2" s="1"/>
      <c r="D2" s="1"/>
      <c r="E2" s="1"/>
      <c r="F2" s="1"/>
    </row>
    <row r="3" ht="7.5" customHeight="true" spans="1:6">
      <c r="A3" s="30"/>
      <c r="B3" s="30"/>
      <c r="C3" s="30"/>
      <c r="D3" s="30"/>
      <c r="E3" s="30"/>
      <c r="F3" s="30"/>
    </row>
    <row r="4" ht="24" customHeight="true" spans="1:6">
      <c r="A4" s="2"/>
      <c r="B4" s="2"/>
      <c r="C4" s="2"/>
      <c r="D4" s="2"/>
      <c r="E4" s="2"/>
      <c r="F4" s="25" t="s">
        <v>30</v>
      </c>
    </row>
    <row r="5" ht="7.5" customHeight="true" spans="1:6">
      <c r="A5" s="30"/>
      <c r="B5" s="30"/>
      <c r="C5" s="30"/>
      <c r="D5" s="30"/>
      <c r="E5" s="30"/>
      <c r="F5" s="30"/>
    </row>
    <row r="6" ht="24" customHeight="true" spans="1:6">
      <c r="A6" s="31" t="s">
        <v>33</v>
      </c>
      <c r="B6" s="31"/>
      <c r="C6" s="31"/>
      <c r="D6" s="31" t="s">
        <v>124</v>
      </c>
      <c r="E6" s="31"/>
      <c r="F6" s="31"/>
    </row>
    <row r="7" ht="24" customHeight="true" spans="1:6">
      <c r="A7" s="31" t="s">
        <v>125</v>
      </c>
      <c r="B7" s="31"/>
      <c r="C7" s="31" t="s">
        <v>126</v>
      </c>
      <c r="D7" s="32" t="s">
        <v>35</v>
      </c>
      <c r="E7" s="32" t="s">
        <v>38</v>
      </c>
      <c r="F7" s="32" t="s">
        <v>39</v>
      </c>
    </row>
    <row r="8" ht="24" customHeight="true" spans="1:6">
      <c r="A8" s="31" t="s">
        <v>63</v>
      </c>
      <c r="B8" s="31" t="s">
        <v>64</v>
      </c>
      <c r="C8" s="31"/>
      <c r="D8" s="32"/>
      <c r="E8" s="32"/>
      <c r="F8" s="32"/>
    </row>
    <row r="9" hidden="true" customHeight="true" spans="1:6">
      <c r="A9" s="30" t="s">
        <v>3</v>
      </c>
      <c r="B9" s="30"/>
      <c r="C9" s="30"/>
      <c r="D9" s="33"/>
      <c r="E9" s="33" t="s">
        <v>3</v>
      </c>
      <c r="F9" s="33" t="s">
        <v>3</v>
      </c>
    </row>
    <row r="10" ht="24" customHeight="true" spans="1:6">
      <c r="A10" s="34" t="s">
        <v>127</v>
      </c>
      <c r="B10" s="34" t="s">
        <v>3</v>
      </c>
      <c r="C10" s="23" t="s">
        <v>128</v>
      </c>
      <c r="D10" s="35">
        <f t="shared" ref="D10:D29" si="0">SUM(E10,F10)</f>
        <v>2595300</v>
      </c>
      <c r="E10" s="35">
        <v>2595300</v>
      </c>
      <c r="F10" s="35">
        <v>0</v>
      </c>
    </row>
    <row r="11" ht="24" customHeight="true" spans="1:6">
      <c r="A11" s="34" t="s">
        <v>127</v>
      </c>
      <c r="B11" s="34" t="s">
        <v>68</v>
      </c>
      <c r="C11" s="23" t="s">
        <v>129</v>
      </c>
      <c r="D11" s="35">
        <f t="shared" si="0"/>
        <v>305000</v>
      </c>
      <c r="E11" s="35">
        <v>305000</v>
      </c>
      <c r="F11" s="35">
        <v>0</v>
      </c>
    </row>
    <row r="12" ht="24" customHeight="true" spans="1:6">
      <c r="A12" s="34" t="s">
        <v>127</v>
      </c>
      <c r="B12" s="34" t="s">
        <v>81</v>
      </c>
      <c r="C12" s="23" t="s">
        <v>130</v>
      </c>
      <c r="D12" s="35">
        <f t="shared" si="0"/>
        <v>55000</v>
      </c>
      <c r="E12" s="35">
        <v>55000</v>
      </c>
      <c r="F12" s="35">
        <v>0</v>
      </c>
    </row>
    <row r="13" ht="24" customHeight="true" spans="1:6">
      <c r="A13" s="34" t="s">
        <v>127</v>
      </c>
      <c r="B13" s="34" t="s">
        <v>96</v>
      </c>
      <c r="C13" s="23" t="s">
        <v>131</v>
      </c>
      <c r="D13" s="35">
        <f t="shared" si="0"/>
        <v>1490000</v>
      </c>
      <c r="E13" s="35">
        <v>1490000</v>
      </c>
      <c r="F13" s="35">
        <v>0</v>
      </c>
    </row>
    <row r="14" ht="24" customHeight="true" spans="1:6">
      <c r="A14" s="34" t="s">
        <v>127</v>
      </c>
      <c r="B14" s="34" t="s">
        <v>132</v>
      </c>
      <c r="C14" s="23" t="s">
        <v>133</v>
      </c>
      <c r="D14" s="35">
        <f t="shared" si="0"/>
        <v>270000</v>
      </c>
      <c r="E14" s="35">
        <v>270000</v>
      </c>
      <c r="F14" s="35">
        <v>0</v>
      </c>
    </row>
    <row r="15" ht="24" customHeight="true" spans="1:6">
      <c r="A15" s="34" t="s">
        <v>127</v>
      </c>
      <c r="B15" s="34" t="s">
        <v>98</v>
      </c>
      <c r="C15" s="23" t="s">
        <v>134</v>
      </c>
      <c r="D15" s="35">
        <f t="shared" si="0"/>
        <v>143600</v>
      </c>
      <c r="E15" s="35">
        <v>143600</v>
      </c>
      <c r="F15" s="35">
        <v>0</v>
      </c>
    </row>
    <row r="16" ht="24" customHeight="true" spans="1:6">
      <c r="A16" s="34" t="s">
        <v>127</v>
      </c>
      <c r="B16" s="34" t="s">
        <v>135</v>
      </c>
      <c r="C16" s="23" t="s">
        <v>136</v>
      </c>
      <c r="D16" s="35">
        <f t="shared" si="0"/>
        <v>179000</v>
      </c>
      <c r="E16" s="35">
        <v>179000</v>
      </c>
      <c r="F16" s="35">
        <v>0</v>
      </c>
    </row>
    <row r="17" ht="24" customHeight="true" spans="1:6">
      <c r="A17" s="34" t="s">
        <v>127</v>
      </c>
      <c r="B17" s="34" t="s">
        <v>137</v>
      </c>
      <c r="C17" s="23" t="s">
        <v>138</v>
      </c>
      <c r="D17" s="35">
        <f t="shared" si="0"/>
        <v>11700</v>
      </c>
      <c r="E17" s="35">
        <v>11700</v>
      </c>
      <c r="F17" s="35">
        <v>0</v>
      </c>
    </row>
    <row r="18" ht="24" customHeight="true" spans="1:6">
      <c r="A18" s="34" t="s">
        <v>127</v>
      </c>
      <c r="B18" s="34" t="s">
        <v>139</v>
      </c>
      <c r="C18" s="23" t="s">
        <v>103</v>
      </c>
      <c r="D18" s="35">
        <f t="shared" si="0"/>
        <v>140000</v>
      </c>
      <c r="E18" s="35">
        <v>140000</v>
      </c>
      <c r="F18" s="35">
        <v>0</v>
      </c>
    </row>
    <row r="19" ht="24" customHeight="true" spans="1:6">
      <c r="A19" s="34" t="s">
        <v>127</v>
      </c>
      <c r="B19" s="34" t="s">
        <v>70</v>
      </c>
      <c r="C19" s="23" t="s">
        <v>140</v>
      </c>
      <c r="D19" s="35">
        <f t="shared" si="0"/>
        <v>1000</v>
      </c>
      <c r="E19" s="35">
        <v>1000</v>
      </c>
      <c r="F19" s="35">
        <v>0</v>
      </c>
    </row>
    <row r="20" ht="24" customHeight="true" spans="1:6">
      <c r="A20" s="34" t="s">
        <v>141</v>
      </c>
      <c r="B20" s="34" t="s">
        <v>3</v>
      </c>
      <c r="C20" s="23" t="s">
        <v>142</v>
      </c>
      <c r="D20" s="35">
        <f t="shared" si="0"/>
        <v>218900</v>
      </c>
      <c r="E20" s="35">
        <v>0</v>
      </c>
      <c r="F20" s="35">
        <v>218900</v>
      </c>
    </row>
    <row r="21" ht="24" customHeight="true" spans="1:6">
      <c r="A21" s="34" t="s">
        <v>141</v>
      </c>
      <c r="B21" s="34" t="s">
        <v>68</v>
      </c>
      <c r="C21" s="23" t="s">
        <v>143</v>
      </c>
      <c r="D21" s="35">
        <f t="shared" si="0"/>
        <v>17000</v>
      </c>
      <c r="E21" s="35">
        <v>0</v>
      </c>
      <c r="F21" s="35">
        <v>17000</v>
      </c>
    </row>
    <row r="22" ht="24" customHeight="true" spans="1:6">
      <c r="A22" s="34" t="s">
        <v>141</v>
      </c>
      <c r="B22" s="34" t="s">
        <v>72</v>
      </c>
      <c r="C22" s="23" t="s">
        <v>144</v>
      </c>
      <c r="D22" s="35">
        <f t="shared" si="0"/>
        <v>12000</v>
      </c>
      <c r="E22" s="35">
        <v>0</v>
      </c>
      <c r="F22" s="35">
        <v>12000</v>
      </c>
    </row>
    <row r="23" ht="24" customHeight="true" spans="1:6">
      <c r="A23" s="34" t="s">
        <v>141</v>
      </c>
      <c r="B23" s="34" t="s">
        <v>75</v>
      </c>
      <c r="C23" s="23" t="s">
        <v>145</v>
      </c>
      <c r="D23" s="35">
        <f t="shared" si="0"/>
        <v>70000</v>
      </c>
      <c r="E23" s="35">
        <v>0</v>
      </c>
      <c r="F23" s="35">
        <v>70000</v>
      </c>
    </row>
    <row r="24" ht="24" customHeight="true" spans="1:6">
      <c r="A24" s="34" t="s">
        <v>141</v>
      </c>
      <c r="B24" s="34" t="s">
        <v>96</v>
      </c>
      <c r="C24" s="23" t="s">
        <v>146</v>
      </c>
      <c r="D24" s="35">
        <f t="shared" si="0"/>
        <v>3000</v>
      </c>
      <c r="E24" s="35">
        <v>0</v>
      </c>
      <c r="F24" s="35">
        <v>3000</v>
      </c>
    </row>
    <row r="25" ht="24" customHeight="true" spans="1:6">
      <c r="A25" s="34" t="s">
        <v>141</v>
      </c>
      <c r="B25" s="34" t="s">
        <v>147</v>
      </c>
      <c r="C25" s="23" t="s">
        <v>148</v>
      </c>
      <c r="D25" s="35">
        <f t="shared" si="0"/>
        <v>2000</v>
      </c>
      <c r="E25" s="35">
        <v>0</v>
      </c>
      <c r="F25" s="35">
        <v>2000</v>
      </c>
    </row>
    <row r="26" ht="24" customHeight="true" spans="1:6">
      <c r="A26" s="34" t="s">
        <v>141</v>
      </c>
      <c r="B26" s="34" t="s">
        <v>149</v>
      </c>
      <c r="C26" s="23" t="s">
        <v>150</v>
      </c>
      <c r="D26" s="35">
        <f t="shared" si="0"/>
        <v>35900</v>
      </c>
      <c r="E26" s="35">
        <v>0</v>
      </c>
      <c r="F26" s="35">
        <v>35900</v>
      </c>
    </row>
    <row r="27" ht="24" customHeight="true" spans="1:6">
      <c r="A27" s="34" t="s">
        <v>141</v>
      </c>
      <c r="B27" s="34" t="s">
        <v>151</v>
      </c>
      <c r="C27" s="23" t="s">
        <v>152</v>
      </c>
      <c r="D27" s="35">
        <f t="shared" si="0"/>
        <v>35000</v>
      </c>
      <c r="E27" s="35">
        <v>0</v>
      </c>
      <c r="F27" s="35">
        <v>35000</v>
      </c>
    </row>
    <row r="28" ht="24" customHeight="true" spans="1:6">
      <c r="A28" s="34" t="s">
        <v>141</v>
      </c>
      <c r="B28" s="34" t="s">
        <v>153</v>
      </c>
      <c r="C28" s="23" t="s">
        <v>154</v>
      </c>
      <c r="D28" s="35">
        <f t="shared" si="0"/>
        <v>44000</v>
      </c>
      <c r="E28" s="35">
        <v>0</v>
      </c>
      <c r="F28" s="35">
        <v>44000</v>
      </c>
    </row>
    <row r="29" ht="24" customHeight="true" spans="1:6">
      <c r="A29" s="22" t="s">
        <v>35</v>
      </c>
      <c r="B29" s="22"/>
      <c r="C29" s="22"/>
      <c r="D29" s="29">
        <f t="shared" si="0"/>
        <v>2814200</v>
      </c>
      <c r="E29" s="29">
        <v>2595300</v>
      </c>
      <c r="F29" s="29">
        <v>218900</v>
      </c>
    </row>
  </sheetData>
  <sheetProtection password="CC3D" sheet="1"/>
  <mergeCells count="10">
    <mergeCell ref="A2:F2"/>
    <mergeCell ref="A4:E4"/>
    <mergeCell ref="A6:C6"/>
    <mergeCell ref="D6:F6"/>
    <mergeCell ref="A7:B7"/>
    <mergeCell ref="A29:C29"/>
    <mergeCell ref="C7:C8"/>
    <mergeCell ref="D7:D8"/>
    <mergeCell ref="E7:E8"/>
    <mergeCell ref="F7:F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6"/>
  <sheetViews>
    <sheetView topLeftCell="A13" workbookViewId="0">
      <selection activeCell="A4" sqref="A4:F4"/>
    </sheetView>
  </sheetViews>
  <sheetFormatPr defaultColWidth="9" defaultRowHeight="12.75" outlineLevelCol="6"/>
  <cols>
    <col min="1" max="3" width="6.42857142857143" customWidth="true"/>
    <col min="4" max="4" width="44.1428571428571" customWidth="true"/>
    <col min="5" max="5" width="7.28571428571429" customWidth="true"/>
    <col min="6" max="6" width="43.2857142857143" customWidth="true"/>
    <col min="7" max="7" width="27.7142857142857" customWidth="true"/>
  </cols>
  <sheetData>
    <row r="1" ht="18" customHeight="true" spans="1:7">
      <c r="A1" s="16"/>
      <c r="B1" s="16"/>
      <c r="C1" s="16"/>
      <c r="D1" s="16"/>
      <c r="E1" s="16"/>
      <c r="F1" s="16"/>
      <c r="G1" s="16"/>
    </row>
    <row r="2" ht="24" customHeight="true" spans="1:7">
      <c r="A2" s="21" t="s">
        <v>155</v>
      </c>
      <c r="B2" s="21"/>
      <c r="C2" s="21"/>
      <c r="D2" s="21"/>
      <c r="E2" s="21"/>
      <c r="F2" s="21"/>
      <c r="G2" s="21"/>
    </row>
    <row r="4" ht="22.5" customHeight="true" spans="1:7">
      <c r="A4" s="2"/>
      <c r="B4" s="2"/>
      <c r="C4" s="2"/>
      <c r="D4" s="2"/>
      <c r="E4" s="2"/>
      <c r="F4" s="2"/>
      <c r="G4" s="25" t="s">
        <v>30</v>
      </c>
    </row>
    <row r="5" ht="11.25" customHeight="true" spans="1:7">
      <c r="A5" s="2"/>
      <c r="B5" s="2"/>
      <c r="C5" s="2"/>
      <c r="D5" s="2"/>
      <c r="E5" s="26"/>
      <c r="F5" s="2"/>
      <c r="G5" s="2"/>
    </row>
    <row r="6" ht="24" customHeight="true" spans="1:7">
      <c r="A6" s="6" t="s">
        <v>57</v>
      </c>
      <c r="B6" s="6"/>
      <c r="C6" s="6"/>
      <c r="D6" s="8" t="s">
        <v>58</v>
      </c>
      <c r="E6" s="8" t="s">
        <v>156</v>
      </c>
      <c r="F6" s="8" t="s">
        <v>157</v>
      </c>
      <c r="G6" s="8" t="s">
        <v>34</v>
      </c>
    </row>
    <row r="7" ht="24" customHeight="true" spans="1:7">
      <c r="A7" s="8" t="s">
        <v>63</v>
      </c>
      <c r="B7" s="8" t="s">
        <v>64</v>
      </c>
      <c r="C7" s="8" t="s">
        <v>65</v>
      </c>
      <c r="D7" s="8"/>
      <c r="E7" s="8"/>
      <c r="F7" s="8"/>
      <c r="G7" s="8"/>
    </row>
    <row r="8" hidden="true" customHeight="true" spans="7:7">
      <c r="G8" s="27" t="s">
        <v>3</v>
      </c>
    </row>
    <row r="9" ht="24" customHeight="true" spans="1:7">
      <c r="A9" s="22" t="s">
        <v>66</v>
      </c>
      <c r="B9" s="22" t="s">
        <v>3</v>
      </c>
      <c r="C9" s="22" t="s">
        <v>3</v>
      </c>
      <c r="D9" s="23" t="s">
        <v>67</v>
      </c>
      <c r="E9" s="28"/>
      <c r="F9" s="23" t="s">
        <v>3</v>
      </c>
      <c r="G9" s="29">
        <v>17000</v>
      </c>
    </row>
    <row r="10" ht="24" customHeight="true" spans="1:7">
      <c r="A10" s="22" t="s">
        <v>66</v>
      </c>
      <c r="B10" s="22" t="s">
        <v>68</v>
      </c>
      <c r="C10" s="22" t="s">
        <v>3</v>
      </c>
      <c r="D10" s="23" t="s">
        <v>69</v>
      </c>
      <c r="E10" s="28"/>
      <c r="F10" s="23" t="s">
        <v>3</v>
      </c>
      <c r="G10" s="29">
        <v>17000</v>
      </c>
    </row>
    <row r="11" ht="24" customHeight="true" spans="1:7">
      <c r="A11" s="22" t="s">
        <v>66</v>
      </c>
      <c r="B11" s="22" t="s">
        <v>68</v>
      </c>
      <c r="C11" s="22" t="s">
        <v>70</v>
      </c>
      <c r="D11" s="23" t="s">
        <v>71</v>
      </c>
      <c r="E11" s="28"/>
      <c r="F11" s="23" t="s">
        <v>3</v>
      </c>
      <c r="G11" s="29">
        <v>17000</v>
      </c>
    </row>
    <row r="12" ht="24" customHeight="true" spans="1:7">
      <c r="A12" s="22" t="s">
        <v>3</v>
      </c>
      <c r="B12" s="22" t="s">
        <v>3</v>
      </c>
      <c r="C12" s="22" t="s">
        <v>3</v>
      </c>
      <c r="D12" s="23" t="s">
        <v>3</v>
      </c>
      <c r="E12" s="28">
        <v>1</v>
      </c>
      <c r="F12" s="23" t="s">
        <v>158</v>
      </c>
      <c r="G12" s="29">
        <v>17000</v>
      </c>
    </row>
    <row r="13" ht="24" customHeight="true" spans="1:7">
      <c r="A13" s="22" t="s">
        <v>83</v>
      </c>
      <c r="B13" s="22" t="s">
        <v>3</v>
      </c>
      <c r="C13" s="22" t="s">
        <v>3</v>
      </c>
      <c r="D13" s="23" t="s">
        <v>84</v>
      </c>
      <c r="E13" s="28"/>
      <c r="F13" s="23" t="s">
        <v>3</v>
      </c>
      <c r="G13" s="29">
        <v>4293600</v>
      </c>
    </row>
    <row r="14" ht="24" customHeight="true" spans="1:7">
      <c r="A14" s="22" t="s">
        <v>83</v>
      </c>
      <c r="B14" s="22" t="s">
        <v>68</v>
      </c>
      <c r="C14" s="22" t="s">
        <v>3</v>
      </c>
      <c r="D14" s="23" t="s">
        <v>85</v>
      </c>
      <c r="E14" s="28"/>
      <c r="F14" s="23" t="s">
        <v>3</v>
      </c>
      <c r="G14" s="29">
        <v>4293600</v>
      </c>
    </row>
    <row r="15" ht="24" customHeight="true" spans="1:7">
      <c r="A15" s="22" t="s">
        <v>83</v>
      </c>
      <c r="B15" s="22" t="s">
        <v>68</v>
      </c>
      <c r="C15" s="22" t="s">
        <v>70</v>
      </c>
      <c r="D15" s="23" t="s">
        <v>86</v>
      </c>
      <c r="E15" s="28"/>
      <c r="F15" s="23" t="s">
        <v>3</v>
      </c>
      <c r="G15" s="29">
        <v>4293600</v>
      </c>
    </row>
    <row r="16" ht="24" customHeight="true" spans="1:7">
      <c r="A16" s="22" t="s">
        <v>3</v>
      </c>
      <c r="B16" s="22" t="s">
        <v>3</v>
      </c>
      <c r="C16" s="22" t="s">
        <v>3</v>
      </c>
      <c r="D16" s="23" t="s">
        <v>3</v>
      </c>
      <c r="E16" s="28">
        <v>2</v>
      </c>
      <c r="F16" s="23" t="s">
        <v>159</v>
      </c>
      <c r="G16" s="29">
        <v>4293600</v>
      </c>
    </row>
    <row r="17" ht="24" customHeight="true" spans="1:7">
      <c r="A17" s="22" t="s">
        <v>87</v>
      </c>
      <c r="B17" s="22" t="s">
        <v>3</v>
      </c>
      <c r="C17" s="22" t="s">
        <v>3</v>
      </c>
      <c r="D17" s="23" t="s">
        <v>88</v>
      </c>
      <c r="E17" s="28"/>
      <c r="F17" s="23" t="s">
        <v>3</v>
      </c>
      <c r="G17" s="29">
        <v>995000</v>
      </c>
    </row>
    <row r="18" ht="24" customHeight="true" spans="1:7">
      <c r="A18" s="22" t="s">
        <v>87</v>
      </c>
      <c r="B18" s="22" t="s">
        <v>72</v>
      </c>
      <c r="C18" s="22" t="s">
        <v>3</v>
      </c>
      <c r="D18" s="23" t="s">
        <v>89</v>
      </c>
      <c r="E18" s="28"/>
      <c r="F18" s="23" t="s">
        <v>3</v>
      </c>
      <c r="G18" s="29">
        <v>995000</v>
      </c>
    </row>
    <row r="19" ht="24" customHeight="true" spans="1:7">
      <c r="A19" s="22" t="s">
        <v>87</v>
      </c>
      <c r="B19" s="22" t="s">
        <v>72</v>
      </c>
      <c r="C19" s="22" t="s">
        <v>68</v>
      </c>
      <c r="D19" s="23" t="s">
        <v>89</v>
      </c>
      <c r="E19" s="28"/>
      <c r="F19" s="23" t="s">
        <v>3</v>
      </c>
      <c r="G19" s="29">
        <v>995000</v>
      </c>
    </row>
    <row r="20" ht="24" customHeight="true" spans="1:7">
      <c r="A20" s="22" t="s">
        <v>3</v>
      </c>
      <c r="B20" s="22" t="s">
        <v>3</v>
      </c>
      <c r="C20" s="22" t="s">
        <v>3</v>
      </c>
      <c r="D20" s="23" t="s">
        <v>3</v>
      </c>
      <c r="E20" s="28">
        <v>3</v>
      </c>
      <c r="F20" s="23" t="s">
        <v>160</v>
      </c>
      <c r="G20" s="29">
        <v>995000</v>
      </c>
    </row>
    <row r="21" ht="24" customHeight="true" spans="1:7">
      <c r="A21" s="22" t="s">
        <v>90</v>
      </c>
      <c r="B21" s="22" t="s">
        <v>3</v>
      </c>
      <c r="C21" s="22" t="s">
        <v>3</v>
      </c>
      <c r="D21" s="23" t="s">
        <v>91</v>
      </c>
      <c r="E21" s="28"/>
      <c r="F21" s="23" t="s">
        <v>3</v>
      </c>
      <c r="G21" s="29">
        <v>36047771.78</v>
      </c>
    </row>
    <row r="22" ht="24" customHeight="true" spans="1:7">
      <c r="A22" s="22" t="s">
        <v>90</v>
      </c>
      <c r="B22" s="22" t="s">
        <v>68</v>
      </c>
      <c r="C22" s="22" t="s">
        <v>3</v>
      </c>
      <c r="D22" s="23" t="s">
        <v>92</v>
      </c>
      <c r="E22" s="28"/>
      <c r="F22" s="23" t="s">
        <v>3</v>
      </c>
      <c r="G22" s="29">
        <v>5093.75</v>
      </c>
    </row>
    <row r="23" ht="24" customHeight="true" spans="1:7">
      <c r="A23" s="22" t="s">
        <v>90</v>
      </c>
      <c r="B23" s="22" t="s">
        <v>68</v>
      </c>
      <c r="C23" s="22" t="s">
        <v>70</v>
      </c>
      <c r="D23" s="23" t="s">
        <v>93</v>
      </c>
      <c r="E23" s="28"/>
      <c r="F23" s="23" t="s">
        <v>3</v>
      </c>
      <c r="G23" s="29">
        <v>5093.75</v>
      </c>
    </row>
    <row r="24" ht="24" customHeight="true" spans="1:7">
      <c r="A24" s="22" t="s">
        <v>3</v>
      </c>
      <c r="B24" s="22" t="s">
        <v>3</v>
      </c>
      <c r="C24" s="22" t="s">
        <v>3</v>
      </c>
      <c r="D24" s="23" t="s">
        <v>3</v>
      </c>
      <c r="E24" s="28">
        <v>4</v>
      </c>
      <c r="F24" s="23" t="s">
        <v>161</v>
      </c>
      <c r="G24" s="29">
        <v>5093.75</v>
      </c>
    </row>
    <row r="25" ht="24" customHeight="true" spans="1:7">
      <c r="A25" s="22" t="s">
        <v>90</v>
      </c>
      <c r="B25" s="22" t="s">
        <v>81</v>
      </c>
      <c r="C25" s="22" t="s">
        <v>3</v>
      </c>
      <c r="D25" s="23" t="s">
        <v>94</v>
      </c>
      <c r="E25" s="28"/>
      <c r="F25" s="23" t="s">
        <v>3</v>
      </c>
      <c r="G25" s="29">
        <v>36042678.03</v>
      </c>
    </row>
    <row r="26" ht="24" customHeight="true" spans="1:7">
      <c r="A26" s="22" t="s">
        <v>90</v>
      </c>
      <c r="B26" s="22" t="s">
        <v>81</v>
      </c>
      <c r="C26" s="22" t="s">
        <v>72</v>
      </c>
      <c r="D26" s="23" t="s">
        <v>95</v>
      </c>
      <c r="E26" s="28"/>
      <c r="F26" s="23" t="s">
        <v>3</v>
      </c>
      <c r="G26" s="29">
        <v>663000</v>
      </c>
    </row>
    <row r="27" ht="24" customHeight="true" spans="1:7">
      <c r="A27" s="22" t="s">
        <v>3</v>
      </c>
      <c r="B27" s="22" t="s">
        <v>3</v>
      </c>
      <c r="C27" s="22" t="s">
        <v>3</v>
      </c>
      <c r="D27" s="23" t="s">
        <v>3</v>
      </c>
      <c r="E27" s="28">
        <v>5</v>
      </c>
      <c r="F27" s="23" t="s">
        <v>161</v>
      </c>
      <c r="G27" s="29">
        <v>660400</v>
      </c>
    </row>
    <row r="28" ht="24" customHeight="true" spans="1:7">
      <c r="A28" s="22" t="s">
        <v>3</v>
      </c>
      <c r="B28" s="22" t="s">
        <v>3</v>
      </c>
      <c r="C28" s="22" t="s">
        <v>3</v>
      </c>
      <c r="D28" s="23" t="s">
        <v>3</v>
      </c>
      <c r="E28" s="28">
        <v>6</v>
      </c>
      <c r="F28" s="23" t="s">
        <v>162</v>
      </c>
      <c r="G28" s="29">
        <v>2600</v>
      </c>
    </row>
    <row r="29" ht="24" customHeight="true" spans="1:7">
      <c r="A29" s="22" t="s">
        <v>90</v>
      </c>
      <c r="B29" s="22" t="s">
        <v>81</v>
      </c>
      <c r="C29" s="22" t="s">
        <v>96</v>
      </c>
      <c r="D29" s="23" t="s">
        <v>97</v>
      </c>
      <c r="E29" s="28"/>
      <c r="F29" s="23" t="s">
        <v>3</v>
      </c>
      <c r="G29" s="29">
        <v>15128436.4</v>
      </c>
    </row>
    <row r="30" ht="24" customHeight="true" spans="1:7">
      <c r="A30" s="22" t="s">
        <v>3</v>
      </c>
      <c r="B30" s="22" t="s">
        <v>3</v>
      </c>
      <c r="C30" s="22" t="s">
        <v>3</v>
      </c>
      <c r="D30" s="23" t="s">
        <v>3</v>
      </c>
      <c r="E30" s="28">
        <v>7</v>
      </c>
      <c r="F30" s="23" t="s">
        <v>162</v>
      </c>
      <c r="G30" s="29">
        <v>4656200</v>
      </c>
    </row>
    <row r="31" ht="24" customHeight="true" spans="1:7">
      <c r="A31" s="22" t="s">
        <v>3</v>
      </c>
      <c r="B31" s="22" t="s">
        <v>3</v>
      </c>
      <c r="C31" s="22" t="s">
        <v>3</v>
      </c>
      <c r="D31" s="23" t="s">
        <v>3</v>
      </c>
      <c r="E31" s="28">
        <v>8</v>
      </c>
      <c r="F31" s="23" t="s">
        <v>163</v>
      </c>
      <c r="G31" s="29">
        <v>6679400</v>
      </c>
    </row>
    <row r="32" ht="24" customHeight="true" spans="1:7">
      <c r="A32" s="22" t="s">
        <v>3</v>
      </c>
      <c r="B32" s="22" t="s">
        <v>3</v>
      </c>
      <c r="C32" s="22" t="s">
        <v>3</v>
      </c>
      <c r="D32" s="23" t="s">
        <v>3</v>
      </c>
      <c r="E32" s="28">
        <v>9</v>
      </c>
      <c r="F32" s="23" t="s">
        <v>161</v>
      </c>
      <c r="G32" s="29">
        <v>3792836.4</v>
      </c>
    </row>
    <row r="33" ht="24" customHeight="true" spans="1:7">
      <c r="A33" s="22" t="s">
        <v>90</v>
      </c>
      <c r="B33" s="22" t="s">
        <v>81</v>
      </c>
      <c r="C33" s="22" t="s">
        <v>98</v>
      </c>
      <c r="D33" s="23" t="s">
        <v>99</v>
      </c>
      <c r="E33" s="28"/>
      <c r="F33" s="23" t="s">
        <v>3</v>
      </c>
      <c r="G33" s="29">
        <v>20251241.63</v>
      </c>
    </row>
    <row r="34" ht="24" customHeight="true" spans="1:7">
      <c r="A34" s="22" t="s">
        <v>3</v>
      </c>
      <c r="B34" s="22" t="s">
        <v>3</v>
      </c>
      <c r="C34" s="22" t="s">
        <v>3</v>
      </c>
      <c r="D34" s="23" t="s">
        <v>3</v>
      </c>
      <c r="E34" s="28">
        <v>10</v>
      </c>
      <c r="F34" s="23" t="s">
        <v>161</v>
      </c>
      <c r="G34" s="29">
        <v>25541.63</v>
      </c>
    </row>
    <row r="35" ht="24" customHeight="true" spans="1:7">
      <c r="A35" s="22" t="s">
        <v>3</v>
      </c>
      <c r="B35" s="22" t="s">
        <v>3</v>
      </c>
      <c r="C35" s="22" t="s">
        <v>3</v>
      </c>
      <c r="D35" s="23" t="s">
        <v>3</v>
      </c>
      <c r="E35" s="28">
        <v>11</v>
      </c>
      <c r="F35" s="23" t="s">
        <v>163</v>
      </c>
      <c r="G35" s="29">
        <v>20225700</v>
      </c>
    </row>
    <row r="36" ht="24" customHeight="true" spans="1:7">
      <c r="A36" s="24" t="s">
        <v>164</v>
      </c>
      <c r="B36" s="24"/>
      <c r="C36" s="24"/>
      <c r="D36" s="24"/>
      <c r="E36" s="24"/>
      <c r="F36" s="24"/>
      <c r="G36" s="29">
        <v>41353371.78</v>
      </c>
    </row>
  </sheetData>
  <sheetProtection password="CC3D" sheet="1"/>
  <mergeCells count="9">
    <mergeCell ref="A1:G1"/>
    <mergeCell ref="A2:G2"/>
    <mergeCell ref="A4:F4"/>
    <mergeCell ref="A6:C6"/>
    <mergeCell ref="A36:F36"/>
    <mergeCell ref="D6:D7"/>
    <mergeCell ref="E6:E7"/>
    <mergeCell ref="F6:F7"/>
    <mergeCell ref="G6:G7"/>
  </mergeCells>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tabSelected="1" workbookViewId="0">
      <selection activeCell="F19" sqref="F19"/>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5" t="s">
        <v>165</v>
      </c>
      <c r="H1" s="16"/>
    </row>
    <row r="2" ht="22.5" customHeight="true" spans="1:8">
      <c r="A2" s="1" t="s">
        <v>166</v>
      </c>
      <c r="B2" s="1"/>
      <c r="C2" s="1"/>
      <c r="D2" s="1"/>
      <c r="E2" s="1"/>
      <c r="F2" s="1"/>
      <c r="G2" s="1"/>
      <c r="H2" s="1"/>
    </row>
    <row r="4" ht="24" customHeight="true" spans="1:8">
      <c r="A4" s="2"/>
      <c r="B4" s="2"/>
      <c r="C4" s="2"/>
      <c r="D4" s="2"/>
      <c r="E4" s="2"/>
      <c r="F4" s="2"/>
      <c r="G4" s="17" t="s">
        <v>167</v>
      </c>
      <c r="H4" s="16" t="s">
        <v>168</v>
      </c>
    </row>
    <row r="6" ht="24" customHeight="true" spans="1:8">
      <c r="A6" s="6" t="s">
        <v>169</v>
      </c>
      <c r="B6" s="6"/>
      <c r="C6" s="6"/>
      <c r="D6" s="6"/>
      <c r="E6" s="6"/>
      <c r="F6" s="6"/>
      <c r="G6" s="7" t="s">
        <v>170</v>
      </c>
      <c r="H6" s="18" t="s">
        <v>171</v>
      </c>
    </row>
    <row r="7" ht="24" customHeight="true" spans="1:8">
      <c r="A7" s="7" t="s">
        <v>35</v>
      </c>
      <c r="B7" s="7" t="s">
        <v>172</v>
      </c>
      <c r="C7" s="7" t="s">
        <v>148</v>
      </c>
      <c r="D7" s="8" t="s">
        <v>173</v>
      </c>
      <c r="E7" s="8"/>
      <c r="F7" s="8"/>
      <c r="G7" s="7"/>
      <c r="H7" s="18"/>
    </row>
    <row r="8" ht="24" customHeight="true" spans="1:8">
      <c r="A8" s="7"/>
      <c r="B8" s="7"/>
      <c r="C8" s="7"/>
      <c r="D8" s="9" t="s">
        <v>174</v>
      </c>
      <c r="E8" s="9" t="s">
        <v>175</v>
      </c>
      <c r="F8" s="9" t="s">
        <v>176</v>
      </c>
      <c r="G8" s="7"/>
      <c r="H8" s="18"/>
    </row>
    <row r="9" hidden="true" customHeight="true" spans="1:8">
      <c r="A9" s="10">
        <f>SUM(B9,C9,D9)</f>
        <v>46000</v>
      </c>
      <c r="B9" s="11">
        <f>SUM(B10:B10)</f>
        <v>0</v>
      </c>
      <c r="C9" s="11">
        <f>SUM(C10:C10)</f>
        <v>2000</v>
      </c>
      <c r="D9" s="10">
        <f>SUM(E9,F9)</f>
        <v>44000</v>
      </c>
      <c r="E9" s="10">
        <f>SUM(E10:E10)</f>
        <v>0</v>
      </c>
      <c r="F9" s="10">
        <f>SUM(F10:F10)</f>
        <v>44000</v>
      </c>
      <c r="G9" s="10">
        <f>SUM(G10:G10,H10:H10)</f>
        <v>0</v>
      </c>
      <c r="H9" s="19"/>
    </row>
    <row r="10" s="5" customFormat="true" ht="24" customHeight="true" spans="1:8">
      <c r="A10" s="12">
        <v>46000</v>
      </c>
      <c r="B10" s="13">
        <v>0</v>
      </c>
      <c r="C10" s="13">
        <v>2000</v>
      </c>
      <c r="D10" s="13">
        <v>44000</v>
      </c>
      <c r="E10" s="13">
        <v>0</v>
      </c>
      <c r="F10" s="13">
        <v>44000</v>
      </c>
      <c r="G10" s="13">
        <v>0</v>
      </c>
      <c r="H10" s="20">
        <v>0</v>
      </c>
    </row>
    <row r="13" ht="24" customHeight="true" spans="1:1">
      <c r="A13" s="14" t="s">
        <v>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workbookViewId="0">
      <selection activeCell="C3" sqref="C3"/>
    </sheetView>
  </sheetViews>
  <sheetFormatPr defaultColWidth="9" defaultRowHeight="12.75"/>
  <cols>
    <col min="1" max="1" width="146.142857142857" customWidth="true"/>
  </cols>
  <sheetData>
    <row r="1" ht="31.5" customHeight="true" spans="1:1">
      <c r="A1" s="1" t="s">
        <v>177</v>
      </c>
    </row>
    <row r="2" ht="24" customHeight="true" spans="1:1">
      <c r="A2" s="2"/>
    </row>
    <row r="3" ht="321" customHeight="true" spans="1:1">
      <c r="A3" s="3" t="s">
        <v>178</v>
      </c>
    </row>
    <row r="4" spans="1:1">
      <c r="A4" s="4"/>
    </row>
    <row r="5" spans="1:1">
      <c r="A5" s="4"/>
    </row>
    <row r="6" spans="1:1">
      <c r="A6" s="4"/>
    </row>
    <row r="7" spans="1:1">
      <c r="A7" s="4"/>
    </row>
    <row r="8" spans="1:1">
      <c r="A8" s="4"/>
    </row>
    <row r="9" spans="1:1">
      <c r="A9" s="4"/>
    </row>
    <row r="10" spans="1:1">
      <c r="A10" s="4"/>
    </row>
    <row r="11" spans="1:1">
      <c r="A11" s="4"/>
    </row>
    <row r="12" spans="1:1">
      <c r="A12" s="4"/>
    </row>
    <row r="13" spans="1:1">
      <c r="A13" s="4"/>
    </row>
    <row r="14" spans="1:1">
      <c r="A14" s="4"/>
    </row>
  </sheetData>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17" sqref="A17"/>
    </sheetView>
  </sheetViews>
  <sheetFormatPr defaultColWidth="9" defaultRowHeight="12.75"/>
  <cols>
    <col min="1" max="1" width="137.714285714286" customWidth="true"/>
  </cols>
  <sheetData>
    <row r="1" ht="29.25" customHeight="true" spans="1:1">
      <c r="A1" s="53" t="s">
        <v>2</v>
      </c>
    </row>
    <row r="2" ht="22.5" customHeight="true" spans="1:1">
      <c r="A2" s="54" t="s">
        <v>3</v>
      </c>
    </row>
    <row r="3" ht="22.5" customHeight="true" spans="1:1">
      <c r="A3" s="54" t="s">
        <v>4</v>
      </c>
    </row>
    <row r="4" ht="18.75" customHeight="true" spans="1:1">
      <c r="A4" s="55" t="s">
        <v>5</v>
      </c>
    </row>
    <row r="5" ht="18.75" customHeight="true" spans="1:1">
      <c r="A5" s="56" t="s">
        <v>6</v>
      </c>
    </row>
    <row r="6" ht="18.75" customHeight="true" spans="1:1">
      <c r="A6" s="56" t="s">
        <v>7</v>
      </c>
    </row>
    <row r="7" ht="18.75" customHeight="true" spans="1:1">
      <c r="A7" s="56" t="s">
        <v>8</v>
      </c>
    </row>
    <row r="8" ht="18.75" customHeight="true" spans="1:1">
      <c r="A8" s="56" t="s">
        <v>9</v>
      </c>
    </row>
    <row r="9" ht="18.75" customHeight="true" spans="1:1">
      <c r="A9" s="56" t="s">
        <v>10</v>
      </c>
    </row>
    <row r="10" ht="18.75" customHeight="true" spans="1:1">
      <c r="A10" s="56" t="s">
        <v>11</v>
      </c>
    </row>
    <row r="11" ht="18.75" customHeight="true" spans="1:1">
      <c r="A11" s="56" t="s">
        <v>12</v>
      </c>
    </row>
    <row r="12" ht="18.75" customHeight="true" spans="1:1">
      <c r="A12" s="56" t="s">
        <v>13</v>
      </c>
    </row>
    <row r="13" ht="18.75" customHeight="true" spans="1:1">
      <c r="A13" s="56" t="s">
        <v>14</v>
      </c>
    </row>
    <row r="14" ht="18.75" customHeight="true" spans="1:1">
      <c r="A14" s="56" t="s">
        <v>15</v>
      </c>
    </row>
    <row r="15" ht="18.75" customHeight="true" spans="1:1">
      <c r="A15" s="56" t="s">
        <v>16</v>
      </c>
    </row>
    <row r="16" ht="18.75" customHeight="true" spans="1:1">
      <c r="A16" s="56" t="s">
        <v>17</v>
      </c>
    </row>
    <row r="17" ht="18.75" customHeight="true" spans="1:1">
      <c r="A17" s="56" t="s">
        <v>18</v>
      </c>
    </row>
    <row r="18" ht="21" customHeight="true" spans="1:1">
      <c r="A18" s="56" t="s">
        <v>19</v>
      </c>
    </row>
    <row r="19" hidden="true" customHeight="true" spans="1:1">
      <c r="A19" s="56" t="s">
        <v>20</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E3" sqref="E3"/>
    </sheetView>
  </sheetViews>
  <sheetFormatPr defaultColWidth="9" defaultRowHeight="12.75" outlineLevelRow="2"/>
  <cols>
    <col min="1" max="1" width="142.142857142857" customWidth="true"/>
  </cols>
  <sheetData>
    <row r="1" ht="37.5" customHeight="true" spans="1:1">
      <c r="A1" s="50" t="s">
        <v>21</v>
      </c>
    </row>
    <row r="3" ht="409.5" customHeight="true" spans="1:1">
      <c r="A3" s="52" t="s">
        <v>22</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1" sqref="A1:B1"/>
    </sheetView>
  </sheetViews>
  <sheetFormatPr defaultColWidth="9" defaultRowHeight="12.75" outlineLevelRow="2" outlineLevelCol="1"/>
  <cols>
    <col min="1" max="2" width="70.7142857142857" customWidth="true"/>
  </cols>
  <sheetData>
    <row r="1" ht="37.5" customHeight="true" spans="1:2">
      <c r="A1" s="50" t="s">
        <v>23</v>
      </c>
      <c r="B1" s="51"/>
    </row>
    <row r="2" ht="24" customHeight="true" spans="2:2">
      <c r="B2" s="2"/>
    </row>
    <row r="3" ht="402" customHeight="true" spans="1:2">
      <c r="A3" s="52" t="s">
        <v>24</v>
      </c>
      <c r="B3" s="52"/>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B3" sqref="B3"/>
    </sheetView>
  </sheetViews>
  <sheetFormatPr defaultColWidth="9" defaultRowHeight="12.75" outlineLevelRow="2"/>
  <cols>
    <col min="1" max="1" width="146.428571428571" customWidth="true"/>
  </cols>
  <sheetData>
    <row r="1" ht="24" customHeight="true" spans="1:1">
      <c r="A1" s="48" t="s">
        <v>27</v>
      </c>
    </row>
    <row r="2" ht="24" customHeight="true" spans="1:1">
      <c r="A2" s="2"/>
    </row>
    <row r="3" ht="351" customHeight="true" spans="1:1">
      <c r="A3" s="49" t="s">
        <v>28</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A4" sqref="A4:F4"/>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44"/>
      <c r="B1" s="44"/>
      <c r="C1" s="44"/>
      <c r="D1" s="44"/>
      <c r="E1" s="44"/>
      <c r="F1" s="44"/>
      <c r="G1" s="25"/>
    </row>
    <row r="2" ht="24" customHeight="true" spans="1:7">
      <c r="A2" s="1" t="s">
        <v>29</v>
      </c>
      <c r="B2" s="1"/>
      <c r="C2" s="1"/>
      <c r="D2" s="1"/>
      <c r="E2" s="1"/>
      <c r="F2" s="1"/>
      <c r="G2" s="1"/>
    </row>
    <row r="3" ht="7.5" customHeight="true" spans="1:6">
      <c r="A3" s="14"/>
      <c r="B3" s="14"/>
      <c r="C3" s="14"/>
      <c r="D3" s="14"/>
      <c r="E3" s="14"/>
      <c r="F3" s="14"/>
    </row>
    <row r="4" ht="24" customHeight="true" spans="1:7">
      <c r="A4" s="2"/>
      <c r="B4" s="2"/>
      <c r="C4" s="2"/>
      <c r="D4" s="2"/>
      <c r="E4" s="2"/>
      <c r="F4" s="2"/>
      <c r="G4" s="25" t="s">
        <v>30</v>
      </c>
    </row>
    <row r="5" ht="7.5" customHeight="true" spans="1:6">
      <c r="A5" s="14"/>
      <c r="B5" s="14"/>
      <c r="C5" s="14"/>
      <c r="D5" s="14"/>
      <c r="E5" s="14"/>
      <c r="F5" s="14"/>
    </row>
    <row r="6" ht="24" customHeight="true" spans="1:7">
      <c r="A6" s="31" t="s">
        <v>31</v>
      </c>
      <c r="B6" s="31"/>
      <c r="C6" s="31" t="s">
        <v>32</v>
      </c>
      <c r="D6" s="31"/>
      <c r="E6" s="31"/>
      <c r="F6" s="31"/>
      <c r="G6" s="31"/>
    </row>
    <row r="7" ht="24" customHeight="true" spans="1:7">
      <c r="A7" s="7" t="s">
        <v>33</v>
      </c>
      <c r="B7" s="7" t="s">
        <v>34</v>
      </c>
      <c r="C7" s="8" t="s">
        <v>33</v>
      </c>
      <c r="D7" s="31" t="s">
        <v>34</v>
      </c>
      <c r="E7" s="31"/>
      <c r="F7" s="31"/>
      <c r="G7" s="31"/>
    </row>
    <row r="8" ht="24" customHeight="true" spans="1:7">
      <c r="A8" s="7"/>
      <c r="B8" s="7"/>
      <c r="C8" s="8"/>
      <c r="D8" s="8" t="s">
        <v>35</v>
      </c>
      <c r="E8" s="31" t="s">
        <v>36</v>
      </c>
      <c r="F8" s="31"/>
      <c r="G8" s="31" t="s">
        <v>37</v>
      </c>
    </row>
    <row r="9" ht="24" customHeight="true" spans="1:7">
      <c r="A9" s="7"/>
      <c r="B9" s="7"/>
      <c r="C9" s="8"/>
      <c r="D9" s="8"/>
      <c r="E9" s="31" t="s">
        <v>38</v>
      </c>
      <c r="F9" s="31" t="s">
        <v>39</v>
      </c>
      <c r="G9" s="31"/>
    </row>
    <row r="10" ht="24" customHeight="true" spans="1:7">
      <c r="A10" s="23" t="s">
        <v>40</v>
      </c>
      <c r="B10" s="35">
        <v>44167571.78</v>
      </c>
      <c r="C10" s="23" t="s">
        <v>41</v>
      </c>
      <c r="D10" s="35">
        <f t="shared" ref="D10:D16" si="0">SUM(E10,F10,G10)</f>
        <v>430600</v>
      </c>
      <c r="E10" s="35">
        <v>413600</v>
      </c>
      <c r="F10" s="35">
        <v>0</v>
      </c>
      <c r="G10" s="35">
        <v>17000</v>
      </c>
    </row>
    <row r="11" ht="24" customHeight="true" spans="1:7">
      <c r="A11" s="23" t="s">
        <v>42</v>
      </c>
      <c r="B11" s="35">
        <v>44167571.78</v>
      </c>
      <c r="C11" s="23" t="s">
        <v>43</v>
      </c>
      <c r="D11" s="35">
        <f t="shared" si="0"/>
        <v>179000</v>
      </c>
      <c r="E11" s="35">
        <v>179000</v>
      </c>
      <c r="F11" s="35">
        <v>0</v>
      </c>
      <c r="G11" s="35">
        <v>0</v>
      </c>
    </row>
    <row r="12" ht="24" customHeight="true" spans="1:7">
      <c r="A12" s="23" t="s">
        <v>44</v>
      </c>
      <c r="B12" s="35">
        <v>0</v>
      </c>
      <c r="C12" s="23" t="s">
        <v>45</v>
      </c>
      <c r="D12" s="35">
        <f t="shared" si="0"/>
        <v>6375200</v>
      </c>
      <c r="E12" s="35">
        <v>1862700</v>
      </c>
      <c r="F12" s="35">
        <v>218900</v>
      </c>
      <c r="G12" s="35">
        <v>4293600</v>
      </c>
    </row>
    <row r="13" ht="24" customHeight="true" spans="1:7">
      <c r="A13" s="23" t="s">
        <v>46</v>
      </c>
      <c r="B13" s="35">
        <v>0</v>
      </c>
      <c r="C13" s="23" t="s">
        <v>47</v>
      </c>
      <c r="D13" s="35">
        <f t="shared" si="0"/>
        <v>995000</v>
      </c>
      <c r="E13" s="35">
        <v>0</v>
      </c>
      <c r="F13" s="35">
        <v>0</v>
      </c>
      <c r="G13" s="35">
        <v>995000</v>
      </c>
    </row>
    <row r="14" ht="24" customHeight="true" spans="1:7">
      <c r="A14" s="23" t="s">
        <v>48</v>
      </c>
      <c r="B14" s="35">
        <v>0</v>
      </c>
      <c r="C14" s="23" t="s">
        <v>49</v>
      </c>
      <c r="D14" s="35">
        <f t="shared" si="0"/>
        <v>36047771.78</v>
      </c>
      <c r="E14" s="35">
        <v>0</v>
      </c>
      <c r="F14" s="35">
        <v>0</v>
      </c>
      <c r="G14" s="35">
        <v>36047771.78</v>
      </c>
    </row>
    <row r="15" ht="24" customHeight="true" spans="1:7">
      <c r="A15" s="23" t="s">
        <v>50</v>
      </c>
      <c r="B15" s="35">
        <v>0</v>
      </c>
      <c r="C15" s="23" t="s">
        <v>51</v>
      </c>
      <c r="D15" s="35">
        <f t="shared" si="0"/>
        <v>140000</v>
      </c>
      <c r="E15" s="35">
        <v>140000</v>
      </c>
      <c r="F15" s="35">
        <v>0</v>
      </c>
      <c r="G15" s="35">
        <v>0</v>
      </c>
    </row>
    <row r="16" ht="24" customHeight="true" spans="1:7">
      <c r="A16" s="23" t="s">
        <v>52</v>
      </c>
      <c r="B16" s="35">
        <v>0</v>
      </c>
      <c r="C16" s="23"/>
      <c r="D16" s="35">
        <f t="shared" si="0"/>
        <v>0</v>
      </c>
      <c r="E16" s="35"/>
      <c r="F16" s="35"/>
      <c r="G16" s="35"/>
    </row>
    <row r="17" ht="24" customHeight="true" spans="1:7">
      <c r="A17" s="19"/>
      <c r="B17" s="19"/>
      <c r="C17" s="19"/>
      <c r="D17" s="19"/>
      <c r="E17" s="19"/>
      <c r="F17" s="19"/>
      <c r="G17" s="19"/>
    </row>
    <row r="18" ht="24" customHeight="true" spans="1:7">
      <c r="A18" s="19"/>
      <c r="B18" s="19"/>
      <c r="C18" s="19"/>
      <c r="D18" s="19"/>
      <c r="E18" s="19"/>
      <c r="F18" s="19"/>
      <c r="G18" s="19"/>
    </row>
    <row r="19" ht="24" customHeight="true" spans="1:7">
      <c r="A19" s="19"/>
      <c r="B19" s="19"/>
      <c r="C19" s="19"/>
      <c r="D19" s="19"/>
      <c r="E19" s="19"/>
      <c r="F19" s="19"/>
      <c r="G19" s="19"/>
    </row>
    <row r="20" ht="24" customHeight="true" spans="1:7">
      <c r="A20" s="19"/>
      <c r="B20" s="19"/>
      <c r="C20" s="19"/>
      <c r="D20" s="19"/>
      <c r="E20" s="19"/>
      <c r="F20" s="19"/>
      <c r="G20" s="19"/>
    </row>
    <row r="21" ht="24" customHeight="true" spans="1:7">
      <c r="A21" s="43" t="s">
        <v>53</v>
      </c>
      <c r="B21" s="29">
        <v>44167571.78</v>
      </c>
      <c r="C21" s="43" t="s">
        <v>54</v>
      </c>
      <c r="D21" s="29">
        <f>SUM(E21,F21,G21)</f>
        <v>44167571.78</v>
      </c>
      <c r="E21" s="29">
        <v>2595300</v>
      </c>
      <c r="F21" s="29">
        <v>218900</v>
      </c>
      <c r="G21" s="29">
        <v>41353371.78</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4"/>
  <sheetViews>
    <sheetView topLeftCell="A11" workbookViewId="0">
      <selection activeCell="A4" sqref="A4:H4"/>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5"/>
      <c r="F1" s="25"/>
      <c r="G1" s="25"/>
      <c r="H1" s="25"/>
      <c r="I1" s="25"/>
    </row>
    <row r="2" ht="24" customHeight="true" spans="1:9">
      <c r="A2" s="1" t="s">
        <v>55</v>
      </c>
      <c r="B2" s="1"/>
      <c r="C2" s="1"/>
      <c r="D2" s="1"/>
      <c r="E2" s="1"/>
      <c r="F2" s="1"/>
      <c r="G2" s="1"/>
      <c r="H2" s="1"/>
      <c r="I2" s="1"/>
    </row>
    <row r="4" ht="24" customHeight="true" spans="1:9">
      <c r="A4" s="2"/>
      <c r="B4" s="2"/>
      <c r="C4" s="2"/>
      <c r="D4" s="2"/>
      <c r="E4" s="2"/>
      <c r="F4" s="2"/>
      <c r="G4" s="2"/>
      <c r="H4" s="2"/>
      <c r="I4" s="25" t="s">
        <v>30</v>
      </c>
    </row>
    <row r="6" ht="24" customHeight="true" spans="1:9">
      <c r="A6" s="31" t="s">
        <v>33</v>
      </c>
      <c r="B6" s="31"/>
      <c r="C6" s="31"/>
      <c r="D6" s="31"/>
      <c r="E6" s="31" t="s">
        <v>56</v>
      </c>
      <c r="F6" s="31"/>
      <c r="G6" s="31"/>
      <c r="H6" s="31"/>
      <c r="I6" s="31"/>
    </row>
    <row r="7" ht="24" customHeight="true" spans="1:9">
      <c r="A7" s="36" t="s">
        <v>57</v>
      </c>
      <c r="B7" s="36"/>
      <c r="C7" s="36"/>
      <c r="D7" s="31" t="s">
        <v>58</v>
      </c>
      <c r="E7" s="31" t="s">
        <v>35</v>
      </c>
      <c r="F7" s="7" t="s">
        <v>59</v>
      </c>
      <c r="G7" s="7" t="s">
        <v>60</v>
      </c>
      <c r="H7" s="7" t="s">
        <v>61</v>
      </c>
      <c r="I7" s="31" t="s">
        <v>62</v>
      </c>
    </row>
    <row r="8" ht="24" customHeight="true" spans="1:9">
      <c r="A8" s="31" t="s">
        <v>63</v>
      </c>
      <c r="B8" s="31" t="s">
        <v>64</v>
      </c>
      <c r="C8" s="31" t="s">
        <v>65</v>
      </c>
      <c r="D8" s="31"/>
      <c r="E8" s="31"/>
      <c r="F8" s="7"/>
      <c r="G8" s="7"/>
      <c r="H8" s="7"/>
      <c r="I8" s="31"/>
    </row>
    <row r="9" ht="24" customHeight="true" spans="1:9">
      <c r="A9" s="34" t="s">
        <v>66</v>
      </c>
      <c r="B9" s="34" t="s">
        <v>3</v>
      </c>
      <c r="C9" s="34" t="s">
        <v>3</v>
      </c>
      <c r="D9" s="23" t="s">
        <v>67</v>
      </c>
      <c r="E9" s="47">
        <f t="shared" ref="E9:E34" si="0">SUM(F9,G9,H9,I9)</f>
        <v>430600</v>
      </c>
      <c r="F9" s="47">
        <v>430600</v>
      </c>
      <c r="G9" s="47">
        <v>0</v>
      </c>
      <c r="H9" s="47">
        <v>0</v>
      </c>
      <c r="I9" s="47">
        <v>0</v>
      </c>
    </row>
    <row r="10" ht="24" customHeight="true" spans="1:9">
      <c r="A10" s="34" t="s">
        <v>66</v>
      </c>
      <c r="B10" s="34" t="s">
        <v>68</v>
      </c>
      <c r="C10" s="34" t="s">
        <v>3</v>
      </c>
      <c r="D10" s="23" t="s">
        <v>69</v>
      </c>
      <c r="E10" s="47">
        <f t="shared" si="0"/>
        <v>17000</v>
      </c>
      <c r="F10" s="47">
        <v>17000</v>
      </c>
      <c r="G10" s="47">
        <v>0</v>
      </c>
      <c r="H10" s="47">
        <v>0</v>
      </c>
      <c r="I10" s="47">
        <v>0</v>
      </c>
    </row>
    <row r="11" ht="24" customHeight="true" spans="1:9">
      <c r="A11" s="34" t="s">
        <v>66</v>
      </c>
      <c r="B11" s="34" t="s">
        <v>68</v>
      </c>
      <c r="C11" s="34" t="s">
        <v>70</v>
      </c>
      <c r="D11" s="23" t="s">
        <v>71</v>
      </c>
      <c r="E11" s="47">
        <f t="shared" si="0"/>
        <v>17000</v>
      </c>
      <c r="F11" s="47">
        <v>17000</v>
      </c>
      <c r="G11" s="47">
        <v>0</v>
      </c>
      <c r="H11" s="47">
        <v>0</v>
      </c>
      <c r="I11" s="47">
        <v>0</v>
      </c>
    </row>
    <row r="12" ht="24" customHeight="true" spans="1:9">
      <c r="A12" s="34" t="s">
        <v>66</v>
      </c>
      <c r="B12" s="34" t="s">
        <v>72</v>
      </c>
      <c r="C12" s="34" t="s">
        <v>3</v>
      </c>
      <c r="D12" s="23" t="s">
        <v>73</v>
      </c>
      <c r="E12" s="47">
        <f t="shared" si="0"/>
        <v>413600</v>
      </c>
      <c r="F12" s="47">
        <v>413600</v>
      </c>
      <c r="G12" s="47">
        <v>0</v>
      </c>
      <c r="H12" s="47">
        <v>0</v>
      </c>
      <c r="I12" s="47">
        <v>0</v>
      </c>
    </row>
    <row r="13" ht="24" customHeight="true" spans="1:9">
      <c r="A13" s="34" t="s">
        <v>66</v>
      </c>
      <c r="B13" s="34" t="s">
        <v>72</v>
      </c>
      <c r="C13" s="34" t="s">
        <v>72</v>
      </c>
      <c r="D13" s="23" t="s">
        <v>74</v>
      </c>
      <c r="E13" s="47">
        <f t="shared" si="0"/>
        <v>270000</v>
      </c>
      <c r="F13" s="47">
        <v>270000</v>
      </c>
      <c r="G13" s="47">
        <v>0</v>
      </c>
      <c r="H13" s="47">
        <v>0</v>
      </c>
      <c r="I13" s="47">
        <v>0</v>
      </c>
    </row>
    <row r="14" ht="24" customHeight="true" spans="1:9">
      <c r="A14" s="34" t="s">
        <v>66</v>
      </c>
      <c r="B14" s="34" t="s">
        <v>72</v>
      </c>
      <c r="C14" s="34" t="s">
        <v>75</v>
      </c>
      <c r="D14" s="23" t="s">
        <v>76</v>
      </c>
      <c r="E14" s="47">
        <f t="shared" si="0"/>
        <v>143600</v>
      </c>
      <c r="F14" s="47">
        <v>143600</v>
      </c>
      <c r="G14" s="47">
        <v>0</v>
      </c>
      <c r="H14" s="47">
        <v>0</v>
      </c>
      <c r="I14" s="47">
        <v>0</v>
      </c>
    </row>
    <row r="15" ht="24" customHeight="true" spans="1:9">
      <c r="A15" s="34" t="s">
        <v>77</v>
      </c>
      <c r="B15" s="34" t="s">
        <v>3</v>
      </c>
      <c r="C15" s="34" t="s">
        <v>3</v>
      </c>
      <c r="D15" s="23" t="s">
        <v>78</v>
      </c>
      <c r="E15" s="47">
        <f t="shared" si="0"/>
        <v>179000</v>
      </c>
      <c r="F15" s="47">
        <v>179000</v>
      </c>
      <c r="G15" s="47">
        <v>0</v>
      </c>
      <c r="H15" s="47">
        <v>0</v>
      </c>
      <c r="I15" s="47">
        <v>0</v>
      </c>
    </row>
    <row r="16" ht="24" customHeight="true" spans="1:9">
      <c r="A16" s="34" t="s">
        <v>77</v>
      </c>
      <c r="B16" s="34" t="s">
        <v>79</v>
      </c>
      <c r="C16" s="34" t="s">
        <v>3</v>
      </c>
      <c r="D16" s="23" t="s">
        <v>80</v>
      </c>
      <c r="E16" s="47">
        <f t="shared" si="0"/>
        <v>179000</v>
      </c>
      <c r="F16" s="47">
        <v>179000</v>
      </c>
      <c r="G16" s="47">
        <v>0</v>
      </c>
      <c r="H16" s="47">
        <v>0</v>
      </c>
      <c r="I16" s="47">
        <v>0</v>
      </c>
    </row>
    <row r="17" ht="24" customHeight="true" spans="1:9">
      <c r="A17" s="34" t="s">
        <v>77</v>
      </c>
      <c r="B17" s="34" t="s">
        <v>79</v>
      </c>
      <c r="C17" s="34" t="s">
        <v>81</v>
      </c>
      <c r="D17" s="23" t="s">
        <v>82</v>
      </c>
      <c r="E17" s="47">
        <f t="shared" si="0"/>
        <v>179000</v>
      </c>
      <c r="F17" s="47">
        <v>179000</v>
      </c>
      <c r="G17" s="47">
        <v>0</v>
      </c>
      <c r="H17" s="47">
        <v>0</v>
      </c>
      <c r="I17" s="47">
        <v>0</v>
      </c>
    </row>
    <row r="18" ht="24" customHeight="true" spans="1:9">
      <c r="A18" s="34" t="s">
        <v>83</v>
      </c>
      <c r="B18" s="34" t="s">
        <v>3</v>
      </c>
      <c r="C18" s="34" t="s">
        <v>3</v>
      </c>
      <c r="D18" s="23" t="s">
        <v>84</v>
      </c>
      <c r="E18" s="47">
        <f t="shared" si="0"/>
        <v>6375200</v>
      </c>
      <c r="F18" s="47">
        <v>6375200</v>
      </c>
      <c r="G18" s="47">
        <v>0</v>
      </c>
      <c r="H18" s="47">
        <v>0</v>
      </c>
      <c r="I18" s="47">
        <v>0</v>
      </c>
    </row>
    <row r="19" ht="24" customHeight="true" spans="1:9">
      <c r="A19" s="34" t="s">
        <v>83</v>
      </c>
      <c r="B19" s="34" t="s">
        <v>68</v>
      </c>
      <c r="C19" s="34" t="s">
        <v>3</v>
      </c>
      <c r="D19" s="23" t="s">
        <v>85</v>
      </c>
      <c r="E19" s="47">
        <f t="shared" si="0"/>
        <v>6375200</v>
      </c>
      <c r="F19" s="47">
        <v>6375200</v>
      </c>
      <c r="G19" s="47">
        <v>0</v>
      </c>
      <c r="H19" s="47">
        <v>0</v>
      </c>
      <c r="I19" s="47">
        <v>0</v>
      </c>
    </row>
    <row r="20" ht="24" customHeight="true" spans="1:9">
      <c r="A20" s="34" t="s">
        <v>83</v>
      </c>
      <c r="B20" s="34" t="s">
        <v>68</v>
      </c>
      <c r="C20" s="34" t="s">
        <v>70</v>
      </c>
      <c r="D20" s="23" t="s">
        <v>86</v>
      </c>
      <c r="E20" s="47">
        <f t="shared" si="0"/>
        <v>6375200</v>
      </c>
      <c r="F20" s="47">
        <v>6375200</v>
      </c>
      <c r="G20" s="47">
        <v>0</v>
      </c>
      <c r="H20" s="47">
        <v>0</v>
      </c>
      <c r="I20" s="47">
        <v>0</v>
      </c>
    </row>
    <row r="21" ht="24" customHeight="true" spans="1:9">
      <c r="A21" s="34" t="s">
        <v>87</v>
      </c>
      <c r="B21" s="34" t="s">
        <v>3</v>
      </c>
      <c r="C21" s="34" t="s">
        <v>3</v>
      </c>
      <c r="D21" s="23" t="s">
        <v>88</v>
      </c>
      <c r="E21" s="47">
        <f t="shared" si="0"/>
        <v>995000</v>
      </c>
      <c r="F21" s="47">
        <v>995000</v>
      </c>
      <c r="G21" s="47">
        <v>0</v>
      </c>
      <c r="H21" s="47">
        <v>0</v>
      </c>
      <c r="I21" s="47">
        <v>0</v>
      </c>
    </row>
    <row r="22" ht="24" customHeight="true" spans="1:9">
      <c r="A22" s="34" t="s">
        <v>87</v>
      </c>
      <c r="B22" s="34" t="s">
        <v>72</v>
      </c>
      <c r="C22" s="34" t="s">
        <v>3</v>
      </c>
      <c r="D22" s="23" t="s">
        <v>89</v>
      </c>
      <c r="E22" s="47">
        <f t="shared" si="0"/>
        <v>995000</v>
      </c>
      <c r="F22" s="47">
        <v>995000</v>
      </c>
      <c r="G22" s="47">
        <v>0</v>
      </c>
      <c r="H22" s="47">
        <v>0</v>
      </c>
      <c r="I22" s="47">
        <v>0</v>
      </c>
    </row>
    <row r="23" ht="24" customHeight="true" spans="1:9">
      <c r="A23" s="34" t="s">
        <v>87</v>
      </c>
      <c r="B23" s="34" t="s">
        <v>72</v>
      </c>
      <c r="C23" s="34" t="s">
        <v>68</v>
      </c>
      <c r="D23" s="23" t="s">
        <v>89</v>
      </c>
      <c r="E23" s="47">
        <f t="shared" si="0"/>
        <v>995000</v>
      </c>
      <c r="F23" s="47">
        <v>995000</v>
      </c>
      <c r="G23" s="47">
        <v>0</v>
      </c>
      <c r="H23" s="47">
        <v>0</v>
      </c>
      <c r="I23" s="47">
        <v>0</v>
      </c>
    </row>
    <row r="24" ht="24" customHeight="true" spans="1:9">
      <c r="A24" s="34" t="s">
        <v>90</v>
      </c>
      <c r="B24" s="34" t="s">
        <v>3</v>
      </c>
      <c r="C24" s="34" t="s">
        <v>3</v>
      </c>
      <c r="D24" s="23" t="s">
        <v>91</v>
      </c>
      <c r="E24" s="47">
        <f t="shared" si="0"/>
        <v>36047771.78</v>
      </c>
      <c r="F24" s="47">
        <v>36047771.78</v>
      </c>
      <c r="G24" s="47">
        <v>0</v>
      </c>
      <c r="H24" s="47">
        <v>0</v>
      </c>
      <c r="I24" s="47">
        <v>0</v>
      </c>
    </row>
    <row r="25" ht="24" customHeight="true" spans="1:9">
      <c r="A25" s="34" t="s">
        <v>90</v>
      </c>
      <c r="B25" s="34" t="s">
        <v>68</v>
      </c>
      <c r="C25" s="34" t="s">
        <v>3</v>
      </c>
      <c r="D25" s="23" t="s">
        <v>92</v>
      </c>
      <c r="E25" s="47">
        <f t="shared" si="0"/>
        <v>5093.75</v>
      </c>
      <c r="F25" s="47">
        <v>5093.75</v>
      </c>
      <c r="G25" s="47">
        <v>0</v>
      </c>
      <c r="H25" s="47">
        <v>0</v>
      </c>
      <c r="I25" s="47">
        <v>0</v>
      </c>
    </row>
    <row r="26" ht="24" customHeight="true" spans="1:9">
      <c r="A26" s="34" t="s">
        <v>90</v>
      </c>
      <c r="B26" s="34" t="s">
        <v>68</v>
      </c>
      <c r="C26" s="34" t="s">
        <v>70</v>
      </c>
      <c r="D26" s="23" t="s">
        <v>93</v>
      </c>
      <c r="E26" s="47">
        <f t="shared" si="0"/>
        <v>5093.75</v>
      </c>
      <c r="F26" s="47">
        <v>5093.75</v>
      </c>
      <c r="G26" s="47">
        <v>0</v>
      </c>
      <c r="H26" s="47">
        <v>0</v>
      </c>
      <c r="I26" s="47">
        <v>0</v>
      </c>
    </row>
    <row r="27" ht="24" customHeight="true" spans="1:9">
      <c r="A27" s="34" t="s">
        <v>90</v>
      </c>
      <c r="B27" s="34" t="s">
        <v>81</v>
      </c>
      <c r="C27" s="34" t="s">
        <v>3</v>
      </c>
      <c r="D27" s="23" t="s">
        <v>94</v>
      </c>
      <c r="E27" s="47">
        <f t="shared" si="0"/>
        <v>36042678.03</v>
      </c>
      <c r="F27" s="47">
        <v>36042678.03</v>
      </c>
      <c r="G27" s="47">
        <v>0</v>
      </c>
      <c r="H27" s="47">
        <v>0</v>
      </c>
      <c r="I27" s="47">
        <v>0</v>
      </c>
    </row>
    <row r="28" ht="24" customHeight="true" spans="1:9">
      <c r="A28" s="34" t="s">
        <v>90</v>
      </c>
      <c r="B28" s="34" t="s">
        <v>81</v>
      </c>
      <c r="C28" s="34" t="s">
        <v>72</v>
      </c>
      <c r="D28" s="23" t="s">
        <v>95</v>
      </c>
      <c r="E28" s="47">
        <f t="shared" si="0"/>
        <v>663000</v>
      </c>
      <c r="F28" s="47">
        <v>663000</v>
      </c>
      <c r="G28" s="47">
        <v>0</v>
      </c>
      <c r="H28" s="47">
        <v>0</v>
      </c>
      <c r="I28" s="47">
        <v>0</v>
      </c>
    </row>
    <row r="29" ht="24" customHeight="true" spans="1:9">
      <c r="A29" s="34" t="s">
        <v>90</v>
      </c>
      <c r="B29" s="34" t="s">
        <v>81</v>
      </c>
      <c r="C29" s="34" t="s">
        <v>96</v>
      </c>
      <c r="D29" s="23" t="s">
        <v>97</v>
      </c>
      <c r="E29" s="47">
        <f t="shared" si="0"/>
        <v>15128436.4</v>
      </c>
      <c r="F29" s="47">
        <v>15128436.4</v>
      </c>
      <c r="G29" s="47">
        <v>0</v>
      </c>
      <c r="H29" s="47">
        <v>0</v>
      </c>
      <c r="I29" s="47">
        <v>0</v>
      </c>
    </row>
    <row r="30" ht="24" customHeight="true" spans="1:9">
      <c r="A30" s="34" t="s">
        <v>90</v>
      </c>
      <c r="B30" s="34" t="s">
        <v>81</v>
      </c>
      <c r="C30" s="34" t="s">
        <v>98</v>
      </c>
      <c r="D30" s="23" t="s">
        <v>99</v>
      </c>
      <c r="E30" s="47">
        <f t="shared" si="0"/>
        <v>20251241.63</v>
      </c>
      <c r="F30" s="47">
        <v>20251241.63</v>
      </c>
      <c r="G30" s="47">
        <v>0</v>
      </c>
      <c r="H30" s="47">
        <v>0</v>
      </c>
      <c r="I30" s="47">
        <v>0</v>
      </c>
    </row>
    <row r="31" ht="24" customHeight="true" spans="1:9">
      <c r="A31" s="34" t="s">
        <v>100</v>
      </c>
      <c r="B31" s="34" t="s">
        <v>3</v>
      </c>
      <c r="C31" s="34" t="s">
        <v>3</v>
      </c>
      <c r="D31" s="23" t="s">
        <v>101</v>
      </c>
      <c r="E31" s="47">
        <f t="shared" si="0"/>
        <v>140000</v>
      </c>
      <c r="F31" s="47">
        <v>140000</v>
      </c>
      <c r="G31" s="47">
        <v>0</v>
      </c>
      <c r="H31" s="47">
        <v>0</v>
      </c>
      <c r="I31" s="47">
        <v>0</v>
      </c>
    </row>
    <row r="32" ht="24" customHeight="true" spans="1:9">
      <c r="A32" s="34" t="s">
        <v>100</v>
      </c>
      <c r="B32" s="34" t="s">
        <v>81</v>
      </c>
      <c r="C32" s="34" t="s">
        <v>3</v>
      </c>
      <c r="D32" s="23" t="s">
        <v>102</v>
      </c>
      <c r="E32" s="47">
        <f t="shared" si="0"/>
        <v>140000</v>
      </c>
      <c r="F32" s="47">
        <v>140000</v>
      </c>
      <c r="G32" s="47">
        <v>0</v>
      </c>
      <c r="H32" s="47">
        <v>0</v>
      </c>
      <c r="I32" s="47">
        <v>0</v>
      </c>
    </row>
    <row r="33" ht="24" customHeight="true" spans="1:9">
      <c r="A33" s="34" t="s">
        <v>100</v>
      </c>
      <c r="B33" s="34" t="s">
        <v>81</v>
      </c>
      <c r="C33" s="34" t="s">
        <v>68</v>
      </c>
      <c r="D33" s="23" t="s">
        <v>103</v>
      </c>
      <c r="E33" s="47">
        <f t="shared" si="0"/>
        <v>140000</v>
      </c>
      <c r="F33" s="47">
        <v>140000</v>
      </c>
      <c r="G33" s="47">
        <v>0</v>
      </c>
      <c r="H33" s="47">
        <v>0</v>
      </c>
      <c r="I33" s="47">
        <v>0</v>
      </c>
    </row>
    <row r="34" ht="24" customHeight="true" spans="1:9">
      <c r="A34" s="22" t="s">
        <v>35</v>
      </c>
      <c r="B34" s="22"/>
      <c r="C34" s="22"/>
      <c r="D34" s="22"/>
      <c r="E34" s="47">
        <f t="shared" si="0"/>
        <v>44167571.78</v>
      </c>
      <c r="F34" s="47">
        <v>44167571.78</v>
      </c>
      <c r="G34" s="47">
        <v>0</v>
      </c>
      <c r="H34" s="47">
        <v>0</v>
      </c>
      <c r="I34" s="47">
        <v>0</v>
      </c>
    </row>
  </sheetData>
  <sheetProtection password="CC3D" sheet="1"/>
  <mergeCells count="12">
    <mergeCell ref="A2:I2"/>
    <mergeCell ref="A4:H4"/>
    <mergeCell ref="A6:D6"/>
    <mergeCell ref="E6:I6"/>
    <mergeCell ref="A7:C7"/>
    <mergeCell ref="A34:D34"/>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topLeftCell="A14" workbookViewId="0">
      <selection activeCell="F40" sqref="F40"/>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5"/>
      <c r="F1" s="25"/>
      <c r="G1" s="25"/>
    </row>
    <row r="2" ht="24" customHeight="true" spans="1:7">
      <c r="A2" s="1" t="s">
        <v>104</v>
      </c>
      <c r="B2" s="1"/>
      <c r="C2" s="1"/>
      <c r="D2" s="1"/>
      <c r="E2" s="1"/>
      <c r="F2" s="1"/>
      <c r="G2" s="1"/>
    </row>
    <row r="4" ht="24" customHeight="true" spans="1:7">
      <c r="A4" s="2"/>
      <c r="B4" s="2"/>
      <c r="C4" s="2"/>
      <c r="D4" s="2"/>
      <c r="E4" s="2"/>
      <c r="F4" s="2"/>
      <c r="G4" s="25" t="s">
        <v>30</v>
      </c>
    </row>
    <row r="6" ht="24" customHeight="true" spans="1:7">
      <c r="A6" s="31" t="s">
        <v>33</v>
      </c>
      <c r="B6" s="31"/>
      <c r="C6" s="31"/>
      <c r="D6" s="31"/>
      <c r="E6" s="31" t="s">
        <v>105</v>
      </c>
      <c r="F6" s="31"/>
      <c r="G6" s="31"/>
    </row>
    <row r="7" ht="24" customHeight="true" spans="1:7">
      <c r="A7" s="36" t="s">
        <v>57</v>
      </c>
      <c r="B7" s="36"/>
      <c r="C7" s="36"/>
      <c r="D7" s="31" t="s">
        <v>58</v>
      </c>
      <c r="E7" s="31" t="s">
        <v>35</v>
      </c>
      <c r="F7" s="7" t="s">
        <v>36</v>
      </c>
      <c r="G7" s="31" t="s">
        <v>37</v>
      </c>
    </row>
    <row r="8" ht="24" customHeight="true" spans="1:7">
      <c r="A8" s="31" t="s">
        <v>63</v>
      </c>
      <c r="B8" s="31" t="s">
        <v>64</v>
      </c>
      <c r="C8" s="31" t="s">
        <v>65</v>
      </c>
      <c r="D8" s="31"/>
      <c r="E8" s="31"/>
      <c r="F8" s="7"/>
      <c r="G8" s="31"/>
    </row>
    <row r="9" hidden="true" customHeight="true" spans="1:7">
      <c r="A9" s="30"/>
      <c r="B9" s="30"/>
      <c r="C9" s="30"/>
      <c r="D9" s="30"/>
      <c r="E9" s="33"/>
      <c r="F9" s="33" t="s">
        <v>3</v>
      </c>
      <c r="G9" s="33" t="s">
        <v>3</v>
      </c>
    </row>
    <row r="10" ht="24" customHeight="true" spans="1:7">
      <c r="A10" s="22" t="s">
        <v>66</v>
      </c>
      <c r="B10" s="22" t="s">
        <v>3</v>
      </c>
      <c r="C10" s="22" t="s">
        <v>3</v>
      </c>
      <c r="D10" s="23" t="s">
        <v>67</v>
      </c>
      <c r="E10" s="29">
        <f t="shared" ref="E10:E35" si="0">SUM(F10,G10)</f>
        <v>430600</v>
      </c>
      <c r="F10" s="29">
        <v>413600</v>
      </c>
      <c r="G10" s="29">
        <v>17000</v>
      </c>
    </row>
    <row r="11" ht="24" customHeight="true" spans="1:7">
      <c r="A11" s="22" t="s">
        <v>66</v>
      </c>
      <c r="B11" s="22" t="s">
        <v>68</v>
      </c>
      <c r="C11" s="22" t="s">
        <v>3</v>
      </c>
      <c r="D11" s="23" t="s">
        <v>69</v>
      </c>
      <c r="E11" s="29">
        <f t="shared" si="0"/>
        <v>17000</v>
      </c>
      <c r="F11" s="29">
        <v>0</v>
      </c>
      <c r="G11" s="29">
        <v>17000</v>
      </c>
    </row>
    <row r="12" ht="24" customHeight="true" spans="1:7">
      <c r="A12" s="22" t="s">
        <v>66</v>
      </c>
      <c r="B12" s="22" t="s">
        <v>68</v>
      </c>
      <c r="C12" s="22" t="s">
        <v>70</v>
      </c>
      <c r="D12" s="23" t="s">
        <v>71</v>
      </c>
      <c r="E12" s="29">
        <f t="shared" si="0"/>
        <v>17000</v>
      </c>
      <c r="F12" s="29">
        <v>0</v>
      </c>
      <c r="G12" s="29">
        <v>17000</v>
      </c>
    </row>
    <row r="13" ht="24" customHeight="true" spans="1:7">
      <c r="A13" s="22" t="s">
        <v>66</v>
      </c>
      <c r="B13" s="22" t="s">
        <v>72</v>
      </c>
      <c r="C13" s="22" t="s">
        <v>3</v>
      </c>
      <c r="D13" s="23" t="s">
        <v>73</v>
      </c>
      <c r="E13" s="29">
        <f t="shared" si="0"/>
        <v>413600</v>
      </c>
      <c r="F13" s="29">
        <v>413600</v>
      </c>
      <c r="G13" s="29">
        <v>0</v>
      </c>
    </row>
    <row r="14" ht="24" customHeight="true" spans="1:7">
      <c r="A14" s="22" t="s">
        <v>66</v>
      </c>
      <c r="B14" s="22" t="s">
        <v>72</v>
      </c>
      <c r="C14" s="22" t="s">
        <v>72</v>
      </c>
      <c r="D14" s="23" t="s">
        <v>74</v>
      </c>
      <c r="E14" s="29">
        <f t="shared" si="0"/>
        <v>270000</v>
      </c>
      <c r="F14" s="29">
        <v>270000</v>
      </c>
      <c r="G14" s="29">
        <v>0</v>
      </c>
    </row>
    <row r="15" ht="24" customHeight="true" spans="1:7">
      <c r="A15" s="22" t="s">
        <v>66</v>
      </c>
      <c r="B15" s="22" t="s">
        <v>72</v>
      </c>
      <c r="C15" s="22" t="s">
        <v>75</v>
      </c>
      <c r="D15" s="23" t="s">
        <v>76</v>
      </c>
      <c r="E15" s="29">
        <f t="shared" si="0"/>
        <v>143600</v>
      </c>
      <c r="F15" s="29">
        <v>143600</v>
      </c>
      <c r="G15" s="29">
        <v>0</v>
      </c>
    </row>
    <row r="16" ht="24" customHeight="true" spans="1:7">
      <c r="A16" s="22" t="s">
        <v>77</v>
      </c>
      <c r="B16" s="22" t="s">
        <v>3</v>
      </c>
      <c r="C16" s="22" t="s">
        <v>3</v>
      </c>
      <c r="D16" s="23" t="s">
        <v>78</v>
      </c>
      <c r="E16" s="29">
        <f t="shared" si="0"/>
        <v>179000</v>
      </c>
      <c r="F16" s="29">
        <v>179000</v>
      </c>
      <c r="G16" s="29">
        <v>0</v>
      </c>
    </row>
    <row r="17" ht="24" customHeight="true" spans="1:7">
      <c r="A17" s="22" t="s">
        <v>77</v>
      </c>
      <c r="B17" s="22" t="s">
        <v>79</v>
      </c>
      <c r="C17" s="22" t="s">
        <v>3</v>
      </c>
      <c r="D17" s="23" t="s">
        <v>80</v>
      </c>
      <c r="E17" s="29">
        <f t="shared" si="0"/>
        <v>179000</v>
      </c>
      <c r="F17" s="29">
        <v>179000</v>
      </c>
      <c r="G17" s="29">
        <v>0</v>
      </c>
    </row>
    <row r="18" ht="24" customHeight="true" spans="1:7">
      <c r="A18" s="22" t="s">
        <v>77</v>
      </c>
      <c r="B18" s="22" t="s">
        <v>79</v>
      </c>
      <c r="C18" s="22" t="s">
        <v>81</v>
      </c>
      <c r="D18" s="23" t="s">
        <v>82</v>
      </c>
      <c r="E18" s="29">
        <f t="shared" si="0"/>
        <v>179000</v>
      </c>
      <c r="F18" s="29">
        <v>179000</v>
      </c>
      <c r="G18" s="29">
        <v>0</v>
      </c>
    </row>
    <row r="19" ht="24" customHeight="true" spans="1:7">
      <c r="A19" s="22" t="s">
        <v>83</v>
      </c>
      <c r="B19" s="22" t="s">
        <v>3</v>
      </c>
      <c r="C19" s="22" t="s">
        <v>3</v>
      </c>
      <c r="D19" s="23" t="s">
        <v>84</v>
      </c>
      <c r="E19" s="29">
        <f t="shared" si="0"/>
        <v>6375200</v>
      </c>
      <c r="F19" s="29">
        <v>2081600</v>
      </c>
      <c r="G19" s="29">
        <v>4293600</v>
      </c>
    </row>
    <row r="20" ht="24" customHeight="true" spans="1:7">
      <c r="A20" s="22" t="s">
        <v>83</v>
      </c>
      <c r="B20" s="22" t="s">
        <v>68</v>
      </c>
      <c r="C20" s="22" t="s">
        <v>3</v>
      </c>
      <c r="D20" s="23" t="s">
        <v>85</v>
      </c>
      <c r="E20" s="29">
        <f t="shared" si="0"/>
        <v>6375200</v>
      </c>
      <c r="F20" s="29">
        <v>2081600</v>
      </c>
      <c r="G20" s="29">
        <v>4293600</v>
      </c>
    </row>
    <row r="21" ht="24" customHeight="true" spans="1:7">
      <c r="A21" s="22" t="s">
        <v>83</v>
      </c>
      <c r="B21" s="22" t="s">
        <v>68</v>
      </c>
      <c r="C21" s="22" t="s">
        <v>70</v>
      </c>
      <c r="D21" s="23" t="s">
        <v>86</v>
      </c>
      <c r="E21" s="29">
        <f t="shared" si="0"/>
        <v>6375200</v>
      </c>
      <c r="F21" s="29">
        <v>2081600</v>
      </c>
      <c r="G21" s="29">
        <v>4293600</v>
      </c>
    </row>
    <row r="22" ht="24" customHeight="true" spans="1:7">
      <c r="A22" s="22" t="s">
        <v>87</v>
      </c>
      <c r="B22" s="22" t="s">
        <v>3</v>
      </c>
      <c r="C22" s="22" t="s">
        <v>3</v>
      </c>
      <c r="D22" s="23" t="s">
        <v>88</v>
      </c>
      <c r="E22" s="29">
        <f t="shared" si="0"/>
        <v>995000</v>
      </c>
      <c r="F22" s="29">
        <v>0</v>
      </c>
      <c r="G22" s="29">
        <v>995000</v>
      </c>
    </row>
    <row r="23" ht="24" customHeight="true" spans="1:7">
      <c r="A23" s="22" t="s">
        <v>87</v>
      </c>
      <c r="B23" s="22" t="s">
        <v>72</v>
      </c>
      <c r="C23" s="22" t="s">
        <v>3</v>
      </c>
      <c r="D23" s="23" t="s">
        <v>89</v>
      </c>
      <c r="E23" s="29">
        <f t="shared" si="0"/>
        <v>995000</v>
      </c>
      <c r="F23" s="29">
        <v>0</v>
      </c>
      <c r="G23" s="29">
        <v>995000</v>
      </c>
    </row>
    <row r="24" ht="24" customHeight="true" spans="1:7">
      <c r="A24" s="22" t="s">
        <v>87</v>
      </c>
      <c r="B24" s="22" t="s">
        <v>72</v>
      </c>
      <c r="C24" s="22" t="s">
        <v>68</v>
      </c>
      <c r="D24" s="23" t="s">
        <v>89</v>
      </c>
      <c r="E24" s="29">
        <f t="shared" si="0"/>
        <v>995000</v>
      </c>
      <c r="F24" s="29">
        <v>0</v>
      </c>
      <c r="G24" s="29">
        <v>995000</v>
      </c>
    </row>
    <row r="25" ht="24" customHeight="true" spans="1:7">
      <c r="A25" s="22" t="s">
        <v>90</v>
      </c>
      <c r="B25" s="22" t="s">
        <v>3</v>
      </c>
      <c r="C25" s="22" t="s">
        <v>3</v>
      </c>
      <c r="D25" s="23" t="s">
        <v>91</v>
      </c>
      <c r="E25" s="29">
        <f t="shared" si="0"/>
        <v>36047771.78</v>
      </c>
      <c r="F25" s="29">
        <v>0</v>
      </c>
      <c r="G25" s="29">
        <v>36047771.78</v>
      </c>
    </row>
    <row r="26" ht="24" customHeight="true" spans="1:7">
      <c r="A26" s="22" t="s">
        <v>90</v>
      </c>
      <c r="B26" s="22" t="s">
        <v>68</v>
      </c>
      <c r="C26" s="22" t="s">
        <v>3</v>
      </c>
      <c r="D26" s="23" t="s">
        <v>92</v>
      </c>
      <c r="E26" s="29">
        <f t="shared" si="0"/>
        <v>5093.75</v>
      </c>
      <c r="F26" s="29">
        <v>0</v>
      </c>
      <c r="G26" s="29">
        <v>5093.75</v>
      </c>
    </row>
    <row r="27" ht="24" customHeight="true" spans="1:7">
      <c r="A27" s="22" t="s">
        <v>90</v>
      </c>
      <c r="B27" s="22" t="s">
        <v>68</v>
      </c>
      <c r="C27" s="22" t="s">
        <v>70</v>
      </c>
      <c r="D27" s="23" t="s">
        <v>93</v>
      </c>
      <c r="E27" s="29">
        <f t="shared" si="0"/>
        <v>5093.75</v>
      </c>
      <c r="F27" s="29">
        <v>0</v>
      </c>
      <c r="G27" s="29">
        <v>5093.75</v>
      </c>
    </row>
    <row r="28" ht="24" customHeight="true" spans="1:7">
      <c r="A28" s="22" t="s">
        <v>90</v>
      </c>
      <c r="B28" s="22" t="s">
        <v>81</v>
      </c>
      <c r="C28" s="22" t="s">
        <v>3</v>
      </c>
      <c r="D28" s="23" t="s">
        <v>94</v>
      </c>
      <c r="E28" s="29">
        <f t="shared" si="0"/>
        <v>36042678.03</v>
      </c>
      <c r="F28" s="29">
        <v>0</v>
      </c>
      <c r="G28" s="29">
        <v>36042678.03</v>
      </c>
    </row>
    <row r="29" ht="24" customHeight="true" spans="1:7">
      <c r="A29" s="22" t="s">
        <v>90</v>
      </c>
      <c r="B29" s="22" t="s">
        <v>81</v>
      </c>
      <c r="C29" s="22" t="s">
        <v>72</v>
      </c>
      <c r="D29" s="23" t="s">
        <v>95</v>
      </c>
      <c r="E29" s="29">
        <f t="shared" si="0"/>
        <v>663000</v>
      </c>
      <c r="F29" s="29">
        <v>0</v>
      </c>
      <c r="G29" s="29">
        <v>663000</v>
      </c>
    </row>
    <row r="30" ht="24" customHeight="true" spans="1:7">
      <c r="A30" s="22" t="s">
        <v>90</v>
      </c>
      <c r="B30" s="22" t="s">
        <v>81</v>
      </c>
      <c r="C30" s="22" t="s">
        <v>96</v>
      </c>
      <c r="D30" s="23" t="s">
        <v>97</v>
      </c>
      <c r="E30" s="29">
        <f t="shared" si="0"/>
        <v>15128436.4</v>
      </c>
      <c r="F30" s="29">
        <v>0</v>
      </c>
      <c r="G30" s="29">
        <v>15128436.4</v>
      </c>
    </row>
    <row r="31" ht="24" customHeight="true" spans="1:7">
      <c r="A31" s="22" t="s">
        <v>90</v>
      </c>
      <c r="B31" s="22" t="s">
        <v>81</v>
      </c>
      <c r="C31" s="22" t="s">
        <v>98</v>
      </c>
      <c r="D31" s="23" t="s">
        <v>99</v>
      </c>
      <c r="E31" s="29">
        <f t="shared" si="0"/>
        <v>20251241.63</v>
      </c>
      <c r="F31" s="29">
        <v>0</v>
      </c>
      <c r="G31" s="29">
        <v>20251241.63</v>
      </c>
    </row>
    <row r="32" ht="24" customHeight="true" spans="1:7">
      <c r="A32" s="22" t="s">
        <v>100</v>
      </c>
      <c r="B32" s="22" t="s">
        <v>3</v>
      </c>
      <c r="C32" s="22" t="s">
        <v>3</v>
      </c>
      <c r="D32" s="23" t="s">
        <v>101</v>
      </c>
      <c r="E32" s="29">
        <f t="shared" si="0"/>
        <v>140000</v>
      </c>
      <c r="F32" s="29">
        <v>140000</v>
      </c>
      <c r="G32" s="29">
        <v>0</v>
      </c>
    </row>
    <row r="33" ht="24" customHeight="true" spans="1:7">
      <c r="A33" s="22" t="s">
        <v>100</v>
      </c>
      <c r="B33" s="22" t="s">
        <v>81</v>
      </c>
      <c r="C33" s="22" t="s">
        <v>3</v>
      </c>
      <c r="D33" s="23" t="s">
        <v>102</v>
      </c>
      <c r="E33" s="29">
        <f t="shared" si="0"/>
        <v>140000</v>
      </c>
      <c r="F33" s="29">
        <v>140000</v>
      </c>
      <c r="G33" s="29">
        <v>0</v>
      </c>
    </row>
    <row r="34" ht="24" customHeight="true" spans="1:7">
      <c r="A34" s="22" t="s">
        <v>100</v>
      </c>
      <c r="B34" s="22" t="s">
        <v>81</v>
      </c>
      <c r="C34" s="22" t="s">
        <v>68</v>
      </c>
      <c r="D34" s="23" t="s">
        <v>103</v>
      </c>
      <c r="E34" s="29">
        <f t="shared" si="0"/>
        <v>140000</v>
      </c>
      <c r="F34" s="29">
        <v>140000</v>
      </c>
      <c r="G34" s="29">
        <v>0</v>
      </c>
    </row>
    <row r="35" ht="24" customHeight="true" spans="1:7">
      <c r="A35" s="22" t="s">
        <v>35</v>
      </c>
      <c r="B35" s="22"/>
      <c r="C35" s="22"/>
      <c r="D35" s="22"/>
      <c r="E35" s="29">
        <f t="shared" si="0"/>
        <v>44167571.78</v>
      </c>
      <c r="F35" s="29">
        <v>2814200</v>
      </c>
      <c r="G35" s="29">
        <v>41353371.78</v>
      </c>
    </row>
  </sheetData>
  <sheetProtection password="CC3D" sheet="1"/>
  <mergeCells count="10">
    <mergeCell ref="A2:G2"/>
    <mergeCell ref="A4:F4"/>
    <mergeCell ref="A6:D6"/>
    <mergeCell ref="E6:G6"/>
    <mergeCell ref="A7:C7"/>
    <mergeCell ref="A35:D35"/>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单位财政拨款明细</vt:lpstr>
      <vt:lpstr>单位一般公共预算拨款表</vt:lpstr>
      <vt:lpstr>单位政府性基金拨款表</vt:lpstr>
      <vt:lpstr>单位国有资本经营预算拨款表 </vt:lpstr>
      <vt:lpstr>单位一般公共预算拨款基本支出明细表</vt:lpstr>
      <vt:lpstr>单位项目明细</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2024-02-28T02:11:00Z</dcterms:created>
  <dcterms:modified xsi:type="dcterms:W3CDTF">2024-02-01T14:46:18Z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5CB613A5E170418192D9C84D9A444ABF_13</vt:lpwstr>
  </property>
  <property fmtid="{D5CDD505-2E9C-101B-9397-08002B2CF9AE}" pid="3" name="KSOProductBuildVer">
    <vt:lpwstr>2052-11.8.2.9980</vt:lpwstr>
  </property>
</Properties>
</file>