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<sst xmlns="http://schemas.openxmlformats.org/spreadsheetml/2006/main" count="43" uniqueCount="32">
  <si>
    <r>
      <t>竖新</t>
    </r>
    <r>
      <rPr>
        <b/>
        <sz val="18"/>
        <rFont val="宋体"/>
        <charset val="134"/>
      </rPr>
      <t>镇2021年10月农村扶贫款市、区、乡镇按5：3：2比例匹配资金复审明细表</t>
    </r>
  </si>
  <si>
    <t>乡镇</t>
  </si>
  <si>
    <t>总户数</t>
  </si>
  <si>
    <t>总人数</t>
  </si>
  <si>
    <t>市</t>
  </si>
  <si>
    <t>区</t>
  </si>
  <si>
    <t>合计</t>
  </si>
  <si>
    <t>市区合计</t>
  </si>
  <si>
    <t>农村不可扶对象资金匹配（元）</t>
  </si>
  <si>
    <t>农村可扶对象资金匹配（元）</t>
  </si>
  <si>
    <t>户数</t>
  </si>
  <si>
    <t>人数</t>
  </si>
  <si>
    <t>小计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</si>
  <si>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</si>
  <si>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</si>
  <si>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</si>
  <si>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</si>
  <si>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</si>
  <si>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</si>
  <si>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</si>
  <si>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</si>
  <si>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</si>
  <si>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t>堡  镇</t>
  </si>
  <si>
    <t>港沿镇</t>
  </si>
  <si>
    <t>向化镇</t>
  </si>
  <si>
    <t>中兴镇</t>
  </si>
  <si>
    <t>陈家镇</t>
  </si>
  <si>
    <t>长兴镇</t>
  </si>
  <si>
    <t>横沙乡</t>
  </si>
  <si>
    <t>分管领导：</t>
  </si>
  <si>
    <t>部门负责人：</t>
  </si>
  <si>
    <t>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</si>
</sst>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" fillId="0" borderId="7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A1" sqref="A1:T1"/>
    </sheetView>
  </sheetViews>
  <sheetFormatPr defaultColWidth="9" defaultRowHeight="14.25"/>
  <cols>
    <col min="1" max="1" width="6" style="1"/>
    <col min="2" max="2" width="6.125" style="1" customWidth="1"/>
    <col min="3" max="3" width="5.5" style="1" customWidth="1"/>
    <col min="4" max="4" width="6" style="1" customWidth="1"/>
    <col min="5" max="5" width="5.875" style="1"/>
    <col min="6" max="6" width="6.25" style="1" customWidth="1"/>
    <col min="7" max="7" width="5.875" style="1"/>
    <col min="8" max="8" width="8.125" style="1" customWidth="1"/>
    <col min="9" max="9" width="4.125" style="1" customWidth="1"/>
    <col min="10" max="10" width="5.25" style="1"/>
    <col min="11" max="11" width="5" style="1"/>
    <col min="12" max="13" width="6.75" style="1"/>
    <col min="14" max="14" width="5.875" style="1"/>
    <col min="15" max="15" width="5.75" style="1" customWidth="1"/>
    <col min="16" max="16" width="5.25" style="1"/>
    <col min="17" max="17" width="5.875" style="1"/>
    <col min="18" max="19" width="7.625" style="1"/>
    <col min="20" max="20" width="5.875" style="1"/>
    <col min="21" max="16384" width="9" style="1"/>
  </cols>
  <sheetData>
    <row r="1" s="1" customFormat="1" ht="22.5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customHeight="1"/>
    <row r="3" s="1" customFormat="1" ht="17.25" customHeight="1" spans="1:20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1</v>
      </c>
      <c r="G3" s="6" t="s">
        <v>6</v>
      </c>
      <c r="H3" s="6" t="s">
        <v>7</v>
      </c>
      <c r="I3" s="17" t="s">
        <v>8</v>
      </c>
      <c r="J3" s="18"/>
      <c r="K3" s="18"/>
      <c r="L3" s="18"/>
      <c r="M3" s="18"/>
      <c r="N3" s="19"/>
      <c r="O3" s="17" t="s">
        <v>9</v>
      </c>
      <c r="P3" s="18"/>
      <c r="Q3" s="18"/>
      <c r="R3" s="18"/>
      <c r="S3" s="18"/>
      <c r="T3" s="19"/>
    </row>
    <row r="4" s="1" customFormat="1" ht="17.25" customHeight="1" spans="1:20">
      <c r="A4" s="8"/>
      <c r="B4" s="9"/>
      <c r="C4" s="9"/>
      <c r="D4" s="8"/>
      <c r="E4" s="8"/>
      <c r="F4" s="8"/>
      <c r="G4" s="8"/>
      <c r="H4" s="8"/>
      <c r="I4" s="20" t="s">
        <v>10</v>
      </c>
      <c r="J4" s="20" t="s">
        <v>11</v>
      </c>
      <c r="K4" s="20" t="s">
        <v>4</v>
      </c>
      <c r="L4" s="20" t="s">
        <v>5</v>
      </c>
      <c r="M4" s="20" t="s">
        <v>1</v>
      </c>
      <c r="N4" s="20" t="s">
        <v>12</v>
      </c>
      <c r="O4" s="20" t="s">
        <v>10</v>
      </c>
      <c r="P4" s="20" t="s">
        <v>11</v>
      </c>
      <c r="Q4" s="20" t="s">
        <v>4</v>
      </c>
      <c r="R4" s="20" t="s">
        <v>5</v>
      </c>
      <c r="S4" s="20" t="s">
        <v>1</v>
      </c>
      <c r="T4" s="20" t="s">
        <v>12</v>
      </c>
    </row>
    <row r="5" s="2" customFormat="1" ht="16.5" customHeight="1" spans="1:20">
      <c r="A5" s="10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="1" customFormat="1" ht="16.5" customHeight="1" spans="1:20">
      <c r="A6" s="10" t="s">
        <v>14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="2" customFormat="1" ht="16.5" customHeight="1" spans="1:20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="2" customFormat="1" ht="16.5" customHeight="1" spans="1:20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2" customFormat="1" ht="16.5" customHeight="1" spans="1:20">
      <c r="A9" s="10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2" customFormat="1" ht="16.5" customHeight="1" spans="1:20">
      <c r="A10" s="10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="2" customFormat="1" ht="16.5" customHeight="1" spans="1:20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="2" customFormat="1" ht="16.5" customHeight="1" spans="1:20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="3" customFormat="1" ht="16.5" customHeight="1" spans="1:20">
      <c r="A13" s="12" t="s">
        <v>21</v>
      </c>
      <c r="B13" s="13">
        <f t="shared" ref="B13:G13" si="0">I13+O13</f>
        <v>372</v>
      </c>
      <c r="C13" s="13">
        <f t="shared" si="0"/>
        <v>425</v>
      </c>
      <c r="D13" s="13">
        <f t="shared" si="0"/>
        <v>21426</v>
      </c>
      <c r="E13" s="13">
        <f t="shared" si="0"/>
        <v>12855.6</v>
      </c>
      <c r="F13" s="13">
        <f t="shared" si="0"/>
        <v>8570.4</v>
      </c>
      <c r="G13" s="13">
        <f t="shared" si="0"/>
        <v>42852</v>
      </c>
      <c r="H13" s="13">
        <f>E13+D13</f>
        <v>34281.6</v>
      </c>
      <c r="I13" s="13">
        <v>16</v>
      </c>
      <c r="J13" s="13">
        <v>24</v>
      </c>
      <c r="K13" s="13">
        <f>N13*0.5</f>
        <v>2598.5</v>
      </c>
      <c r="L13" s="13">
        <f>N13*0.3</f>
        <v>1559.1</v>
      </c>
      <c r="M13" s="13">
        <f>N13*0.2</f>
        <v>1039.4</v>
      </c>
      <c r="N13" s="13">
        <v>5197</v>
      </c>
      <c r="O13" s="13">
        <v>356</v>
      </c>
      <c r="P13" s="13">
        <v>401</v>
      </c>
      <c r="Q13" s="13">
        <f>T13*0.5</f>
        <v>18827.5</v>
      </c>
      <c r="R13" s="13">
        <f>T13*0.3</f>
        <v>11296.5</v>
      </c>
      <c r="S13" s="13">
        <f>T13*0.2</f>
        <v>7531</v>
      </c>
      <c r="T13" s="13">
        <v>37655</v>
      </c>
    </row>
    <row r="14" s="2" customFormat="1" ht="16.5" customHeight="1" spans="1:20">
      <c r="A14" s="10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="2" customFormat="1" ht="16.5" customHeight="1" spans="1:20">
      <c r="A15" s="10" t="s">
        <v>23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="2" customFormat="1" ht="16.5" customHeight="1" spans="1:20">
      <c r="A16" s="10" t="s">
        <v>24</v>
      </c>
      <c r="B16" s="11"/>
      <c r="C16" s="11"/>
      <c r="D16" s="11"/>
      <c r="E16" s="11"/>
      <c r="F16" s="11"/>
      <c r="G16" s="14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="2" customFormat="1" ht="16.5" customHeight="1" spans="1:20">
      <c r="A17" s="10" t="s">
        <v>25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="2" customFormat="1" ht="16.5" customHeight="1" spans="1:20">
      <c r="A18" s="10" t="s">
        <v>26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="2" customFormat="1" ht="16.5" customHeight="1" spans="1:20">
      <c r="A19" s="10" t="s">
        <v>27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="2" customFormat="1" ht="16.5" customHeight="1" spans="1:20">
      <c r="A20" s="10" t="s">
        <v>28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="1" customFormat="1" ht="16.5" customHeight="1" spans="1:20">
      <c r="A21" s="14" t="s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="1" customFormat="1" ht="16.5" customHeight="1" spans="1:19">
      <c r="A22" s="15"/>
      <c r="B22" s="2" t="s">
        <v>29</v>
      </c>
      <c r="C22" s="16"/>
      <c r="D22" s="1"/>
      <c r="E22" s="1"/>
      <c r="F22" s="1"/>
      <c r="G22" s="1"/>
      <c r="H22" s="1"/>
      <c r="I22" s="1"/>
      <c r="J22" s="1"/>
      <c r="K22" s="2" t="s">
        <v>30</v>
      </c>
      <c r="L22" s="1"/>
      <c r="M22" s="1"/>
      <c r="N22" s="15"/>
      <c r="O22" s="2"/>
      <c r="P22" s="1"/>
      <c r="Q22" s="1"/>
      <c r="R22" s="1"/>
      <c r="S22" s="22" t="s">
        <v>31</v>
      </c>
    </row>
    <row r="26" s="1" customFormat="1" spans="13:14">
      <c r="M26" s="21"/>
      <c r="N26" s="21"/>
    </row>
    <row r="27" s="1" customFormat="1" spans="13:14">
      <c r="M27" s="21"/>
      <c r="N27" s="21"/>
    </row>
  </sheetData>
  <mergeCells count="11">
    <mergeCell ref="A1:T1"/>
    <mergeCell ref="I3:N3"/>
    <mergeCell ref="O3:T3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2021-11-15T23:21:52Z</dcterms:created>
  <dcterms:modified xsi:type="dcterms:W3CDTF">2021-11-15T23:22:07Z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