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<sst xmlns="http://schemas.openxmlformats.org/spreadsheetml/2006/main" count="38" uniqueCount="32">
  <si>
    <t>2021年水稻生产补贴镇级汇总表(表1)</t>
  </si>
  <si>
    <t>乡镇/单位(盖章)：</t>
  </si>
  <si>
    <t>单位：户、亩、元</t>
  </si>
  <si>
    <t>行政村</t>
  </si>
  <si>
    <t>水稻种植补贴</t>
  </si>
  <si>
    <t>2021年水稻一次性补贴
(15元/亩)</t>
  </si>
  <si>
    <t>“两无化”水稻叠加补贴</t>
  </si>
  <si>
    <t>水稻机插秧补贴</t>
  </si>
  <si>
    <t>水稻机直播补贴</t>
  </si>
  <si>
    <t>备注</t>
  </si>
  <si>
    <t>农户数</t>
  </si>
  <si>
    <t>面积</t>
  </si>
  <si>
    <t>资金
(198元/亩)</t>
  </si>
  <si>
    <t>资金
(600元/亩)</t>
  </si>
  <si>
    <t>资金
(80元/亩)</t>
  </si>
  <si>
    <t>资金
(30元/亩)</t>
  </si>
  <si>
    <t>合计</t>
  </si>
  <si>
    <t>滧中村</t>
  </si>
  <si>
    <t>七滧村</t>
  </si>
  <si>
    <t>爱国村</t>
  </si>
  <si>
    <t>中兴村</t>
  </si>
  <si>
    <t>红星村</t>
  </si>
  <si>
    <t>汲浜村</t>
  </si>
  <si>
    <t>永南村</t>
  </si>
  <si>
    <t>胜利村</t>
  </si>
  <si>
    <t>永隆村</t>
  </si>
  <si>
    <t>北兴村</t>
  </si>
  <si>
    <t>富圩村</t>
  </si>
  <si>
    <t>上海万禾果蔬专业合作社</t>
  </si>
  <si>
    <t>上海汲浜经贸发展公司</t>
  </si>
  <si>
    <t xml:space="preserve">乡镇、单位分管负责人(签名)：                 乡镇农办、单位部门负责人(签名)：                   填表人(签名)：                  填表日期：  2021年7月25日                   </t>
  </si>
  <si>
    <t>备注：一式二份，一份乡镇、单位存档，一份报区农业农村委农业科。上报时间：7月30日。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</si>
</sst>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18" borderId="13" applyNumberFormat="0" applyAlignment="0" applyProtection="0">
      <alignment vertical="center"/>
    </xf>
    <xf numFmtId="0" fontId="15" fillId="18" borderId="11" applyNumberFormat="0" applyAlignment="0" applyProtection="0">
      <alignment vertical="center"/>
    </xf>
    <xf numFmtId="0" fontId="10" fillId="9" borderId="9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77" fontId="2" fillId="0" borderId="1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workbookViewId="0">
      <selection activeCell="E17" sqref="E17"/>
    </sheetView>
  </sheetViews>
  <sheetFormatPr defaultColWidth="9" defaultRowHeight="13.5"/>
  <cols>
    <col min="6" max="6" width="7.875" customWidth="1"/>
  </cols>
  <sheetData>
    <row r="1" ht="20.25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9" t="s">
        <v>2</v>
      </c>
    </row>
    <row r="3" spans="1:15">
      <c r="A3" s="3" t="s">
        <v>3</v>
      </c>
      <c r="B3" s="3" t="s">
        <v>4</v>
      </c>
      <c r="C3" s="3"/>
      <c r="D3" s="3"/>
      <c r="E3" s="3" t="s">
        <v>5</v>
      </c>
      <c r="F3" s="4" t="s">
        <v>6</v>
      </c>
      <c r="G3" s="5"/>
      <c r="H3" s="6"/>
      <c r="I3" s="20" t="s">
        <v>7</v>
      </c>
      <c r="J3" s="20"/>
      <c r="K3" s="21"/>
      <c r="L3" s="22" t="s">
        <v>8</v>
      </c>
      <c r="M3" s="20"/>
      <c r="N3" s="21"/>
      <c r="O3" s="8" t="s">
        <v>9</v>
      </c>
    </row>
    <row r="4" ht="36" spans="1:15">
      <c r="A4" s="3"/>
      <c r="B4" s="3" t="s">
        <v>10</v>
      </c>
      <c r="C4" s="3" t="s">
        <v>11</v>
      </c>
      <c r="D4" s="3" t="s">
        <v>12</v>
      </c>
      <c r="E4" s="3"/>
      <c r="F4" s="3" t="s">
        <v>10</v>
      </c>
      <c r="G4" s="3" t="s">
        <v>11</v>
      </c>
      <c r="H4" s="7" t="s">
        <v>13</v>
      </c>
      <c r="I4" s="23" t="s">
        <v>10</v>
      </c>
      <c r="J4" s="3" t="s">
        <v>11</v>
      </c>
      <c r="K4" s="3" t="s">
        <v>14</v>
      </c>
      <c r="L4" s="3" t="s">
        <v>10</v>
      </c>
      <c r="M4" s="3" t="s">
        <v>11</v>
      </c>
      <c r="N4" s="3" t="s">
        <v>15</v>
      </c>
      <c r="O4" s="8"/>
    </row>
    <row r="5" spans="1:15">
      <c r="A5" s="8" t="s">
        <v>16</v>
      </c>
      <c r="B5" s="8">
        <f t="shared" ref="B5:N5" si="0">B6+B7+B8+B9+B10+B11+B12+B13+B14+B15+B16+B17+B18</f>
        <v>744</v>
      </c>
      <c r="C5" s="8">
        <f t="shared" si="0"/>
        <v>6416.255</v>
      </c>
      <c r="D5" s="8">
        <f t="shared" si="0"/>
        <v>1270418.49</v>
      </c>
      <c r="E5" s="8">
        <f t="shared" si="0"/>
        <v>96243.825</v>
      </c>
      <c r="F5" s="8">
        <f t="shared" si="0"/>
        <v>1</v>
      </c>
      <c r="G5" s="8">
        <f t="shared" si="0"/>
        <v>880</v>
      </c>
      <c r="H5" s="8">
        <f t="shared" si="0"/>
        <v>528000</v>
      </c>
      <c r="I5" s="24">
        <f t="shared" si="0"/>
        <v>693</v>
      </c>
      <c r="J5" s="8">
        <f t="shared" si="0"/>
        <v>4217.62</v>
      </c>
      <c r="K5" s="8">
        <f t="shared" si="0"/>
        <v>337409.6</v>
      </c>
      <c r="L5" s="8">
        <f t="shared" si="0"/>
        <v>29</v>
      </c>
      <c r="M5" s="8">
        <f t="shared" si="0"/>
        <v>2105.915</v>
      </c>
      <c r="N5" s="8">
        <f t="shared" si="0"/>
        <v>63177.45</v>
      </c>
      <c r="O5" s="15"/>
    </row>
    <row r="6" spans="1:15">
      <c r="A6" s="8" t="s">
        <v>17</v>
      </c>
      <c r="B6" s="9">
        <v>98</v>
      </c>
      <c r="C6" s="10">
        <v>197.75</v>
      </c>
      <c r="D6" s="11">
        <f t="shared" ref="D6:D8" si="1">C6*198</f>
        <v>39154.5</v>
      </c>
      <c r="E6" s="11">
        <f t="shared" ref="E6:E8" si="2">C6*15</f>
        <v>2966.25</v>
      </c>
      <c r="F6" s="11"/>
      <c r="G6" s="11"/>
      <c r="H6" s="11"/>
      <c r="I6" s="24">
        <v>98</v>
      </c>
      <c r="J6" s="11">
        <v>197.75</v>
      </c>
      <c r="K6" s="11">
        <f t="shared" ref="K6:K8" si="3">J6*80</f>
        <v>15820</v>
      </c>
      <c r="L6" s="11"/>
      <c r="M6" s="11"/>
      <c r="N6" s="11"/>
      <c r="O6" s="25"/>
    </row>
    <row r="7" spans="1:15">
      <c r="A7" s="8" t="s">
        <v>18</v>
      </c>
      <c r="B7" s="8">
        <v>191</v>
      </c>
      <c r="C7" s="10">
        <v>422.09</v>
      </c>
      <c r="D7" s="11">
        <f t="shared" si="1"/>
        <v>83573.82</v>
      </c>
      <c r="E7" s="11">
        <f t="shared" si="2"/>
        <v>6331.35</v>
      </c>
      <c r="F7" s="11"/>
      <c r="G7" s="11"/>
      <c r="H7" s="11"/>
      <c r="I7" s="24">
        <v>190</v>
      </c>
      <c r="J7" s="10">
        <v>189.82</v>
      </c>
      <c r="K7" s="11">
        <f t="shared" si="3"/>
        <v>15185.6</v>
      </c>
      <c r="L7" s="3">
        <v>1</v>
      </c>
      <c r="M7" s="3">
        <v>231.47</v>
      </c>
      <c r="N7" s="3">
        <v>6944.1</v>
      </c>
      <c r="O7" s="25"/>
    </row>
    <row r="8" spans="1:15">
      <c r="A8" s="8" t="s">
        <v>19</v>
      </c>
      <c r="B8" s="8">
        <v>6</v>
      </c>
      <c r="C8" s="10">
        <v>940.11</v>
      </c>
      <c r="D8" s="12">
        <f t="shared" si="1"/>
        <v>186141.78</v>
      </c>
      <c r="E8" s="11">
        <f t="shared" si="2"/>
        <v>14101.65</v>
      </c>
      <c r="F8" s="11"/>
      <c r="G8" s="11"/>
      <c r="H8" s="11"/>
      <c r="I8" s="24">
        <v>6</v>
      </c>
      <c r="J8" s="10">
        <v>934.31</v>
      </c>
      <c r="K8" s="11">
        <f t="shared" si="3"/>
        <v>74744.8</v>
      </c>
      <c r="L8" s="24">
        <v>1</v>
      </c>
      <c r="M8" s="11">
        <v>5.8</v>
      </c>
      <c r="N8" s="11">
        <f>M8*30</f>
        <v>174</v>
      </c>
      <c r="O8" s="25"/>
    </row>
    <row r="9" spans="1:15">
      <c r="A9" s="8" t="s">
        <v>20</v>
      </c>
      <c r="B9" s="10">
        <v>50</v>
      </c>
      <c r="C9" s="10">
        <v>321.98</v>
      </c>
      <c r="D9" s="10">
        <v>63752.04</v>
      </c>
      <c r="E9" s="10">
        <v>4829.7</v>
      </c>
      <c r="F9" s="10"/>
      <c r="G9" s="10"/>
      <c r="H9" s="10"/>
      <c r="I9" s="10">
        <v>44</v>
      </c>
      <c r="J9" s="10">
        <v>129.49</v>
      </c>
      <c r="K9" s="10">
        <v>10359.2</v>
      </c>
      <c r="L9" s="10">
        <v>3</v>
      </c>
      <c r="M9" s="10">
        <v>187.34</v>
      </c>
      <c r="N9" s="11">
        <v>5620.2</v>
      </c>
      <c r="O9" s="25"/>
    </row>
    <row r="10" spans="1:15">
      <c r="A10" s="8" t="s">
        <v>21</v>
      </c>
      <c r="B10" s="10">
        <v>83</v>
      </c>
      <c r="C10" s="10">
        <v>357.26</v>
      </c>
      <c r="D10" s="11">
        <f t="shared" ref="D10:D18" si="4">C10*198</f>
        <v>70737.48</v>
      </c>
      <c r="E10" s="11">
        <f t="shared" ref="E10:E18" si="5">C10*15</f>
        <v>5358.9</v>
      </c>
      <c r="F10" s="11"/>
      <c r="G10" s="11"/>
      <c r="H10" s="11"/>
      <c r="I10" s="24">
        <v>82</v>
      </c>
      <c r="J10" s="10">
        <v>356.36</v>
      </c>
      <c r="K10" s="11">
        <f t="shared" ref="K10:K18" si="6">J10*80</f>
        <v>28508.8</v>
      </c>
      <c r="L10" s="11"/>
      <c r="M10" s="11"/>
      <c r="N10" s="11"/>
      <c r="O10" s="25"/>
    </row>
    <row r="11" spans="1:15">
      <c r="A11" s="8" t="s">
        <v>22</v>
      </c>
      <c r="B11" s="10">
        <v>48</v>
      </c>
      <c r="C11" s="10">
        <v>229.88</v>
      </c>
      <c r="D11" s="11">
        <f t="shared" si="4"/>
        <v>45516.24</v>
      </c>
      <c r="E11" s="11">
        <f t="shared" si="5"/>
        <v>3448.2</v>
      </c>
      <c r="F11" s="11"/>
      <c r="G11" s="11"/>
      <c r="H11" s="11"/>
      <c r="I11" s="24">
        <v>45</v>
      </c>
      <c r="J11" s="10">
        <v>53.88</v>
      </c>
      <c r="K11" s="11">
        <f t="shared" si="6"/>
        <v>4310.4</v>
      </c>
      <c r="L11" s="10">
        <v>3</v>
      </c>
      <c r="M11" s="11">
        <v>176</v>
      </c>
      <c r="N11" s="11">
        <v>5280</v>
      </c>
      <c r="O11" s="25"/>
    </row>
    <row r="12" spans="1:15">
      <c r="A12" s="8" t="s">
        <v>23</v>
      </c>
      <c r="B12" s="10">
        <v>23</v>
      </c>
      <c r="C12" s="10">
        <v>150.51</v>
      </c>
      <c r="D12" s="11">
        <f t="shared" si="4"/>
        <v>29800.98</v>
      </c>
      <c r="E12" s="11">
        <f t="shared" si="5"/>
        <v>2257.65</v>
      </c>
      <c r="F12" s="11"/>
      <c r="G12" s="11"/>
      <c r="H12" s="11"/>
      <c r="I12" s="24">
        <v>22</v>
      </c>
      <c r="J12" s="10">
        <v>149.01</v>
      </c>
      <c r="K12" s="11">
        <f t="shared" si="6"/>
        <v>11920.8</v>
      </c>
      <c r="L12" s="10"/>
      <c r="M12" s="11"/>
      <c r="N12" s="11"/>
      <c r="O12" s="25"/>
    </row>
    <row r="13" spans="1:15">
      <c r="A13" s="8" t="s">
        <v>24</v>
      </c>
      <c r="B13" s="8">
        <v>17</v>
      </c>
      <c r="C13" s="10">
        <v>367.2</v>
      </c>
      <c r="D13" s="11">
        <f t="shared" si="4"/>
        <v>72705.6</v>
      </c>
      <c r="E13" s="11">
        <f t="shared" si="5"/>
        <v>5508</v>
      </c>
      <c r="F13" s="11"/>
      <c r="G13" s="11"/>
      <c r="H13" s="11"/>
      <c r="I13" s="24">
        <v>16</v>
      </c>
      <c r="J13" s="10">
        <v>362.2</v>
      </c>
      <c r="K13" s="11">
        <f t="shared" si="6"/>
        <v>28976</v>
      </c>
      <c r="L13" s="10"/>
      <c r="M13" s="11"/>
      <c r="N13" s="11"/>
      <c r="O13" s="25"/>
    </row>
    <row r="14" spans="1:15">
      <c r="A14" s="8" t="s">
        <v>25</v>
      </c>
      <c r="B14" s="8">
        <v>53</v>
      </c>
      <c r="C14" s="10">
        <v>226.02</v>
      </c>
      <c r="D14" s="11">
        <f t="shared" si="4"/>
        <v>44751.96</v>
      </c>
      <c r="E14" s="11">
        <f t="shared" si="5"/>
        <v>3390.3</v>
      </c>
      <c r="F14" s="11"/>
      <c r="G14" s="11"/>
      <c r="H14" s="11"/>
      <c r="I14" s="24">
        <v>53</v>
      </c>
      <c r="J14" s="10">
        <v>226.02</v>
      </c>
      <c r="K14" s="11">
        <f t="shared" si="6"/>
        <v>18081.6</v>
      </c>
      <c r="L14" s="10"/>
      <c r="M14" s="11"/>
      <c r="N14" s="11"/>
      <c r="O14" s="25"/>
    </row>
    <row r="15" spans="1:15">
      <c r="A15" s="8" t="s">
        <v>26</v>
      </c>
      <c r="B15" s="13">
        <v>130</v>
      </c>
      <c r="C15" s="10">
        <v>722.77</v>
      </c>
      <c r="D15" s="11">
        <f t="shared" si="4"/>
        <v>143108.46</v>
      </c>
      <c r="E15" s="11">
        <f t="shared" si="5"/>
        <v>10841.55</v>
      </c>
      <c r="F15" s="11"/>
      <c r="G15" s="11"/>
      <c r="H15" s="11"/>
      <c r="I15" s="24">
        <v>125</v>
      </c>
      <c r="J15" s="10">
        <v>260.07</v>
      </c>
      <c r="K15" s="11">
        <f t="shared" si="6"/>
        <v>20805.6</v>
      </c>
      <c r="L15" s="10">
        <v>3</v>
      </c>
      <c r="M15" s="10">
        <v>446.37</v>
      </c>
      <c r="N15" s="10">
        <v>13391.1</v>
      </c>
      <c r="O15" s="25"/>
    </row>
    <row r="16" spans="1:15">
      <c r="A16" s="8" t="s">
        <v>27</v>
      </c>
      <c r="B16" s="8">
        <v>43</v>
      </c>
      <c r="C16" s="10">
        <v>1266.125</v>
      </c>
      <c r="D16" s="11">
        <f t="shared" si="4"/>
        <v>250692.75</v>
      </c>
      <c r="E16" s="11">
        <f t="shared" si="5"/>
        <v>18991.875</v>
      </c>
      <c r="F16" s="11"/>
      <c r="G16" s="11"/>
      <c r="H16" s="11"/>
      <c r="I16" s="24">
        <v>10</v>
      </c>
      <c r="J16" s="10">
        <v>144.15</v>
      </c>
      <c r="K16" s="11">
        <f t="shared" si="6"/>
        <v>11532</v>
      </c>
      <c r="L16" s="10">
        <v>18</v>
      </c>
      <c r="M16" s="10">
        <v>1058.935</v>
      </c>
      <c r="N16" s="10">
        <v>31768.05</v>
      </c>
      <c r="O16" s="25"/>
    </row>
    <row r="17" ht="36" spans="1:15">
      <c r="A17" s="3" t="s">
        <v>28</v>
      </c>
      <c r="B17" s="8">
        <v>1</v>
      </c>
      <c r="C17" s="14">
        <v>880</v>
      </c>
      <c r="D17" s="11">
        <f t="shared" si="4"/>
        <v>174240</v>
      </c>
      <c r="E17" s="12">
        <f t="shared" si="5"/>
        <v>13200</v>
      </c>
      <c r="F17" s="12">
        <v>1</v>
      </c>
      <c r="G17" s="12">
        <v>880</v>
      </c>
      <c r="H17" s="12">
        <f>G17*600</f>
        <v>528000</v>
      </c>
      <c r="I17" s="26">
        <v>1</v>
      </c>
      <c r="J17" s="12">
        <v>880</v>
      </c>
      <c r="K17" s="12">
        <f t="shared" si="6"/>
        <v>70400</v>
      </c>
      <c r="L17" s="12"/>
      <c r="M17" s="12"/>
      <c r="N17" s="12"/>
      <c r="O17" s="25"/>
    </row>
    <row r="18" ht="24" spans="1:15">
      <c r="A18" s="3" t="s">
        <v>29</v>
      </c>
      <c r="B18" s="8">
        <v>1</v>
      </c>
      <c r="C18" s="10">
        <v>334.56</v>
      </c>
      <c r="D18" s="8">
        <f t="shared" si="4"/>
        <v>66242.88</v>
      </c>
      <c r="E18" s="8">
        <f t="shared" si="5"/>
        <v>5018.4</v>
      </c>
      <c r="F18" s="8"/>
      <c r="G18" s="8"/>
      <c r="H18" s="8"/>
      <c r="I18" s="24">
        <v>1</v>
      </c>
      <c r="J18" s="11">
        <f>C18</f>
        <v>334.56</v>
      </c>
      <c r="K18" s="11">
        <f t="shared" si="6"/>
        <v>26764.8</v>
      </c>
      <c r="L18" s="11"/>
      <c r="M18" s="11"/>
      <c r="N18" s="11"/>
      <c r="O18" s="25"/>
    </row>
    <row r="19" spans="1:15">
      <c r="A19" s="15"/>
      <c r="B19" s="15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5"/>
    </row>
    <row r="20" spans="1:15">
      <c r="A20" s="15"/>
      <c r="B20" s="15"/>
      <c r="C20" s="15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5"/>
    </row>
    <row r="21" spans="1:15">
      <c r="A21" s="15"/>
      <c r="B21" s="15"/>
      <c r="C21" s="1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25"/>
    </row>
    <row r="22" spans="1:15">
      <c r="A22" s="15"/>
      <c r="B22" s="15"/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25"/>
    </row>
    <row r="23" spans="1:15">
      <c r="A23" s="15"/>
      <c r="B23" s="15"/>
      <c r="C23" s="1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25"/>
    </row>
    <row r="24" spans="1:15">
      <c r="A24" s="15"/>
      <c r="B24" s="15"/>
      <c r="C24" s="15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25"/>
    </row>
    <row r="25" spans="1:15">
      <c r="A25" s="15"/>
      <c r="B25" s="15"/>
      <c r="C25" s="15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25"/>
    </row>
    <row r="26" spans="1:15">
      <c r="A26" s="17" t="s">
        <v>30</v>
      </c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>
      <c r="A27" s="2" t="s">
        <v>31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mergeCells count="9">
    <mergeCell ref="A1:O1"/>
    <mergeCell ref="B3:D3"/>
    <mergeCell ref="F3:H3"/>
    <mergeCell ref="I3:K3"/>
    <mergeCell ref="L3:N3"/>
    <mergeCell ref="A26:O26"/>
    <mergeCell ref="A3:A4"/>
    <mergeCell ref="E3:E4"/>
    <mergeCell ref="O3:O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2021-07-29T00:48:00Z</dcterms:created>
  <dcterms:modified xsi:type="dcterms:W3CDTF">2021-07-29T01:27:41Z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74D6966A3BAB4C43BFA56576EB481A7F</vt:lpwstr>
  </property>
  <property fmtid="{D5CDD505-2E9C-101B-9397-08002B2CF9AE}" pid="3" name="KSOProductBuildVer">
    <vt:lpwstr>2052-10.8.2.7119</vt:lpwstr>
  </property>
</Properties>
</file>