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支出拨款表" sheetId="13" r:id="rId13"/>
    <sheet name="单位一般公共预算拨款基本支出明细表" sheetId="14" r:id="rId14"/>
    <sheet name="&quot;三公&quot;经费和机关运行经费预算表" sheetId="15" r:id="rId15"/>
    <sheet name="其他相关情况说明" sheetId="16" r:id="rId16"/>
  </sheets>
  <calcPr calcId="144525"/>
</workbook>
</file>

<file path=xl/sharedStrings.xml><?xml version="1.0" encoding="utf-8"?>
<sst xmlns="http://schemas.openxmlformats.org/spreadsheetml/2006/main" count="191">
  <si>
    <t>上海市崇明区2022年单位预算</t>
  </si>
  <si>
    <t>预算单位：上海市崇明区水文站</t>
  </si>
  <si>
    <t>制表人:袁冰</t>
  </si>
  <si>
    <t>审核人:</t>
  </si>
  <si>
    <t>日期：2022年2月14日</t>
  </si>
  <si>
    <t>目录</t>
  </si>
  <si>
    <t>一、单位主要职能</t>
  </si>
  <si>
    <t>二、单位机构设置</t>
  </si>
  <si>
    <t xml:space="preserve">三、名词解释 </t>
  </si>
  <si>
    <t>四、单位预算编制说明</t>
  </si>
  <si>
    <t>五、单位预算表</t>
  </si>
  <si>
    <t xml:space="preserve">    1. 2022年单位财务收支预算总表</t>
  </si>
  <si>
    <t xml:space="preserve">    2. 2022年单位收入预算总表</t>
  </si>
  <si>
    <t xml:space="preserve">    3. 2022年单位支出预算总表</t>
  </si>
  <si>
    <t xml:space="preserve">    4. 2022年单位财政拨款收支预算总表</t>
  </si>
  <si>
    <t xml:space="preserve">    5. 2022年单位一般公共预算支出功能分类预算表</t>
  </si>
  <si>
    <t xml:space="preserve">    6. 2022年单位政府性基金预算支出功能分类预算表</t>
  </si>
  <si>
    <t xml:space="preserve">    7. 2022年单位国有资本经营支出功能分类预算表</t>
  </si>
  <si>
    <t xml:space="preserve">    8. 2022年单位一般公共预算基本支出部门预算经济分类预算表</t>
  </si>
  <si>
    <t xml:space="preserve">    9. 2022年单位“三公”经费和机关运行经费预算表</t>
  </si>
  <si>
    <t xml:space="preserve">六、其他相关情况说明 </t>
  </si>
  <si>
    <t>主要职能</t>
  </si>
  <si>
    <t>上海市崇明区水文站是区水务局下属事业单位</t>
  </si>
  <si>
    <t>主要职能包括：负责全县范围内的水文资料（水位、雨量、风速风向、气压等）进行测验、收集和整理，对全县水环境进行全面的调查、监测和评价，以及开展水资源调查评价论证和水文分析计算预报等。</t>
  </si>
  <si>
    <t>机构设置</t>
  </si>
  <si>
    <t>上海市崇明区水文站设7个内设机构，包括：办公室、财务科、水环境监测科、测验设备科、南门水位站、堡镇水位站、崇西水位站等7个机构。</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</si>
  <si>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</si>
  <si>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</si>
  <si>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</si>
  <si>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</si>
  <si>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</si>
  <si>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</si>
  <si>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</si>
  <si>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</si>
  <si>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</si>
  <si>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 xml:space="preserve">   （九）……：指……。</t>
  </si>
  <si>
    <t>2022年单位预算编制说明</t>
  </si>
  <si>
    <t xml:space="preserve">     2022年，上海市崇明区水文站收入预算11,404,700元，其中：财政拨款收入11,404,700元，比2021年（上一年度，下同）预算增加4,554,400元；事业收入0万元；事业单位经营收入0万元；其他收入0万元。
    支出预算11,404,700元，其中：财政拨款支出预算11,404,700元，比2021年预算增加4,554,400元；财政拨款支出预算中，一般公共预算拨款支出预算11,404,700元，比2021年预算增加4,554,400元；政府性基金拨款支出预算0万元；国有资本经营预算拨款支出预算0万元。
    财政拨款收入支出增加（减少）的主要原因是：1、2021年编制年初预算时遗漏了一项绩效工资年终清算数及相对应的社会保障缴费等。2、人员经费增加。
    财政拨款支出主要内容如下：</t>
  </si>
  <si>
    <t xml:space="preserve">    1. “2080502事业单位离退休”科目104,000元，主要用于主要用于单位离退休人员经费。</t>
  </si>
  <si>
    <t xml:space="preserve">    2. “2080505机关事业单位基本养老保险缴费支出”734,200元，主要用于单位基本养老保险缴费支出。</t>
  </si>
  <si>
    <t xml:space="preserve">    3. “2080506机关事业单位职业年金缴费支出”367,100元，主要用于单位职业年金缴费支出。</t>
  </si>
  <si>
    <t xml:space="preserve">    4.“2101102事业单位医疗”481,800元，主要用于单位医疗保险的缴纳。</t>
  </si>
  <si>
    <t xml:space="preserve">    5.“2130313水文测报”9,358,700元，主要用于水文测报支出。</t>
  </si>
  <si>
    <t xml:space="preserve">    6.“2210201住房公积金”358,900元，主要用于住房公积金的缴纳。</t>
  </si>
  <si>
    <t>2022年单位财务收支预算总表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</si>
  <si>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</si>
  <si>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</si>
  <si>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</si>
  <si>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</si>
  <si>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</si>
  <si>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</si>
  <si>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</si>
  <si>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</si>
  <si>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</si>
  <si>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</si>
  <si>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</si>
  <si>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</si>
  <si>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一、社会保障和就业支出</t>
  </si>
  <si>
    <t>1. 一般公共预算资金</t>
  </si>
  <si>
    <t>二、卫生健康支出</t>
  </si>
  <si>
    <t>2. 政府性基金</t>
  </si>
  <si>
    <t>三、农林水支出</t>
  </si>
  <si>
    <t>二、事业收入</t>
  </si>
  <si>
    <t>四、住房保障支出</t>
  </si>
  <si>
    <t>三、事业单位经营收入</t>
  </si>
  <si>
    <t>四、其他收入</t>
  </si>
  <si>
    <t xml:space="preserve">            收    入    总    计</t>
  </si>
  <si>
    <t xml:space="preserve">            支    出    总    计</t>
  </si>
  <si>
    <t>2022年单位收入预算总表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</si>
  <si>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</si>
  <si>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</si>
  <si>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</si>
  <si>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</si>
  <si>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</si>
  <si>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</si>
  <si>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</si>
  <si>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</si>
  <si>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</si>
  <si>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</si>
  <si>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</si>
  <si>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</si>
  <si>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</si>
  <si>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</si>
  <si>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</si>
  <si>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</si>
  <si>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</si>
  <si>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</si>
  <si>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</si>
  <si>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</si>
  <si>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</si>
  <si>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</si>
  <si>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</si>
  <si>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</si>
  <si>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</si>
  <si>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</si>
  <si>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213</t>
  </si>
  <si>
    <t>农林水支出</t>
  </si>
  <si>
    <t>03</t>
  </si>
  <si>
    <t>水利</t>
  </si>
  <si>
    <t>13</t>
  </si>
  <si>
    <t>水文测报</t>
  </si>
  <si>
    <t>221</t>
  </si>
  <si>
    <t>住房保障支出</t>
  </si>
  <si>
    <t>住房改革支出</t>
  </si>
  <si>
    <t>01</t>
  </si>
  <si>
    <t>住房公积金</t>
  </si>
  <si>
    <t>2022年单位支出预算总表</t>
  </si>
  <si>
    <t>支出预算</t>
  </si>
  <si>
    <t>2022年单位财政拨款收支预算总表</t>
  </si>
  <si>
    <t>财政拨款支出</t>
  </si>
  <si>
    <t>一般公共预算</t>
  </si>
  <si>
    <t>政府性基金预算</t>
  </si>
  <si>
    <t>一、一般公共预算资金</t>
  </si>
  <si>
    <t>二、政府性基金</t>
  </si>
  <si>
    <t>三、国有资本经营预算</t>
  </si>
  <si>
    <t>2022年单位一般公共预算支出功能分类预算表</t>
  </si>
  <si>
    <t>一般公共预算支出</t>
  </si>
  <si>
    <t>2022年单位政府性基金预算支出功能分类预算表</t>
  </si>
  <si>
    <t>政府性基金预算支出</t>
  </si>
  <si>
    <t>2022年单位国有资本经营支出预算表</t>
  </si>
  <si>
    <t>注：2022年未安排国有资本经营预算，故本表无数据</t>
  </si>
  <si>
    <t>2022年单位一般公共预算拨款基本支出经济分类预算表</t>
  </si>
  <si>
    <t>一般公共预算基本支出</t>
  </si>
  <si>
    <t>经济分类科目编码</t>
  </si>
  <si>
    <t>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</si>
  <si>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</si>
  <si>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</si>
  <si>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</si>
  <si>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</si>
  <si>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</si>
  <si>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</si>
  <si>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</si>
  <si>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</si>
  <si>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</si>
  <si>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</si>
  <si>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</si>
  <si>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</si>
  <si>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99</t>
  </si>
  <si>
    <t>其他工资福利支出</t>
  </si>
  <si>
    <t>302</t>
  </si>
  <si>
    <t>商品和服务支出</t>
  </si>
  <si>
    <t>办公费</t>
  </si>
  <si>
    <t>印刷费</t>
  </si>
  <si>
    <t>水费</t>
  </si>
  <si>
    <t>电费</t>
  </si>
  <si>
    <t>07</t>
  </si>
  <si>
    <t>邮电费</t>
  </si>
  <si>
    <t>物业管理费</t>
  </si>
  <si>
    <t>差旅费</t>
  </si>
  <si>
    <t>维修（护）费</t>
  </si>
  <si>
    <t>16</t>
  </si>
  <si>
    <t>培训费</t>
  </si>
  <si>
    <t>17</t>
  </si>
  <si>
    <t>公务接待费</t>
  </si>
  <si>
    <t>28</t>
  </si>
  <si>
    <t>工会经费</t>
  </si>
  <si>
    <t>29</t>
  </si>
  <si>
    <t>福利费</t>
  </si>
  <si>
    <t>31</t>
  </si>
  <si>
    <t>公务用车运行维护费</t>
  </si>
  <si>
    <t>39</t>
  </si>
  <si>
    <t>其他交通费用</t>
  </si>
  <si>
    <t>其他商品和服务支出</t>
  </si>
  <si>
    <t>303</t>
  </si>
  <si>
    <t>对个人和家庭的补助</t>
  </si>
  <si>
    <t>生活补助</t>
  </si>
  <si>
    <t>奖励金</t>
  </si>
  <si>
    <t>其他对个人和家庭的补助</t>
  </si>
  <si>
    <t>2022年单位“三公”经费和机关运行经费预算表</t>
  </si>
  <si>
    <t>预算单位</t>
  </si>
  <si>
    <t>2022年“三公”经费预算数</t>
  </si>
  <si>
    <t>2022年机关运行经费预算数</t>
  </si>
  <si>
    <t>因公出国（境）费</t>
  </si>
  <si>
    <t>公务用车购置及运行费</t>
  </si>
  <si>
    <t>小计</t>
  </si>
  <si>
    <t>购置费</t>
  </si>
  <si>
    <t>运行费</t>
  </si>
  <si>
    <t>上海市崇明区水文站</t>
  </si>
  <si>
    <t>其他相关情况说明</t>
  </si>
  <si>
    <t xml:space="preserve">  一、2022年“三公”经费预算情况说明 </t>
  </si>
  <si>
    <t xml:space="preserve">          2022年“三公”经费预算数为5.50万元，比2021年预算减少0.50万元。其中：</t>
  </si>
  <si>
    <t xml:space="preserve">         （一）因公出国（境）费0.00万元，与2021年预算持平，主要原因是本单位无因公出国（境）人员。</t>
  </si>
  <si>
    <t xml:space="preserve">         （二）公务用车购置及运行费4.50万元（其中，公务用车购置费0.00万元，本单位无公务用车购置计划，公务用车运行费4.50万元）,与2021年预算持平，主要用于1辆公务车（客货两用皮卡车）的日常运行费用。</t>
  </si>
  <si>
    <t xml:space="preserve">         （三）公务接待费1.00万元。比2021年预算减少0.50万元，主要用于日常公务接待开支，励行节约，减少公务接待。</t>
  </si>
  <si>
    <t xml:space="preserve">  二、机关运行经费预算</t>
  </si>
  <si>
    <t xml:space="preserve">          2022年本单位无机关运行经费。</t>
  </si>
  <si>
    <t xml:space="preserve">  三、政府采购预算情况</t>
  </si>
  <si>
    <t xml:space="preserve">         2022年度本单位政府采购预算209.00万元，其中：政府采购货物预算6.90万元、政府采购工程预算0万元、政府采购服务预算202.10万元。</t>
  </si>
  <si>
    <t xml:space="preserve">  四、绩效目标设置情况</t>
  </si>
  <si>
    <t xml:space="preserve">         2022年度，本单位编报绩效目标的项目共2个，涉及项目预算资金330.70万元。</t>
  </si>
  <si>
    <t xml:space="preserve">  五、国有资产占有使用情况
     截至2021年（上一年度）8月31日，上海市崇明区水文站共有车辆1辆，其中：部级领导干部用车0辆、主要领导干部用车0辆、机要通信用车0辆、应急保障用车0辆、执法执勤用车0辆、特种专业技术用车0辆、离退休干部用车0辆、其他用车1辆；单价100万元（含）以上设备（不含车辆）0台（套）。
     2022年（预算年度）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</si>
</sst>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indexed="8"/>
      <name val="宋体"/>
      <charset val="1"/>
      <scheme val="minor"/>
    </font>
    <font>
      <sz val="18"/>
      <name val="宋体"/>
      <charset val="134"/>
    </font>
    <font>
      <sz val="12"/>
      <name val="宋体"/>
      <charset val="134"/>
    </font>
    <font>
      <sz val="12"/>
      <color indexed="8"/>
      <name val="宋体"/>
      <charset val="1"/>
    </font>
    <font>
      <sz val="9"/>
      <name val="宋体"/>
      <charset val="134"/>
    </font>
    <font>
      <sz val="10"/>
      <color indexed="8"/>
      <name val="宋体"/>
      <charset val="134"/>
    </font>
    <font>
      <sz val="11"/>
      <color indexed="8"/>
      <name val="宋体"/>
      <charset val="1"/>
    </font>
    <font>
      <sz val="18"/>
      <name val="宋体"/>
      <charset val="134"/>
      <scheme val="major"/>
    </font>
    <font>
      <sz val="9"/>
      <name val="宋体"/>
      <charset val="134"/>
      <scheme val="major"/>
    </font>
    <font>
      <sz val="10"/>
      <color indexed="8"/>
      <name val="宋体"/>
      <charset val="134"/>
      <scheme val="major"/>
    </font>
    <font>
      <sz val="12"/>
      <color indexed="8"/>
      <name val="宋体"/>
      <charset val="134"/>
    </font>
    <font>
      <sz val="10"/>
      <name val="宋体"/>
      <charset val="134"/>
    </font>
    <font>
      <sz val="10"/>
      <name val="阿里巴巴普惠体 M"/>
      <charset val="134"/>
    </font>
    <font>
      <sz val="19"/>
      <name val="宋体"/>
      <charset val="134"/>
    </font>
    <font>
      <sz val="11"/>
      <color theme="1"/>
      <name val="宋体"/>
      <charset val="0"/>
      <scheme val="minor"/>
    </font>
    <font>
      <u/>
      <sz val="11"/>
      <color rgb="FF800080"/>
      <name val="宋体"/>
      <charset val="0"/>
      <scheme val="minor"/>
    </font>
    <font>
      <sz val="11"/>
      <color theme="1"/>
      <name val="宋体"/>
      <charset val="134"/>
      <scheme val="minor"/>
    </font>
    <font>
      <b/>
      <sz val="11"/>
      <color rgb="FFFA7D00"/>
      <name val="宋体"/>
      <charset val="0"/>
      <scheme val="minor"/>
    </font>
    <font>
      <b/>
      <sz val="15"/>
      <color theme="3"/>
      <name val="宋体"/>
      <charset val="134"/>
      <scheme val="minor"/>
    </font>
    <font>
      <b/>
      <sz val="11"/>
      <color theme="3"/>
      <name val="宋体"/>
      <charset val="134"/>
      <scheme val="minor"/>
    </font>
    <font>
      <sz val="11"/>
      <color rgb="FF3F3F76"/>
      <name val="宋体"/>
      <charset val="0"/>
      <scheme val="minor"/>
    </font>
    <font>
      <sz val="11"/>
      <color theme="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i/>
      <sz val="11"/>
      <color rgb="FF7F7F7F"/>
      <name val="宋体"/>
      <charset val="0"/>
      <scheme val="minor"/>
    </font>
    <font>
      <sz val="11"/>
      <color rgb="FF9C6500"/>
      <name val="宋体"/>
      <charset val="0"/>
      <scheme val="minor"/>
    </font>
    <font>
      <b/>
      <sz val="13"/>
      <color theme="3"/>
      <name val="宋体"/>
      <charset val="134"/>
      <scheme val="minor"/>
    </font>
    <font>
      <b/>
      <sz val="18"/>
      <color theme="3"/>
      <name val="宋体"/>
      <charset val="134"/>
      <scheme val="minor"/>
    </font>
    <font>
      <b/>
      <sz val="11"/>
      <color theme="1"/>
      <name val="宋体"/>
      <charset val="0"/>
      <scheme val="minor"/>
    </font>
    <font>
      <sz val="11"/>
      <color rgb="FF006100"/>
      <name val="宋体"/>
      <charset val="0"/>
      <scheme val="minor"/>
    </font>
  </fonts>
  <fills count="36">
    <fill>
      <patternFill patternType="none"/>
    </fill>
    <fill>
      <patternFill patternType="gray125"/>
    </fill>
    <fill>
      <patternFill patternType="solid">
        <fgColor rgb="FFD9D9D9"/>
        <bgColor rgb="FFD9D9D9"/>
      </patternFill>
    </fill>
    <fill>
      <patternFill patternType="solid">
        <fgColor indexed="9"/>
        <bgColor indexed="64"/>
      </patternFill>
    </fill>
    <fill>
      <patternFill patternType="solid">
        <fgColor rgb="FFFFFFFF"/>
        <bgColor rgb="FFFFFFFF"/>
      </patternFill>
    </fill>
    <fill>
      <patternFill patternType="solid">
        <fgColor theme="9"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FFFFFF"/>
      </top>
      <bottom style="thin">
        <color rgb="FF000000"/>
      </bottom>
      <diagonal/>
    </border>
    <border>
      <left style="thin">
        <color rgb="FF000000"/>
      </left>
      <right style="thin">
        <color rgb="FF000000"/>
      </right>
      <top style="thin">
        <color rgb="FFFFFFFF"/>
      </top>
      <bottom style="thin">
        <color rgb="FF000000"/>
      </bottom>
      <diagonal/>
    </border>
    <border>
      <left style="thin">
        <color rgb="FF000000"/>
      </left>
      <right style="thin">
        <color rgb="FFFFFFFF"/>
      </right>
      <top style="thin">
        <color rgb="FFFFFFFF"/>
      </top>
      <bottom style="thin">
        <color rgb="FF000000"/>
      </bottom>
      <diagonal/>
    </border>
    <border>
      <left style="thin">
        <color indexed="55"/>
      </left>
      <right style="thin">
        <color indexed="55"/>
      </right>
      <top style="thin">
        <color indexed="55"/>
      </top>
      <bottom style="thin">
        <color indexed="55"/>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16" fillId="0" borderId="0" applyFont="0" applyFill="0" applyBorder="0" applyAlignment="0" applyProtection="0">
      <alignment vertical="center"/>
    </xf>
    <xf numFmtId="0" fontId="14" fillId="19" borderId="0" applyNumberFormat="0" applyBorder="0" applyAlignment="0" applyProtection="0">
      <alignment vertical="center"/>
    </xf>
    <xf numFmtId="0" fontId="20" fillId="7" borderId="8"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4" fillId="16" borderId="0" applyNumberFormat="0" applyBorder="0" applyAlignment="0" applyProtection="0">
      <alignment vertical="center"/>
    </xf>
    <xf numFmtId="0" fontId="24" fillId="13" borderId="0" applyNumberFormat="0" applyBorder="0" applyAlignment="0" applyProtection="0">
      <alignment vertical="center"/>
    </xf>
    <xf numFmtId="43" fontId="16"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24" borderId="13" applyNumberFormat="0" applyFont="0" applyAlignment="0" applyProtection="0">
      <alignment vertical="center"/>
    </xf>
    <xf numFmtId="0" fontId="21" fillId="27"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9" applyNumberFormat="0" applyFill="0" applyAlignment="0" applyProtection="0">
      <alignment vertical="center"/>
    </xf>
    <xf numFmtId="0" fontId="30" fillId="0" borderId="9" applyNumberFormat="0" applyFill="0" applyAlignment="0" applyProtection="0">
      <alignment vertical="center"/>
    </xf>
    <xf numFmtId="0" fontId="21" fillId="21" borderId="0" applyNumberFormat="0" applyBorder="0" applyAlignment="0" applyProtection="0">
      <alignment vertical="center"/>
    </xf>
    <xf numFmtId="0" fontId="19" fillId="0" borderId="14" applyNumberFormat="0" applyFill="0" applyAlignment="0" applyProtection="0">
      <alignment vertical="center"/>
    </xf>
    <xf numFmtId="0" fontId="21" fillId="26" borderId="0" applyNumberFormat="0" applyBorder="0" applyAlignment="0" applyProtection="0">
      <alignment vertical="center"/>
    </xf>
    <xf numFmtId="0" fontId="23" fillId="6" borderId="11" applyNumberFormat="0" applyAlignment="0" applyProtection="0">
      <alignment vertical="center"/>
    </xf>
    <xf numFmtId="0" fontId="17" fillId="6" borderId="8" applyNumberFormat="0" applyAlignment="0" applyProtection="0">
      <alignment vertical="center"/>
    </xf>
    <xf numFmtId="0" fontId="22" fillId="9" borderId="10" applyNumberFormat="0" applyAlignment="0" applyProtection="0">
      <alignment vertical="center"/>
    </xf>
    <xf numFmtId="0" fontId="14" fillId="23" borderId="0" applyNumberFormat="0" applyBorder="0" applyAlignment="0" applyProtection="0">
      <alignment vertical="center"/>
    </xf>
    <xf numFmtId="0" fontId="21" fillId="29" borderId="0" applyNumberFormat="0" applyBorder="0" applyAlignment="0" applyProtection="0">
      <alignment vertical="center"/>
    </xf>
    <xf numFmtId="0" fontId="27" fillId="0" borderId="12" applyNumberFormat="0" applyFill="0" applyAlignment="0" applyProtection="0">
      <alignment vertical="center"/>
    </xf>
    <xf numFmtId="0" fontId="32" fillId="0" borderId="15" applyNumberFormat="0" applyFill="0" applyAlignment="0" applyProtection="0">
      <alignment vertical="center"/>
    </xf>
    <xf numFmtId="0" fontId="33" fillId="32" borderId="0" applyNumberFormat="0" applyBorder="0" applyAlignment="0" applyProtection="0">
      <alignment vertical="center"/>
    </xf>
    <xf numFmtId="0" fontId="29" fillId="25" borderId="0" applyNumberFormat="0" applyBorder="0" applyAlignment="0" applyProtection="0">
      <alignment vertical="center"/>
    </xf>
    <xf numFmtId="0" fontId="14" fillId="18" borderId="0" applyNumberFormat="0" applyBorder="0" applyAlignment="0" applyProtection="0">
      <alignment vertical="center"/>
    </xf>
    <xf numFmtId="0" fontId="21" fillId="35" borderId="0" applyNumberFormat="0" applyBorder="0" applyAlignment="0" applyProtection="0">
      <alignment vertical="center"/>
    </xf>
    <xf numFmtId="0" fontId="14" fillId="17" borderId="0" applyNumberFormat="0" applyBorder="0" applyAlignment="0" applyProtection="0">
      <alignment vertical="center"/>
    </xf>
    <xf numFmtId="0" fontId="14" fillId="15" borderId="0" applyNumberFormat="0" applyBorder="0" applyAlignment="0" applyProtection="0">
      <alignment vertical="center"/>
    </xf>
    <xf numFmtId="0" fontId="14" fillId="31" borderId="0" applyNumberFormat="0" applyBorder="0" applyAlignment="0" applyProtection="0">
      <alignment vertical="center"/>
    </xf>
    <xf numFmtId="0" fontId="14" fillId="12" borderId="0" applyNumberFormat="0" applyBorder="0" applyAlignment="0" applyProtection="0">
      <alignment vertical="center"/>
    </xf>
    <xf numFmtId="0" fontId="21" fillId="34" borderId="0" applyNumberFormat="0" applyBorder="0" applyAlignment="0" applyProtection="0">
      <alignment vertical="center"/>
    </xf>
    <xf numFmtId="0" fontId="21" fillId="28" borderId="0" applyNumberFormat="0" applyBorder="0" applyAlignment="0" applyProtection="0">
      <alignment vertical="center"/>
    </xf>
    <xf numFmtId="0" fontId="14" fillId="30" borderId="0" applyNumberFormat="0" applyBorder="0" applyAlignment="0" applyProtection="0">
      <alignment vertical="center"/>
    </xf>
    <xf numFmtId="0" fontId="14" fillId="11" borderId="0" applyNumberFormat="0" applyBorder="0" applyAlignment="0" applyProtection="0">
      <alignment vertical="center"/>
    </xf>
    <xf numFmtId="0" fontId="21" fillId="33" borderId="0" applyNumberFormat="0" applyBorder="0" applyAlignment="0" applyProtection="0">
      <alignment vertical="center"/>
    </xf>
    <xf numFmtId="0" fontId="14" fillId="14" borderId="0" applyNumberFormat="0" applyBorder="0" applyAlignment="0" applyProtection="0">
      <alignment vertical="center"/>
    </xf>
    <xf numFmtId="0" fontId="21" fillId="20" borderId="0" applyNumberFormat="0" applyBorder="0" applyAlignment="0" applyProtection="0">
      <alignment vertical="center"/>
    </xf>
    <xf numFmtId="0" fontId="21" fillId="10" borderId="0" applyNumberFormat="0" applyBorder="0" applyAlignment="0" applyProtection="0">
      <alignment vertical="center"/>
    </xf>
    <xf numFmtId="0" fontId="14" fillId="5" borderId="0" applyNumberFormat="0" applyBorder="0" applyAlignment="0" applyProtection="0">
      <alignment vertical="center"/>
    </xf>
    <xf numFmtId="0" fontId="21" fillId="8" borderId="0" applyNumberFormat="0" applyBorder="0" applyAlignment="0" applyProtection="0">
      <alignment vertical="center"/>
    </xf>
  </cellStyleXfs>
  <cellXfs count="51">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horizontal="righ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49" fontId="5" fillId="3" borderId="1" xfId="0" applyNumberFormat="1" applyFont="1" applyFill="1" applyBorder="1" applyAlignment="1">
      <alignment horizontal="center" vertical="center"/>
    </xf>
    <xf numFmtId="49" fontId="5" fillId="3" borderId="1" xfId="0" applyNumberFormat="1" applyFont="1" applyFill="1" applyBorder="1" applyAlignment="1">
      <alignment horizontal="left" vertical="center"/>
    </xf>
    <xf numFmtId="0" fontId="6" fillId="0" borderId="1" xfId="0" applyFont="1" applyBorder="1">
      <alignment vertical="center"/>
    </xf>
    <xf numFmtId="0" fontId="7" fillId="0" borderId="0" xfId="0" applyFont="1" applyBorder="1" applyAlignment="1">
      <alignment horizontal="center" vertical="center" wrapText="1"/>
    </xf>
    <xf numFmtId="0" fontId="8" fillId="0" borderId="0" xfId="0" applyFont="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right" vertical="center" wrapText="1"/>
    </xf>
    <xf numFmtId="0" fontId="8"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3" borderId="7" xfId="0" applyNumberFormat="1" applyFont="1" applyFill="1" applyBorder="1" applyAlignment="1">
      <alignment horizontal="center" vertical="center" wrapText="1"/>
    </xf>
    <xf numFmtId="0" fontId="5" fillId="3" borderId="7" xfId="0" applyNumberFormat="1" applyFont="1" applyFill="1" applyBorder="1" applyAlignment="1">
      <alignment vertical="center"/>
    </xf>
    <xf numFmtId="49" fontId="5" fillId="3" borderId="7" xfId="0" applyNumberFormat="1" applyFont="1" applyFill="1" applyBorder="1" applyAlignment="1">
      <alignment horizontal="left" vertical="center" wrapText="1"/>
    </xf>
    <xf numFmtId="0" fontId="5" fillId="3" borderId="7" xfId="0" applyNumberFormat="1" applyFont="1" applyFill="1" applyBorder="1" applyAlignment="1">
      <alignment horizontal="center" vertical="center"/>
    </xf>
    <xf numFmtId="0" fontId="8" fillId="0" borderId="1" xfId="0" applyFont="1" applyBorder="1" applyAlignment="1">
      <alignment vertical="center" wrapText="1"/>
    </xf>
    <xf numFmtId="49" fontId="9" fillId="3" borderId="7" xfId="0" applyNumberFormat="1" applyFont="1" applyFill="1" applyBorder="1" applyAlignment="1">
      <alignment horizontal="left" vertical="center"/>
    </xf>
    <xf numFmtId="0" fontId="8" fillId="0" borderId="1" xfId="0" applyFont="1" applyBorder="1" applyAlignment="1">
      <alignment horizontal="right" vertical="center" wrapText="1"/>
    </xf>
    <xf numFmtId="0" fontId="8" fillId="4" borderId="1" xfId="0" applyFont="1" applyFill="1" applyBorder="1" applyAlignment="1">
      <alignment horizontal="center" vertical="center" wrapText="1"/>
    </xf>
    <xf numFmtId="0" fontId="9" fillId="3" borderId="7" xfId="0" applyNumberFormat="1" applyFont="1" applyFill="1" applyBorder="1" applyAlignment="1">
      <alignment horizontal="center" vertical="center" wrapText="1"/>
    </xf>
    <xf numFmtId="0" fontId="9" fillId="3" borderId="7" xfId="0" applyNumberFormat="1" applyFont="1" applyFill="1" applyBorder="1" applyAlignment="1">
      <alignment vertical="center"/>
    </xf>
    <xf numFmtId="49" fontId="9" fillId="3" borderId="7" xfId="0" applyNumberFormat="1" applyFont="1" applyFill="1" applyBorder="1" applyAlignment="1">
      <alignment horizontal="left" vertical="center" wrapText="1"/>
    </xf>
    <xf numFmtId="0" fontId="9" fillId="3" borderId="7" xfId="0" applyNumberFormat="1" applyFont="1" applyFill="1" applyBorder="1" applyAlignment="1">
      <alignment horizontal="center" vertical="center"/>
    </xf>
    <xf numFmtId="0" fontId="4" fillId="0" borderId="1" xfId="0" applyFont="1" applyBorder="1" applyAlignment="1">
      <alignment vertical="center" wrapText="1"/>
    </xf>
    <xf numFmtId="49" fontId="5" fillId="3" borderId="7" xfId="0" applyNumberFormat="1" applyFont="1" applyFill="1" applyBorder="1" applyAlignment="1">
      <alignment horizontal="left" vertical="center"/>
    </xf>
    <xf numFmtId="0" fontId="4" fillId="0" borderId="1" xfId="0" applyFont="1" applyBorder="1" applyAlignment="1">
      <alignment horizontal="right" vertical="center" wrapText="1"/>
    </xf>
    <xf numFmtId="0" fontId="6" fillId="0" borderId="0" xfId="0" applyFont="1">
      <alignment vertical="center"/>
    </xf>
    <xf numFmtId="0" fontId="10" fillId="0" borderId="0" xfId="0" applyFont="1" applyFill="1" applyBorder="1" applyAlignment="1">
      <alignment vertical="center" wrapText="1"/>
    </xf>
    <xf numFmtId="0" fontId="10"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12" fillId="0" borderId="0" xfId="0" applyFont="1" applyBorder="1" applyAlignment="1">
      <alignment horizontal="left" vertical="center" wrapText="1"/>
    </xf>
    <xf numFmtId="0" fontId="13" fillId="0" borderId="0" xfId="0" applyFont="1" applyBorder="1" applyAlignment="1">
      <alignment horizontal="center" vertical="center" wrapText="1"/>
    </xf>
    <xf numFmtId="0" fontId="2"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
  <sheetViews>
    <sheetView workbookViewId="0">
      <selection activeCell="F1" sqref="F1"/>
    </sheetView>
  </sheetViews>
  <sheetFormatPr defaultColWidth="10" defaultRowHeight="13.5" outlineLevelRow="2" outlineLevelCol="2"/>
  <cols>
    <col min="1" max="3" width="43.1333333333333" customWidth="1"/>
    <col min="4" max="4" width="9.75" customWidth="1"/>
  </cols>
  <sheetData>
    <row r="1" ht="256.35" customHeight="1" spans="1:3">
      <c r="A1" s="49" t="s">
        <v>0</v>
      </c>
      <c r="B1" s="49"/>
      <c r="C1" s="49"/>
    </row>
    <row r="2" ht="128.1" customHeight="1" spans="1:3">
      <c r="A2" s="50" t="s">
        <v>1</v>
      </c>
      <c r="B2" s="50"/>
      <c r="C2" s="50"/>
    </row>
    <row r="3" ht="42.75" customHeight="1" spans="1:3">
      <c r="A3" s="50" t="s">
        <v>2</v>
      </c>
      <c r="B3" s="50" t="s">
        <v>3</v>
      </c>
      <c r="C3" s="50" t="s">
        <v>4</v>
      </c>
    </row>
  </sheetData>
  <mergeCells count="2">
    <mergeCell ref="A1:C1"/>
    <mergeCell ref="A2:C2"/>
  </mergeCells>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pane ySplit="4" topLeftCell="A5" activePane="bottomLeft" state="frozen"/>
      <selection/>
      <selection pane="bottomLeft" activeCell="C6" sqref="C6"/>
    </sheetView>
  </sheetViews>
  <sheetFormatPr defaultColWidth="10" defaultRowHeight="13.5" outlineLevelCol="5"/>
  <cols>
    <col min="1" max="1" width="43.1333333333333" customWidth="1"/>
    <col min="2" max="2" width="30.25" customWidth="1"/>
    <col min="3" max="3" width="43.1333333333333" customWidth="1"/>
    <col min="4" max="6" width="21.5" customWidth="1"/>
    <col min="7" max="8" width="9.75" customWidth="1"/>
  </cols>
  <sheetData>
    <row r="1" ht="39.95" customHeight="1" spans="1:6">
      <c r="A1" s="18" t="s">
        <v>108</v>
      </c>
      <c r="B1" s="18"/>
      <c r="C1" s="18"/>
      <c r="D1" s="18"/>
      <c r="E1" s="18"/>
      <c r="F1" s="18"/>
    </row>
    <row r="2" ht="22.7" customHeight="1" spans="1:6">
      <c r="A2" s="19"/>
      <c r="B2" s="19"/>
      <c r="C2" s="20"/>
      <c r="D2" s="20"/>
      <c r="E2" s="20"/>
      <c r="F2" s="21" t="s">
        <v>45</v>
      </c>
    </row>
    <row r="3" ht="34.15" customHeight="1" spans="1:6">
      <c r="A3" s="22" t="s">
        <v>73</v>
      </c>
      <c r="B3" s="22"/>
      <c r="C3" s="22" t="s">
        <v>109</v>
      </c>
      <c r="D3" s="22"/>
      <c r="E3" s="22"/>
      <c r="F3" s="22"/>
    </row>
    <row r="4" ht="25.7" customHeight="1" spans="1:6">
      <c r="A4" s="22" t="s">
        <v>48</v>
      </c>
      <c r="B4" s="22" t="s">
        <v>49</v>
      </c>
      <c r="C4" s="22" t="s">
        <v>48</v>
      </c>
      <c r="D4" s="22" t="s">
        <v>51</v>
      </c>
      <c r="E4" s="22" t="s">
        <v>110</v>
      </c>
      <c r="F4" s="22" t="s">
        <v>111</v>
      </c>
    </row>
    <row r="5" ht="25.7" customHeight="1" spans="1:6">
      <c r="A5" s="31" t="s">
        <v>112</v>
      </c>
      <c r="B5" s="24">
        <v>11404700</v>
      </c>
      <c r="C5" s="32" t="s">
        <v>57</v>
      </c>
      <c r="D5" s="24">
        <f>E5+F5</f>
        <v>1205300</v>
      </c>
      <c r="E5" s="24">
        <v>1205300</v>
      </c>
      <c r="F5" s="24"/>
    </row>
    <row r="6" ht="25.7" customHeight="1" spans="1:6">
      <c r="A6" s="31" t="s">
        <v>113</v>
      </c>
      <c r="B6" s="24"/>
      <c r="C6" s="32" t="s">
        <v>59</v>
      </c>
      <c r="D6" s="24">
        <f>E6+F6</f>
        <v>481800</v>
      </c>
      <c r="E6" s="24">
        <v>481800</v>
      </c>
      <c r="F6" s="24"/>
    </row>
    <row r="7" ht="25.7" customHeight="1" spans="1:6">
      <c r="A7" s="31" t="s">
        <v>114</v>
      </c>
      <c r="B7" s="33"/>
      <c r="C7" s="32" t="s">
        <v>61</v>
      </c>
      <c r="D7" s="24">
        <f>E7+F7</f>
        <v>9358700</v>
      </c>
      <c r="E7" s="24">
        <v>9358700</v>
      </c>
      <c r="F7" s="33"/>
    </row>
    <row r="8" ht="25.7" customHeight="1" spans="1:6">
      <c r="A8" s="31"/>
      <c r="B8" s="33"/>
      <c r="C8" s="32" t="s">
        <v>63</v>
      </c>
      <c r="D8" s="24">
        <f>E8+F8</f>
        <v>358900</v>
      </c>
      <c r="E8" s="24">
        <v>358900</v>
      </c>
      <c r="F8" s="33"/>
    </row>
    <row r="9" ht="25.7" customHeight="1" spans="1:6">
      <c r="A9" s="31"/>
      <c r="B9" s="33"/>
      <c r="C9" s="31"/>
      <c r="D9" s="33"/>
      <c r="E9" s="33"/>
      <c r="F9" s="33"/>
    </row>
    <row r="10" ht="25.7" customHeight="1" spans="1:6">
      <c r="A10" s="31" t="s">
        <v>66</v>
      </c>
      <c r="B10" s="24">
        <f>SUM(B5:B9)</f>
        <v>11404700</v>
      </c>
      <c r="C10" s="31" t="s">
        <v>67</v>
      </c>
      <c r="D10" s="24">
        <f>SUM(D5:D9)</f>
        <v>11404700</v>
      </c>
      <c r="E10" s="24">
        <f>SUM(E5:E9)</f>
        <v>11404700</v>
      </c>
      <c r="F10" s="24"/>
    </row>
  </sheetData>
  <mergeCells count="4">
    <mergeCell ref="A1:F1"/>
    <mergeCell ref="A2:B2"/>
    <mergeCell ref="A3:B3"/>
    <mergeCell ref="C3:F3"/>
  </mergeCells>
  <pageMargins left="0.314000010490417" right="0.314000010490417" top="0.236000001430511" bottom="0.236000001430511" header="0" footer="0"/>
  <pageSetup paperSize="9" scale="7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pane ySplit="6" topLeftCell="A7" activePane="bottomLeft" state="frozen"/>
      <selection/>
      <selection pane="bottomLeft" activeCell="A1" sqref="A1:G1"/>
    </sheetView>
  </sheetViews>
  <sheetFormatPr defaultColWidth="10" defaultRowHeight="13.5" outlineLevelCol="6"/>
  <cols>
    <col min="1" max="3" width="8.75" customWidth="1"/>
    <col min="4" max="4" width="40.5" customWidth="1"/>
    <col min="5" max="7" width="18.5" customWidth="1"/>
    <col min="8" max="11" width="9.75" customWidth="1"/>
  </cols>
  <sheetData>
    <row r="1" ht="39.95" customHeight="1" spans="1:7">
      <c r="A1" s="1" t="s">
        <v>115</v>
      </c>
      <c r="B1" s="1"/>
      <c r="C1" s="1"/>
      <c r="D1" s="1"/>
      <c r="E1" s="1"/>
      <c r="F1" s="1"/>
      <c r="G1" s="1"/>
    </row>
    <row r="2" ht="22.7" customHeight="1" spans="1:7">
      <c r="A2" s="5"/>
      <c r="B2" s="5"/>
      <c r="C2" s="5"/>
      <c r="D2" s="5"/>
      <c r="E2" s="4"/>
      <c r="F2" s="4"/>
      <c r="G2" s="6" t="s">
        <v>45</v>
      </c>
    </row>
    <row r="3" ht="34.15" customHeight="1" spans="1:7">
      <c r="A3" s="7" t="s">
        <v>69</v>
      </c>
      <c r="B3" s="7"/>
      <c r="C3" s="7"/>
      <c r="D3" s="7"/>
      <c r="E3" s="7" t="s">
        <v>116</v>
      </c>
      <c r="F3" s="7"/>
      <c r="G3" s="7"/>
    </row>
    <row r="4" ht="25.7" customHeight="1" spans="1:7">
      <c r="A4" s="7" t="s">
        <v>71</v>
      </c>
      <c r="B4" s="7"/>
      <c r="C4" s="7"/>
      <c r="D4" s="7" t="s">
        <v>72</v>
      </c>
      <c r="E4" s="7" t="s">
        <v>51</v>
      </c>
      <c r="F4" s="7" t="s">
        <v>52</v>
      </c>
      <c r="G4" s="7" t="s">
        <v>53</v>
      </c>
    </row>
    <row r="5" ht="25.7" customHeight="1" spans="1:7">
      <c r="A5" s="7" t="s">
        <v>77</v>
      </c>
      <c r="B5" s="7" t="s">
        <v>78</v>
      </c>
      <c r="C5" s="7" t="s">
        <v>79</v>
      </c>
      <c r="D5" s="7"/>
      <c r="E5" s="7"/>
      <c r="F5" s="7"/>
      <c r="G5" s="7"/>
    </row>
    <row r="6" ht="25.7" customHeight="1" spans="1:7">
      <c r="A6" s="8" t="s">
        <v>80</v>
      </c>
      <c r="B6" s="8"/>
      <c r="C6" s="8"/>
      <c r="D6" s="8"/>
      <c r="E6" s="9">
        <f>F6+G6</f>
        <v>11404700</v>
      </c>
      <c r="F6" s="9">
        <f>F7+F12+F15+F18</f>
        <v>8097700</v>
      </c>
      <c r="G6" s="9">
        <f>G7+G12+G15+G18</f>
        <v>3307000</v>
      </c>
    </row>
    <row r="7" ht="25.7" customHeight="1" spans="1:7">
      <c r="A7" s="27" t="s">
        <v>81</v>
      </c>
      <c r="B7" s="28"/>
      <c r="C7" s="28"/>
      <c r="D7" s="29" t="s">
        <v>82</v>
      </c>
      <c r="E7" s="9">
        <f t="shared" ref="E7:E20" si="0">F7+G7</f>
        <v>1205300</v>
      </c>
      <c r="F7" s="9">
        <f>F8</f>
        <v>1205300</v>
      </c>
      <c r="G7" s="9"/>
    </row>
    <row r="8" ht="25.7" customHeight="1" spans="1:7">
      <c r="A8" s="27"/>
      <c r="B8" s="30" t="s">
        <v>83</v>
      </c>
      <c r="C8" s="30"/>
      <c r="D8" s="28" t="s">
        <v>84</v>
      </c>
      <c r="E8" s="9">
        <f t="shared" si="0"/>
        <v>1205300</v>
      </c>
      <c r="F8" s="9">
        <f>SUM(F9:F11)</f>
        <v>1205300</v>
      </c>
      <c r="G8" s="9"/>
    </row>
    <row r="9" ht="25.7" customHeight="1" spans="1:7">
      <c r="A9" s="27"/>
      <c r="B9" s="30"/>
      <c r="C9" s="30" t="s">
        <v>85</v>
      </c>
      <c r="D9" s="28" t="s">
        <v>86</v>
      </c>
      <c r="E9" s="9">
        <f t="shared" si="0"/>
        <v>104000</v>
      </c>
      <c r="F9" s="9">
        <v>104000</v>
      </c>
      <c r="G9" s="9"/>
    </row>
    <row r="10" ht="25.7" customHeight="1" spans="1:7">
      <c r="A10" s="27"/>
      <c r="B10" s="30"/>
      <c r="C10" s="30" t="s">
        <v>83</v>
      </c>
      <c r="D10" s="28" t="s">
        <v>87</v>
      </c>
      <c r="E10" s="9">
        <f t="shared" si="0"/>
        <v>734200</v>
      </c>
      <c r="F10" s="9">
        <v>734200</v>
      </c>
      <c r="G10" s="9"/>
    </row>
    <row r="11" ht="25.7" customHeight="1" spans="1:7">
      <c r="A11" s="27"/>
      <c r="B11" s="30"/>
      <c r="C11" s="30" t="s">
        <v>88</v>
      </c>
      <c r="D11" s="28" t="s">
        <v>89</v>
      </c>
      <c r="E11" s="9">
        <f t="shared" si="0"/>
        <v>367100</v>
      </c>
      <c r="F11" s="9">
        <v>367100</v>
      </c>
      <c r="G11" s="9"/>
    </row>
    <row r="12" ht="25.7" customHeight="1" spans="1:7">
      <c r="A12" s="27" t="s">
        <v>90</v>
      </c>
      <c r="B12" s="28"/>
      <c r="C12" s="28"/>
      <c r="D12" s="29" t="s">
        <v>91</v>
      </c>
      <c r="E12" s="9">
        <f t="shared" si="0"/>
        <v>481800</v>
      </c>
      <c r="F12" s="9">
        <f t="shared" ref="F12:F16" si="1">F13</f>
        <v>481800</v>
      </c>
      <c r="G12" s="9"/>
    </row>
    <row r="13" ht="25.7" customHeight="1" spans="1:7">
      <c r="A13" s="27"/>
      <c r="B13" s="30" t="s">
        <v>92</v>
      </c>
      <c r="C13" s="30"/>
      <c r="D13" s="28" t="s">
        <v>93</v>
      </c>
      <c r="E13" s="9">
        <f t="shared" si="0"/>
        <v>481800</v>
      </c>
      <c r="F13" s="9">
        <f t="shared" si="1"/>
        <v>481800</v>
      </c>
      <c r="G13" s="9"/>
    </row>
    <row r="14" ht="25.7" customHeight="1" spans="1:7">
      <c r="A14" s="27"/>
      <c r="B14" s="30"/>
      <c r="C14" s="30" t="s">
        <v>85</v>
      </c>
      <c r="D14" s="28" t="s">
        <v>94</v>
      </c>
      <c r="E14" s="9">
        <f t="shared" si="0"/>
        <v>481800</v>
      </c>
      <c r="F14" s="9">
        <v>481800</v>
      </c>
      <c r="G14" s="9"/>
    </row>
    <row r="15" ht="25.7" customHeight="1" spans="1:7">
      <c r="A15" s="27" t="s">
        <v>95</v>
      </c>
      <c r="B15" s="28"/>
      <c r="C15" s="28"/>
      <c r="D15" s="29" t="s">
        <v>96</v>
      </c>
      <c r="E15" s="9">
        <f t="shared" si="0"/>
        <v>9358700</v>
      </c>
      <c r="F15" s="9">
        <f t="shared" si="1"/>
        <v>6051700</v>
      </c>
      <c r="G15" s="9">
        <f>G16</f>
        <v>3307000</v>
      </c>
    </row>
    <row r="16" ht="25.7" customHeight="1" spans="1:7">
      <c r="A16" s="27"/>
      <c r="B16" s="30" t="s">
        <v>97</v>
      </c>
      <c r="C16" s="30"/>
      <c r="D16" s="28" t="s">
        <v>98</v>
      </c>
      <c r="E16" s="9">
        <f t="shared" si="0"/>
        <v>9358700</v>
      </c>
      <c r="F16" s="9">
        <f t="shared" si="1"/>
        <v>6051700</v>
      </c>
      <c r="G16" s="9">
        <f>G17</f>
        <v>3307000</v>
      </c>
    </row>
    <row r="17" ht="25.7" customHeight="1" spans="1:7">
      <c r="A17" s="27"/>
      <c r="B17" s="30"/>
      <c r="C17" s="30" t="s">
        <v>99</v>
      </c>
      <c r="D17" s="28" t="s">
        <v>100</v>
      </c>
      <c r="E17" s="9">
        <f t="shared" si="0"/>
        <v>9358700</v>
      </c>
      <c r="F17" s="9">
        <v>6051700</v>
      </c>
      <c r="G17" s="9">
        <v>3307000</v>
      </c>
    </row>
    <row r="18" ht="25.7" customHeight="1" spans="1:7">
      <c r="A18" s="27" t="s">
        <v>101</v>
      </c>
      <c r="B18" s="28"/>
      <c r="C18" s="28"/>
      <c r="D18" s="29" t="s">
        <v>102</v>
      </c>
      <c r="E18" s="9">
        <f t="shared" si="0"/>
        <v>358900</v>
      </c>
      <c r="F18" s="9">
        <f>F19</f>
        <v>358900</v>
      </c>
      <c r="G18" s="9"/>
    </row>
    <row r="19" ht="25.7" customHeight="1" spans="1:7">
      <c r="A19" s="27"/>
      <c r="B19" s="30" t="s">
        <v>85</v>
      </c>
      <c r="C19" s="30"/>
      <c r="D19" s="28" t="s">
        <v>103</v>
      </c>
      <c r="E19" s="9">
        <f t="shared" si="0"/>
        <v>358900</v>
      </c>
      <c r="F19" s="9">
        <f>F20</f>
        <v>358900</v>
      </c>
      <c r="G19" s="9"/>
    </row>
    <row r="20" ht="25.7" customHeight="1" spans="1:7">
      <c r="A20" s="27"/>
      <c r="B20" s="30"/>
      <c r="C20" s="30" t="s">
        <v>104</v>
      </c>
      <c r="D20" s="28" t="s">
        <v>105</v>
      </c>
      <c r="E20" s="9">
        <f t="shared" si="0"/>
        <v>358900</v>
      </c>
      <c r="F20" s="9">
        <v>358900</v>
      </c>
      <c r="G20" s="9"/>
    </row>
  </sheetData>
  <mergeCells count="10">
    <mergeCell ref="A1:G1"/>
    <mergeCell ref="A2:D2"/>
    <mergeCell ref="A3:D3"/>
    <mergeCell ref="E3:G3"/>
    <mergeCell ref="A4:C4"/>
    <mergeCell ref="A6:D6"/>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pane ySplit="6" topLeftCell="A7" activePane="bottomLeft" state="frozen"/>
      <selection/>
      <selection pane="bottomLeft" activeCell="A1" sqref="A1:G1"/>
    </sheetView>
  </sheetViews>
  <sheetFormatPr defaultColWidth="10" defaultRowHeight="13.5" outlineLevelCol="6"/>
  <cols>
    <col min="1" max="3" width="8.75" customWidth="1"/>
    <col min="4" max="4" width="40.5" customWidth="1"/>
    <col min="5" max="7" width="18.5" customWidth="1"/>
    <col min="8" max="11" width="9.75" customWidth="1"/>
  </cols>
  <sheetData>
    <row r="1" ht="39.95" customHeight="1" spans="1:7">
      <c r="A1" s="1" t="s">
        <v>117</v>
      </c>
      <c r="B1" s="1"/>
      <c r="C1" s="1"/>
      <c r="D1" s="1"/>
      <c r="E1" s="1"/>
      <c r="F1" s="1"/>
      <c r="G1" s="1"/>
    </row>
    <row r="2" ht="22.7" customHeight="1" spans="1:7">
      <c r="A2" s="5"/>
      <c r="B2" s="5"/>
      <c r="C2" s="5"/>
      <c r="D2" s="5"/>
      <c r="E2" s="4"/>
      <c r="F2" s="4"/>
      <c r="G2" s="6" t="s">
        <v>45</v>
      </c>
    </row>
    <row r="3" ht="34.15" customHeight="1" spans="1:7">
      <c r="A3" s="7" t="s">
        <v>69</v>
      </c>
      <c r="B3" s="7"/>
      <c r="C3" s="7"/>
      <c r="D3" s="7"/>
      <c r="E3" s="7" t="s">
        <v>118</v>
      </c>
      <c r="F3" s="7"/>
      <c r="G3" s="7"/>
    </row>
    <row r="4" ht="25.7" customHeight="1" spans="1:7">
      <c r="A4" s="7" t="s">
        <v>71</v>
      </c>
      <c r="B4" s="7"/>
      <c r="C4" s="7"/>
      <c r="D4" s="7" t="s">
        <v>72</v>
      </c>
      <c r="E4" s="7" t="s">
        <v>51</v>
      </c>
      <c r="F4" s="7" t="s">
        <v>52</v>
      </c>
      <c r="G4" s="7" t="s">
        <v>53</v>
      </c>
    </row>
    <row r="5" ht="25.7" customHeight="1" spans="1:7">
      <c r="A5" s="7" t="s">
        <v>77</v>
      </c>
      <c r="B5" s="7" t="s">
        <v>78</v>
      </c>
      <c r="C5" s="7" t="s">
        <v>79</v>
      </c>
      <c r="D5" s="7"/>
      <c r="E5" s="7"/>
      <c r="F5" s="7"/>
      <c r="G5" s="7"/>
    </row>
    <row r="6" ht="25.7" customHeight="1" spans="1:7">
      <c r="A6" s="8" t="s">
        <v>80</v>
      </c>
      <c r="B6" s="8"/>
      <c r="C6" s="8"/>
      <c r="D6" s="8"/>
      <c r="E6" s="9"/>
      <c r="F6" s="9"/>
      <c r="G6" s="9"/>
    </row>
    <row r="7" ht="25.7" customHeight="1" spans="1:7">
      <c r="A7" s="8"/>
      <c r="B7" s="8"/>
      <c r="C7" s="8"/>
      <c r="D7" s="26"/>
      <c r="E7" s="9"/>
      <c r="F7" s="9"/>
      <c r="G7" s="9"/>
    </row>
    <row r="8" ht="25.7" customHeight="1" spans="1:7">
      <c r="A8" s="8"/>
      <c r="B8" s="8"/>
      <c r="C8" s="8"/>
      <c r="D8" s="26"/>
      <c r="E8" s="9"/>
      <c r="F8" s="9"/>
      <c r="G8" s="9"/>
    </row>
    <row r="9" ht="25.7" customHeight="1" spans="1:7">
      <c r="A9" s="8"/>
      <c r="B9" s="8"/>
      <c r="C9" s="8"/>
      <c r="D9" s="26"/>
      <c r="E9" s="9"/>
      <c r="F9" s="9"/>
      <c r="G9" s="9"/>
    </row>
  </sheetData>
  <mergeCells count="10">
    <mergeCell ref="A1:G1"/>
    <mergeCell ref="A2:D2"/>
    <mergeCell ref="A3:D3"/>
    <mergeCell ref="E3:G3"/>
    <mergeCell ref="A4:C4"/>
    <mergeCell ref="A6:D6"/>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pane ySplit="6" topLeftCell="A7" activePane="bottomLeft" state="frozen"/>
      <selection/>
      <selection pane="bottomLeft" activeCell="A1" sqref="A1:G1"/>
    </sheetView>
  </sheetViews>
  <sheetFormatPr defaultColWidth="10" defaultRowHeight="13.5" outlineLevelCol="6"/>
  <cols>
    <col min="1" max="3" width="8.75" customWidth="1"/>
    <col min="4" max="4" width="40.5" customWidth="1"/>
    <col min="5" max="7" width="18.5" customWidth="1"/>
    <col min="8" max="11" width="9.75" customWidth="1"/>
  </cols>
  <sheetData>
    <row r="1" ht="39.95" customHeight="1" spans="1:7">
      <c r="A1" s="18" t="s">
        <v>119</v>
      </c>
      <c r="B1" s="18"/>
      <c r="C1" s="18"/>
      <c r="D1" s="18"/>
      <c r="E1" s="18"/>
      <c r="F1" s="18"/>
      <c r="G1" s="18"/>
    </row>
    <row r="2" ht="22.7" customHeight="1" spans="1:7">
      <c r="A2" s="19"/>
      <c r="B2" s="19"/>
      <c r="C2" s="19"/>
      <c r="D2" s="19"/>
      <c r="E2" s="20"/>
      <c r="F2" s="20"/>
      <c r="G2" s="21" t="s">
        <v>45</v>
      </c>
    </row>
    <row r="3" ht="34.15" customHeight="1" spans="1:7">
      <c r="A3" s="22" t="s">
        <v>69</v>
      </c>
      <c r="B3" s="22"/>
      <c r="C3" s="22"/>
      <c r="D3" s="22"/>
      <c r="E3" s="22" t="s">
        <v>118</v>
      </c>
      <c r="F3" s="22"/>
      <c r="G3" s="22"/>
    </row>
    <row r="4" ht="25.7" customHeight="1" spans="1:7">
      <c r="A4" s="22" t="s">
        <v>71</v>
      </c>
      <c r="B4" s="22"/>
      <c r="C4" s="22"/>
      <c r="D4" s="22" t="s">
        <v>72</v>
      </c>
      <c r="E4" s="22" t="s">
        <v>51</v>
      </c>
      <c r="F4" s="22" t="s">
        <v>52</v>
      </c>
      <c r="G4" s="22" t="s">
        <v>53</v>
      </c>
    </row>
    <row r="5" ht="25.7" customHeight="1" spans="1:7">
      <c r="A5" s="22" t="s">
        <v>77</v>
      </c>
      <c r="B5" s="22" t="s">
        <v>78</v>
      </c>
      <c r="C5" s="22" t="s">
        <v>79</v>
      </c>
      <c r="D5" s="22"/>
      <c r="E5" s="22"/>
      <c r="F5" s="22"/>
      <c r="G5" s="22"/>
    </row>
    <row r="6" ht="25.7" customHeight="1" spans="1:7">
      <c r="A6" s="23" t="s">
        <v>80</v>
      </c>
      <c r="B6" s="23"/>
      <c r="C6" s="23"/>
      <c r="D6" s="23"/>
      <c r="E6" s="24"/>
      <c r="F6" s="24"/>
      <c r="G6" s="24"/>
    </row>
    <row r="7" ht="25.7" customHeight="1" spans="1:7">
      <c r="A7" s="23"/>
      <c r="B7" s="23"/>
      <c r="C7" s="23"/>
      <c r="D7" s="25"/>
      <c r="E7" s="24"/>
      <c r="F7" s="24"/>
      <c r="G7" s="24"/>
    </row>
    <row r="8" ht="25.7" customHeight="1" spans="1:7">
      <c r="A8" s="23"/>
      <c r="B8" s="23"/>
      <c r="C8" s="23"/>
      <c r="D8" s="25"/>
      <c r="E8" s="24"/>
      <c r="F8" s="24"/>
      <c r="G8" s="24"/>
    </row>
    <row r="9" ht="25.7" customHeight="1" spans="1:7">
      <c r="A9" s="23"/>
      <c r="B9" s="23"/>
      <c r="C9" s="23"/>
      <c r="D9" s="25"/>
      <c r="E9" s="24"/>
      <c r="F9" s="24"/>
      <c r="G9" s="24"/>
    </row>
    <row r="10" ht="19.9" customHeight="1" spans="1:7">
      <c r="A10" s="20" t="s">
        <v>120</v>
      </c>
      <c r="B10" s="20"/>
      <c r="C10" s="20"/>
      <c r="D10" s="20"/>
      <c r="E10" s="20"/>
      <c r="F10" s="20"/>
      <c r="G10" s="20"/>
    </row>
  </sheetData>
  <mergeCells count="11">
    <mergeCell ref="A1:G1"/>
    <mergeCell ref="A2:D2"/>
    <mergeCell ref="A3:D3"/>
    <mergeCell ref="E3:G3"/>
    <mergeCell ref="A4:C4"/>
    <mergeCell ref="A6:D6"/>
    <mergeCell ref="A10:G10"/>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6" topLeftCell="A7" activePane="bottomLeft" state="frozen"/>
      <selection/>
      <selection pane="bottomLeft" activeCell="A1" sqref="A1:F1"/>
    </sheetView>
  </sheetViews>
  <sheetFormatPr defaultColWidth="10" defaultRowHeight="13.5" outlineLevelCol="5"/>
  <cols>
    <col min="1" max="2" width="8.75" customWidth="1"/>
    <col min="3" max="3" width="40.5" customWidth="1"/>
    <col min="4" max="6" width="18.5" customWidth="1"/>
    <col min="7" max="9" width="9.75" customWidth="1"/>
  </cols>
  <sheetData>
    <row r="1" ht="39.95" customHeight="1" spans="1:6">
      <c r="A1" s="1" t="s">
        <v>121</v>
      </c>
      <c r="B1" s="1"/>
      <c r="C1" s="1"/>
      <c r="D1" s="1"/>
      <c r="E1" s="1"/>
      <c r="F1" s="1"/>
    </row>
    <row r="2" ht="22.7" customHeight="1" spans="1:6">
      <c r="A2" s="5"/>
      <c r="B2" s="5"/>
      <c r="C2" s="5"/>
      <c r="D2" s="4"/>
      <c r="E2" s="4"/>
      <c r="F2" s="6" t="s">
        <v>45</v>
      </c>
    </row>
    <row r="3" ht="34.15" customHeight="1" spans="1:6">
      <c r="A3" s="12" t="s">
        <v>69</v>
      </c>
      <c r="B3" s="13"/>
      <c r="C3" s="14"/>
      <c r="D3" s="12" t="s">
        <v>122</v>
      </c>
      <c r="E3" s="13"/>
      <c r="F3" s="14"/>
    </row>
    <row r="4" ht="25.7" customHeight="1" spans="1:6">
      <c r="A4" s="7" t="s">
        <v>123</v>
      </c>
      <c r="B4" s="7"/>
      <c r="C4" s="7" t="s">
        <v>124</v>
      </c>
      <c r="D4" s="7" t="s">
        <v>51</v>
      </c>
      <c r="E4" s="7" t="s">
        <v>54</v>
      </c>
      <c r="F4" s="7" t="s">
        <v>55</v>
      </c>
    </row>
    <row r="5" ht="25.7" customHeight="1" spans="1:6">
      <c r="A5" s="7" t="s">
        <v>77</v>
      </c>
      <c r="B5" s="7" t="s">
        <v>78</v>
      </c>
      <c r="C5" s="7"/>
      <c r="D5" s="7"/>
      <c r="E5" s="7"/>
      <c r="F5" s="7"/>
    </row>
    <row r="6" ht="25.7" customHeight="1" spans="1:6">
      <c r="A6" s="8" t="s">
        <v>80</v>
      </c>
      <c r="B6" s="8"/>
      <c r="C6" s="8"/>
      <c r="D6" s="9">
        <f>E6+F6</f>
        <v>8097700</v>
      </c>
      <c r="E6" s="9">
        <f>E7+E16+E32</f>
        <v>7273400</v>
      </c>
      <c r="F6" s="9">
        <f>F7+F16+F32</f>
        <v>824300</v>
      </c>
    </row>
    <row r="7" ht="25.7" customHeight="1" spans="1:6">
      <c r="A7" s="15" t="s">
        <v>125</v>
      </c>
      <c r="B7" s="15"/>
      <c r="C7" s="16" t="s">
        <v>126</v>
      </c>
      <c r="D7" s="9">
        <f t="shared" ref="D7:D35" si="0">E7+F7</f>
        <v>7167400</v>
      </c>
      <c r="E7" s="9">
        <f>SUM(E8:E15)</f>
        <v>7167400</v>
      </c>
      <c r="F7" s="9"/>
    </row>
    <row r="8" ht="25.7" customHeight="1" spans="1:6">
      <c r="A8" s="15"/>
      <c r="B8" s="15" t="s">
        <v>104</v>
      </c>
      <c r="C8" s="16" t="s">
        <v>127</v>
      </c>
      <c r="D8" s="9">
        <f t="shared" si="0"/>
        <v>1014800</v>
      </c>
      <c r="E8" s="9">
        <v>1014800</v>
      </c>
      <c r="F8" s="9"/>
    </row>
    <row r="9" ht="25.7" customHeight="1" spans="1:6">
      <c r="A9" s="15"/>
      <c r="B9" s="15" t="s">
        <v>85</v>
      </c>
      <c r="C9" s="16" t="s">
        <v>128</v>
      </c>
      <c r="D9" s="9">
        <f t="shared" si="0"/>
        <v>3700800</v>
      </c>
      <c r="E9" s="9">
        <v>3700800</v>
      </c>
      <c r="F9" s="9"/>
    </row>
    <row r="10" ht="25.7" customHeight="1" spans="1:6">
      <c r="A10" s="15"/>
      <c r="B10" s="15" t="s">
        <v>129</v>
      </c>
      <c r="C10" s="16" t="s">
        <v>130</v>
      </c>
      <c r="D10" s="9">
        <f t="shared" si="0"/>
        <v>734200</v>
      </c>
      <c r="E10" s="9">
        <v>734200</v>
      </c>
      <c r="F10" s="9"/>
    </row>
    <row r="11" ht="25.7" customHeight="1" spans="1:6">
      <c r="A11" s="15"/>
      <c r="B11" s="15" t="s">
        <v>131</v>
      </c>
      <c r="C11" s="16" t="s">
        <v>132</v>
      </c>
      <c r="D11" s="9">
        <f t="shared" si="0"/>
        <v>367100</v>
      </c>
      <c r="E11" s="9">
        <v>367100</v>
      </c>
      <c r="F11" s="9"/>
    </row>
    <row r="12" ht="25.7" customHeight="1" spans="1:6">
      <c r="A12" s="15"/>
      <c r="B12" s="15" t="s">
        <v>133</v>
      </c>
      <c r="C12" s="16" t="s">
        <v>134</v>
      </c>
      <c r="D12" s="9">
        <f t="shared" si="0"/>
        <v>481800</v>
      </c>
      <c r="E12" s="9">
        <v>481800</v>
      </c>
      <c r="F12" s="9"/>
    </row>
    <row r="13" ht="25.7" customHeight="1" spans="1:6">
      <c r="A13" s="15"/>
      <c r="B13" s="15" t="s">
        <v>135</v>
      </c>
      <c r="C13" s="16" t="s">
        <v>136</v>
      </c>
      <c r="D13" s="9">
        <f t="shared" si="0"/>
        <v>99300</v>
      </c>
      <c r="E13" s="9">
        <v>99300</v>
      </c>
      <c r="F13" s="9"/>
    </row>
    <row r="14" ht="25.7" customHeight="1" spans="1:6">
      <c r="A14" s="15"/>
      <c r="B14" s="15" t="s">
        <v>99</v>
      </c>
      <c r="C14" s="16" t="s">
        <v>105</v>
      </c>
      <c r="D14" s="9">
        <f t="shared" si="0"/>
        <v>358900</v>
      </c>
      <c r="E14" s="9">
        <v>358900</v>
      </c>
      <c r="F14" s="9"/>
    </row>
    <row r="15" ht="25.7" customHeight="1" spans="1:6">
      <c r="A15" s="15"/>
      <c r="B15" s="15" t="s">
        <v>137</v>
      </c>
      <c r="C15" s="16" t="s">
        <v>138</v>
      </c>
      <c r="D15" s="9">
        <f t="shared" si="0"/>
        <v>410500</v>
      </c>
      <c r="E15" s="9">
        <v>410500</v>
      </c>
      <c r="F15" s="9"/>
    </row>
    <row r="16" ht="25.7" customHeight="1" spans="1:6">
      <c r="A16" s="15" t="s">
        <v>139</v>
      </c>
      <c r="B16" s="15"/>
      <c r="C16" s="16" t="s">
        <v>140</v>
      </c>
      <c r="D16" s="9">
        <f t="shared" si="0"/>
        <v>824300</v>
      </c>
      <c r="E16" s="9"/>
      <c r="F16" s="9">
        <f>SUM(F17:F31)</f>
        <v>824300</v>
      </c>
    </row>
    <row r="17" ht="25.7" customHeight="1" spans="1:6">
      <c r="A17" s="15"/>
      <c r="B17" s="15" t="s">
        <v>104</v>
      </c>
      <c r="C17" s="16" t="s">
        <v>141</v>
      </c>
      <c r="D17" s="9">
        <f t="shared" si="0"/>
        <v>120000</v>
      </c>
      <c r="E17" s="9"/>
      <c r="F17" s="9">
        <v>120000</v>
      </c>
    </row>
    <row r="18" ht="25.7" customHeight="1" spans="1:6">
      <c r="A18" s="15"/>
      <c r="B18" s="15" t="s">
        <v>85</v>
      </c>
      <c r="C18" s="16" t="s">
        <v>142</v>
      </c>
      <c r="D18" s="9">
        <f t="shared" si="0"/>
        <v>10000</v>
      </c>
      <c r="E18" s="9"/>
      <c r="F18" s="9">
        <v>10000</v>
      </c>
    </row>
    <row r="19" ht="25.7" customHeight="1" spans="1:6">
      <c r="A19" s="15"/>
      <c r="B19" s="15" t="s">
        <v>83</v>
      </c>
      <c r="C19" s="16" t="s">
        <v>143</v>
      </c>
      <c r="D19" s="9">
        <f t="shared" si="0"/>
        <v>10000</v>
      </c>
      <c r="E19" s="9"/>
      <c r="F19" s="9">
        <v>10000</v>
      </c>
    </row>
    <row r="20" ht="25.7" customHeight="1" spans="1:6">
      <c r="A20" s="15"/>
      <c r="B20" s="15" t="s">
        <v>88</v>
      </c>
      <c r="C20" s="16" t="s">
        <v>144</v>
      </c>
      <c r="D20" s="9">
        <f t="shared" si="0"/>
        <v>50000</v>
      </c>
      <c r="E20" s="9"/>
      <c r="F20" s="9">
        <v>50000</v>
      </c>
    </row>
    <row r="21" ht="25.7" customHeight="1" spans="1:6">
      <c r="A21" s="15"/>
      <c r="B21" s="15" t="s">
        <v>145</v>
      </c>
      <c r="C21" s="16" t="s">
        <v>146</v>
      </c>
      <c r="D21" s="9">
        <f t="shared" si="0"/>
        <v>20000</v>
      </c>
      <c r="E21" s="9"/>
      <c r="F21" s="9">
        <v>20000</v>
      </c>
    </row>
    <row r="22" ht="25.7" customHeight="1" spans="1:6">
      <c r="A22" s="15"/>
      <c r="B22" s="15" t="s">
        <v>131</v>
      </c>
      <c r="C22" s="16" t="s">
        <v>147</v>
      </c>
      <c r="D22" s="9">
        <f t="shared" si="0"/>
        <v>40000</v>
      </c>
      <c r="E22" s="9"/>
      <c r="F22" s="9">
        <v>40000</v>
      </c>
    </row>
    <row r="23" ht="25.7" customHeight="1" spans="1:6">
      <c r="A23" s="15"/>
      <c r="B23" s="15" t="s">
        <v>92</v>
      </c>
      <c r="C23" s="16" t="s">
        <v>148</v>
      </c>
      <c r="D23" s="9">
        <f t="shared" si="0"/>
        <v>30000</v>
      </c>
      <c r="E23" s="9"/>
      <c r="F23" s="9">
        <v>30000</v>
      </c>
    </row>
    <row r="24" ht="25.7" customHeight="1" spans="1:6">
      <c r="A24" s="15"/>
      <c r="B24" s="15" t="s">
        <v>99</v>
      </c>
      <c r="C24" s="16" t="s">
        <v>149</v>
      </c>
      <c r="D24" s="9">
        <f t="shared" si="0"/>
        <v>10000</v>
      </c>
      <c r="E24" s="9"/>
      <c r="F24" s="9">
        <v>10000</v>
      </c>
    </row>
    <row r="25" ht="25.7" customHeight="1" spans="1:6">
      <c r="A25" s="15"/>
      <c r="B25" s="15" t="s">
        <v>150</v>
      </c>
      <c r="C25" s="16" t="s">
        <v>151</v>
      </c>
      <c r="D25" s="9">
        <f t="shared" si="0"/>
        <v>20000</v>
      </c>
      <c r="E25" s="9"/>
      <c r="F25" s="9">
        <v>20000</v>
      </c>
    </row>
    <row r="26" ht="25.7" customHeight="1" spans="1:6">
      <c r="A26" s="15"/>
      <c r="B26" s="15" t="s">
        <v>152</v>
      </c>
      <c r="C26" s="16" t="s">
        <v>153</v>
      </c>
      <c r="D26" s="9">
        <f t="shared" si="0"/>
        <v>10000</v>
      </c>
      <c r="E26" s="9"/>
      <c r="F26" s="9">
        <v>10000</v>
      </c>
    </row>
    <row r="27" ht="25.7" customHeight="1" spans="1:6">
      <c r="A27" s="15"/>
      <c r="B27" s="15" t="s">
        <v>154</v>
      </c>
      <c r="C27" s="16" t="s">
        <v>155</v>
      </c>
      <c r="D27" s="9">
        <f t="shared" si="0"/>
        <v>85200</v>
      </c>
      <c r="E27" s="9"/>
      <c r="F27" s="9">
        <v>85200</v>
      </c>
    </row>
    <row r="28" ht="25.7" customHeight="1" spans="1:6">
      <c r="A28" s="15"/>
      <c r="B28" s="15" t="s">
        <v>156</v>
      </c>
      <c r="C28" s="16" t="s">
        <v>157</v>
      </c>
      <c r="D28" s="9">
        <f t="shared" si="0"/>
        <v>103700</v>
      </c>
      <c r="E28" s="9"/>
      <c r="F28" s="9">
        <v>103700</v>
      </c>
    </row>
    <row r="29" ht="25.7" customHeight="1" spans="1:6">
      <c r="A29" s="15"/>
      <c r="B29" s="15" t="s">
        <v>158</v>
      </c>
      <c r="C29" s="16" t="s">
        <v>159</v>
      </c>
      <c r="D29" s="9">
        <f t="shared" si="0"/>
        <v>45000</v>
      </c>
      <c r="E29" s="9"/>
      <c r="F29" s="9">
        <v>45000</v>
      </c>
    </row>
    <row r="30" ht="25.7" customHeight="1" spans="1:6">
      <c r="A30" s="15"/>
      <c r="B30" s="15" t="s">
        <v>160</v>
      </c>
      <c r="C30" s="16" t="s">
        <v>161</v>
      </c>
      <c r="D30" s="9">
        <f t="shared" si="0"/>
        <v>40000</v>
      </c>
      <c r="E30" s="9"/>
      <c r="F30" s="9">
        <v>40000</v>
      </c>
    </row>
    <row r="31" ht="25.7" customHeight="1" spans="1:6">
      <c r="A31" s="15"/>
      <c r="B31" s="15" t="s">
        <v>137</v>
      </c>
      <c r="C31" s="16" t="s">
        <v>162</v>
      </c>
      <c r="D31" s="9">
        <f t="shared" si="0"/>
        <v>230400</v>
      </c>
      <c r="E31" s="9"/>
      <c r="F31" s="9">
        <v>230400</v>
      </c>
    </row>
    <row r="32" ht="25.7" customHeight="1" spans="1:6">
      <c r="A32" s="15" t="s">
        <v>163</v>
      </c>
      <c r="B32" s="15"/>
      <c r="C32" s="16" t="s">
        <v>164</v>
      </c>
      <c r="D32" s="9">
        <f t="shared" si="0"/>
        <v>106000</v>
      </c>
      <c r="E32" s="9">
        <f>SUM(E33:E35)</f>
        <v>106000</v>
      </c>
      <c r="F32" s="9"/>
    </row>
    <row r="33" ht="25.7" customHeight="1" spans="1:6">
      <c r="A33" s="15"/>
      <c r="B33" s="15" t="s">
        <v>83</v>
      </c>
      <c r="C33" s="16" t="s">
        <v>165</v>
      </c>
      <c r="D33" s="9">
        <f t="shared" si="0"/>
        <v>104000</v>
      </c>
      <c r="E33" s="9">
        <v>104000</v>
      </c>
      <c r="F33" s="9"/>
    </row>
    <row r="34" ht="25.7" customHeight="1" spans="1:6">
      <c r="A34" s="15"/>
      <c r="B34" s="15" t="s">
        <v>131</v>
      </c>
      <c r="C34" s="16" t="s">
        <v>166</v>
      </c>
      <c r="D34" s="9">
        <f t="shared" si="0"/>
        <v>1500</v>
      </c>
      <c r="E34" s="9">
        <v>1500</v>
      </c>
      <c r="F34" s="9"/>
    </row>
    <row r="35" ht="26" customHeight="1" spans="1:6">
      <c r="A35" s="17"/>
      <c r="B35" s="15" t="s">
        <v>137</v>
      </c>
      <c r="C35" s="16" t="s">
        <v>167</v>
      </c>
      <c r="D35" s="9">
        <f t="shared" si="0"/>
        <v>500</v>
      </c>
      <c r="E35" s="9">
        <v>500</v>
      </c>
      <c r="F35" s="17"/>
    </row>
  </sheetData>
  <mergeCells count="10">
    <mergeCell ref="A1:F1"/>
    <mergeCell ref="A2:C2"/>
    <mergeCell ref="A3:C3"/>
    <mergeCell ref="D3:F3"/>
    <mergeCell ref="A4:B4"/>
    <mergeCell ref="A6:C6"/>
    <mergeCell ref="C4:C5"/>
    <mergeCell ref="D4:D5"/>
    <mergeCell ref="E4:E5"/>
    <mergeCell ref="F4:F5"/>
  </mergeCells>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
  <sheetViews>
    <sheetView topLeftCell="B1" workbookViewId="0">
      <pane ySplit="6" topLeftCell="A7" activePane="bottomLeft" state="frozen"/>
      <selection/>
      <selection pane="bottomLeft" activeCell="C1" sqref="C1:I1"/>
    </sheetView>
  </sheetViews>
  <sheetFormatPr defaultColWidth="10" defaultRowHeight="13.5" outlineLevelRow="6"/>
  <cols>
    <col min="1" max="1" width="13.8833333333333" customWidth="1"/>
    <col min="2" max="2" width="36.8833333333333" customWidth="1"/>
    <col min="3" max="3" width="26.1333333333333" customWidth="1"/>
    <col min="4" max="4" width="28.25" customWidth="1"/>
    <col min="5" max="5" width="27.75" customWidth="1"/>
    <col min="6" max="9" width="20.5" customWidth="1"/>
    <col min="10" max="10" width="9.75" customWidth="1"/>
  </cols>
  <sheetData>
    <row r="1" ht="39.95" customHeight="1" spans="1:9">
      <c r="A1" s="4"/>
      <c r="B1" s="4"/>
      <c r="C1" s="1" t="s">
        <v>168</v>
      </c>
      <c r="D1" s="1"/>
      <c r="E1" s="1"/>
      <c r="F1" s="1"/>
      <c r="G1" s="1"/>
      <c r="H1" s="1"/>
      <c r="I1" s="1"/>
    </row>
    <row r="2" ht="22.7" customHeight="1" spans="1:9">
      <c r="A2" s="5"/>
      <c r="B2" s="5"/>
      <c r="C2" s="5"/>
      <c r="D2" s="5"/>
      <c r="E2" s="5"/>
      <c r="F2" s="5"/>
      <c r="G2" s="6" t="s">
        <v>45</v>
      </c>
      <c r="H2" s="6"/>
      <c r="I2" s="6"/>
    </row>
    <row r="3" ht="34.15" customHeight="1" spans="1:9">
      <c r="A3" s="7" t="s">
        <v>169</v>
      </c>
      <c r="B3" s="7"/>
      <c r="C3" s="7" t="s">
        <v>170</v>
      </c>
      <c r="D3" s="7"/>
      <c r="E3" s="7"/>
      <c r="F3" s="7"/>
      <c r="G3" s="7"/>
      <c r="H3" s="7"/>
      <c r="I3" s="7" t="s">
        <v>171</v>
      </c>
    </row>
    <row r="4" ht="25.7" customHeight="1" spans="1:9">
      <c r="A4" s="7"/>
      <c r="B4" s="7"/>
      <c r="C4" s="7" t="s">
        <v>51</v>
      </c>
      <c r="D4" s="7" t="s">
        <v>172</v>
      </c>
      <c r="E4" s="7" t="s">
        <v>153</v>
      </c>
      <c r="F4" s="7" t="s">
        <v>173</v>
      </c>
      <c r="G4" s="7"/>
      <c r="H4" s="7"/>
      <c r="I4" s="7"/>
    </row>
    <row r="5" ht="25.7" customHeight="1" spans="1:9">
      <c r="A5" s="7"/>
      <c r="B5" s="7"/>
      <c r="C5" s="7"/>
      <c r="D5" s="7"/>
      <c r="E5" s="7"/>
      <c r="F5" s="7" t="s">
        <v>174</v>
      </c>
      <c r="G5" s="7" t="s">
        <v>175</v>
      </c>
      <c r="H5" s="7" t="s">
        <v>176</v>
      </c>
      <c r="I5" s="7"/>
    </row>
    <row r="6" ht="25.7" customHeight="1" spans="1:9">
      <c r="A6" s="8" t="s">
        <v>51</v>
      </c>
      <c r="B6" s="8"/>
      <c r="C6" s="9">
        <f>C7</f>
        <v>55000</v>
      </c>
      <c r="D6" s="9"/>
      <c r="E6" s="9">
        <f>E7</f>
        <v>10000</v>
      </c>
      <c r="F6" s="9">
        <f>F7</f>
        <v>45000</v>
      </c>
      <c r="G6" s="9"/>
      <c r="H6" s="9">
        <f>H7</f>
        <v>45000</v>
      </c>
      <c r="I6" s="9"/>
    </row>
    <row r="7" ht="25.7" customHeight="1" spans="1:9">
      <c r="A7" s="10" t="s">
        <v>177</v>
      </c>
      <c r="B7" s="11"/>
      <c r="C7" s="9">
        <f>D7+E7+F7</f>
        <v>55000</v>
      </c>
      <c r="D7" s="9"/>
      <c r="E7" s="9">
        <v>10000</v>
      </c>
      <c r="F7" s="9">
        <f>G7+H7</f>
        <v>45000</v>
      </c>
      <c r="G7" s="9"/>
      <c r="H7" s="9">
        <v>45000</v>
      </c>
      <c r="I7" s="9"/>
    </row>
  </sheetData>
  <mergeCells count="12">
    <mergeCell ref="C1:I1"/>
    <mergeCell ref="A2:F2"/>
    <mergeCell ref="G2:I2"/>
    <mergeCell ref="C3:H3"/>
    <mergeCell ref="F4:H4"/>
    <mergeCell ref="A6:B6"/>
    <mergeCell ref="A7:B7"/>
    <mergeCell ref="C4:C5"/>
    <mergeCell ref="D4:D5"/>
    <mergeCell ref="E4:E5"/>
    <mergeCell ref="I3:I5"/>
    <mergeCell ref="A3:B5"/>
  </mergeCells>
  <pageMargins left="0.314000010490417" right="0.314000010490417" top="0.236000001430511" bottom="0.236000001430511" header="0" footer="0"/>
  <pageSetup paperSize="9" scale="67"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D11" sqref="D11"/>
    </sheetView>
  </sheetViews>
  <sheetFormatPr defaultColWidth="10" defaultRowHeight="13.5"/>
  <cols>
    <col min="1" max="1" width="128.25" customWidth="1"/>
    <col min="2" max="2" width="9.75" customWidth="1"/>
  </cols>
  <sheetData>
    <row r="1" ht="39.95" customHeight="1" spans="1:1">
      <c r="A1" s="1" t="s">
        <v>178</v>
      </c>
    </row>
    <row r="2" ht="25.7" customHeight="1" spans="1:1">
      <c r="A2" s="2" t="s">
        <v>179</v>
      </c>
    </row>
    <row r="3" ht="25.7" customHeight="1" spans="1:1">
      <c r="A3" s="2" t="s">
        <v>180</v>
      </c>
    </row>
    <row r="4" ht="25.7" customHeight="1" spans="1:1">
      <c r="A4" s="2" t="s">
        <v>181</v>
      </c>
    </row>
    <row r="5" ht="34.9" customHeight="1" spans="1:1">
      <c r="A5" s="2" t="s">
        <v>182</v>
      </c>
    </row>
    <row r="6" ht="25.7" customHeight="1" spans="1:1">
      <c r="A6" s="2" t="s">
        <v>183</v>
      </c>
    </row>
    <row r="7" ht="25.7" customHeight="1" spans="1:1">
      <c r="A7" s="2" t="s">
        <v>184</v>
      </c>
    </row>
    <row r="8" ht="25.7" customHeight="1" spans="1:1">
      <c r="A8" s="2" t="s">
        <v>185</v>
      </c>
    </row>
    <row r="9" ht="25.7" customHeight="1" spans="1:1">
      <c r="A9" s="2" t="s">
        <v>186</v>
      </c>
    </row>
    <row r="10" ht="48" customHeight="1" spans="1:1">
      <c r="A10" s="2" t="s">
        <v>187</v>
      </c>
    </row>
    <row r="11" ht="30" customHeight="1" spans="1:1">
      <c r="A11" s="2" t="s">
        <v>188</v>
      </c>
    </row>
    <row r="12" ht="25.7" customHeight="1" spans="1:1">
      <c r="A12" s="2" t="s">
        <v>189</v>
      </c>
    </row>
    <row r="13" ht="117" customHeight="1" spans="1:1">
      <c r="A13" s="3" t="s">
        <v>190</v>
      </c>
    </row>
  </sheetData>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A7" sqref="A7"/>
    </sheetView>
  </sheetViews>
  <sheetFormatPr defaultColWidth="10" defaultRowHeight="13.5"/>
  <cols>
    <col min="1" max="1" width="128.25" customWidth="1"/>
    <col min="2" max="2" width="9.75" customWidth="1"/>
  </cols>
  <sheetData>
    <row r="1" ht="39.95" customHeight="1" spans="1:1">
      <c r="A1" s="1" t="s">
        <v>5</v>
      </c>
    </row>
    <row r="2" ht="25.7" customHeight="1" spans="1:1">
      <c r="A2" s="46" t="s">
        <v>6</v>
      </c>
    </row>
    <row r="3" ht="25.7" customHeight="1" spans="1:1">
      <c r="A3" s="46" t="s">
        <v>7</v>
      </c>
    </row>
    <row r="4" ht="25.7" customHeight="1" spans="1:1">
      <c r="A4" s="46" t="s">
        <v>8</v>
      </c>
    </row>
    <row r="5" ht="25.7" customHeight="1" spans="1:1">
      <c r="A5" s="46" t="s">
        <v>9</v>
      </c>
    </row>
    <row r="6" ht="25.7" customHeight="1" spans="1:1">
      <c r="A6" s="46" t="s">
        <v>10</v>
      </c>
    </row>
    <row r="7" ht="25.7" customHeight="1" spans="1:1">
      <c r="A7" s="46" t="s">
        <v>11</v>
      </c>
    </row>
    <row r="8" ht="25.7" customHeight="1" spans="1:1">
      <c r="A8" s="46" t="s">
        <v>12</v>
      </c>
    </row>
    <row r="9" ht="25.7" customHeight="1" spans="1:1">
      <c r="A9" s="46" t="s">
        <v>13</v>
      </c>
    </row>
    <row r="10" ht="25.7" customHeight="1" spans="1:1">
      <c r="A10" s="46" t="s">
        <v>14</v>
      </c>
    </row>
    <row r="11" ht="25.7" customHeight="1" spans="1:1">
      <c r="A11" s="46" t="s">
        <v>15</v>
      </c>
    </row>
    <row r="12" ht="25.7" customHeight="1" spans="1:1">
      <c r="A12" s="46" t="s">
        <v>16</v>
      </c>
    </row>
    <row r="13" ht="25.7" customHeight="1" spans="1:1">
      <c r="A13" s="46" t="s">
        <v>17</v>
      </c>
    </row>
    <row r="14" ht="25.7" customHeight="1" spans="1:1">
      <c r="A14" s="46" t="s">
        <v>18</v>
      </c>
    </row>
    <row r="15" ht="25.7" customHeight="1" spans="1:1">
      <c r="A15" s="46" t="s">
        <v>19</v>
      </c>
    </row>
    <row r="16" ht="25.7" customHeight="1" spans="1:1">
      <c r="A16" s="46" t="s">
        <v>20</v>
      </c>
    </row>
    <row r="17" spans="1:1">
      <c r="A17" s="42"/>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A20" sqref="A20"/>
    </sheetView>
  </sheetViews>
  <sheetFormatPr defaultColWidth="10" defaultRowHeight="13.5" outlineLevelRow="3"/>
  <cols>
    <col min="1" max="1" width="128.25" customWidth="1"/>
    <col min="2" max="2" width="9.75" customWidth="1"/>
  </cols>
  <sheetData>
    <row r="1" ht="39.95" customHeight="1" spans="1:1">
      <c r="A1" s="1" t="s">
        <v>21</v>
      </c>
    </row>
    <row r="2" ht="25.7" customHeight="1" spans="1:1">
      <c r="A2" s="47" t="s">
        <v>22</v>
      </c>
    </row>
    <row r="3" ht="25.7" customHeight="1" spans="1:1">
      <c r="A3" s="47" t="s">
        <v>23</v>
      </c>
    </row>
    <row r="4" ht="25.7" customHeight="1" spans="1:1">
      <c r="A4" s="48"/>
    </row>
  </sheetData>
  <pageMargins left="0.314000010490417" right="0.314000010490417" top="0.236000001430511" bottom="0.236000001430511"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12" sqref="A12"/>
    </sheetView>
  </sheetViews>
  <sheetFormatPr defaultColWidth="10" defaultRowHeight="13.5" outlineLevelRow="1"/>
  <cols>
    <col min="1" max="1" width="128.25" customWidth="1"/>
    <col min="2" max="2" width="9.75" customWidth="1"/>
  </cols>
  <sheetData>
    <row r="1" ht="39.95" customHeight="1" spans="1:1">
      <c r="A1" s="1" t="s">
        <v>24</v>
      </c>
    </row>
    <row r="2" ht="25.7" customHeight="1" spans="1:1">
      <c r="A2" s="46" t="s">
        <v>25</v>
      </c>
    </row>
  </sheetData>
  <pageMargins left="0.314000010490417" right="0.314000010490417" top="0.236000001430511" bottom="0.236000001430511"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 sqref="A1"/>
    </sheetView>
  </sheetViews>
  <sheetFormatPr defaultColWidth="10" defaultRowHeight="13.5"/>
  <cols>
    <col min="1" max="1" width="128.25" customWidth="1"/>
    <col min="2" max="2" width="9.75" customWidth="1"/>
  </cols>
  <sheetData>
    <row r="1" ht="39.95" customHeight="1" spans="1:1">
      <c r="A1" s="1" t="s">
        <v>26</v>
      </c>
    </row>
    <row r="2" ht="39.95" customHeight="1" spans="1:1">
      <c r="A2" s="46" t="s">
        <v>27</v>
      </c>
    </row>
    <row r="3" ht="18" customHeight="1" spans="1:1">
      <c r="A3" s="46" t="s">
        <v>28</v>
      </c>
    </row>
    <row r="4" ht="18" customHeight="1" spans="1:1">
      <c r="A4" s="46" t="s">
        <v>29</v>
      </c>
    </row>
    <row r="5" ht="18" customHeight="1" spans="1:1">
      <c r="A5" s="46" t="s">
        <v>30</v>
      </c>
    </row>
    <row r="6" ht="32.65" customHeight="1" spans="1:1">
      <c r="A6" s="46" t="s">
        <v>31</v>
      </c>
    </row>
    <row r="7" ht="32.65" customHeight="1" spans="1:1">
      <c r="A7" s="46" t="s">
        <v>32</v>
      </c>
    </row>
    <row r="8" ht="80.1" customHeight="1" spans="1:1">
      <c r="A8" s="46" t="s">
        <v>33</v>
      </c>
    </row>
    <row r="9" ht="19.9" customHeight="1" spans="1:1">
      <c r="A9" s="46" t="s">
        <v>34</v>
      </c>
    </row>
    <row r="10" ht="21.75" customHeight="1" spans="1:1">
      <c r="A10" s="46" t="s">
        <v>35</v>
      </c>
    </row>
  </sheetData>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
  <sheetViews>
    <sheetView workbookViewId="0">
      <selection activeCell="A16" sqref="A16"/>
    </sheetView>
  </sheetViews>
  <sheetFormatPr defaultColWidth="10" defaultRowHeight="13.5" outlineLevelRow="7"/>
  <cols>
    <col min="1" max="1" width="128.25" customWidth="1"/>
    <col min="2" max="2" width="9.75" customWidth="1"/>
  </cols>
  <sheetData>
    <row r="1" ht="39.95" customHeight="1" spans="1:13">
      <c r="A1" s="1" t="s">
        <v>36</v>
      </c>
      <c r="B1" s="42"/>
      <c r="C1" s="42"/>
      <c r="D1" s="42"/>
      <c r="E1" s="42"/>
      <c r="F1" s="42"/>
      <c r="G1" s="42"/>
      <c r="H1" s="42"/>
      <c r="I1" s="42"/>
      <c r="J1" s="42"/>
      <c r="K1" s="42"/>
      <c r="L1" s="42"/>
      <c r="M1" s="42"/>
    </row>
    <row r="2" ht="133" customHeight="1" spans="1:13">
      <c r="A2" s="43" t="s">
        <v>37</v>
      </c>
      <c r="B2" s="43"/>
      <c r="C2" s="43"/>
      <c r="D2" s="43"/>
      <c r="E2" s="43"/>
      <c r="F2" s="43"/>
      <c r="G2" s="43"/>
      <c r="H2" s="43"/>
      <c r="I2" s="43"/>
      <c r="J2" s="43"/>
      <c r="K2" s="43"/>
      <c r="L2" s="43"/>
      <c r="M2" s="43"/>
    </row>
    <row r="3" ht="20" customHeight="1" spans="1:13">
      <c r="A3" s="44" t="s">
        <v>38</v>
      </c>
      <c r="B3" s="44"/>
      <c r="C3" s="44"/>
      <c r="D3" s="44"/>
      <c r="E3" s="44"/>
      <c r="F3" s="44"/>
      <c r="G3" s="44"/>
      <c r="H3" s="44"/>
      <c r="I3" s="44"/>
      <c r="J3" s="44"/>
      <c r="K3" s="44"/>
      <c r="L3" s="44"/>
      <c r="M3" s="44"/>
    </row>
    <row r="4" ht="20" customHeight="1" spans="1:13">
      <c r="A4" s="44" t="s">
        <v>39</v>
      </c>
      <c r="B4" s="44"/>
      <c r="C4" s="44"/>
      <c r="D4" s="44"/>
      <c r="E4" s="44"/>
      <c r="F4" s="44"/>
      <c r="G4" s="44"/>
      <c r="H4" s="44"/>
      <c r="I4" s="44"/>
      <c r="J4" s="44"/>
      <c r="K4" s="44"/>
      <c r="L4" s="44"/>
      <c r="M4" s="44"/>
    </row>
    <row r="5" ht="20" customHeight="1" spans="1:13">
      <c r="A5" s="44" t="s">
        <v>40</v>
      </c>
      <c r="B5" s="44"/>
      <c r="C5" s="44"/>
      <c r="D5" s="44"/>
      <c r="E5" s="44"/>
      <c r="F5" s="44"/>
      <c r="G5" s="44"/>
      <c r="H5" s="44"/>
      <c r="I5" s="44"/>
      <c r="J5" s="44"/>
      <c r="K5" s="44"/>
      <c r="L5" s="44"/>
      <c r="M5" s="44"/>
    </row>
    <row r="6" ht="20" customHeight="1" spans="1:13">
      <c r="A6" s="45" t="s">
        <v>41</v>
      </c>
      <c r="B6" s="45"/>
      <c r="C6" s="45"/>
      <c r="D6" s="45"/>
      <c r="E6" s="45"/>
      <c r="F6" s="45"/>
      <c r="G6" s="45"/>
      <c r="H6" s="45"/>
      <c r="I6" s="45"/>
      <c r="J6" s="45"/>
      <c r="K6" s="45"/>
      <c r="L6" s="45"/>
      <c r="M6" s="45"/>
    </row>
    <row r="7" ht="20" customHeight="1" spans="1:13">
      <c r="A7" s="45" t="s">
        <v>42</v>
      </c>
      <c r="B7" s="45"/>
      <c r="C7" s="45"/>
      <c r="D7" s="45"/>
      <c r="E7" s="45"/>
      <c r="F7" s="45"/>
      <c r="G7" s="45"/>
      <c r="H7" s="45"/>
      <c r="I7" s="45"/>
      <c r="J7" s="45"/>
      <c r="K7" s="45"/>
      <c r="L7" s="45"/>
      <c r="M7" s="45"/>
    </row>
    <row r="8" ht="20" customHeight="1" spans="1:13">
      <c r="A8" s="45" t="s">
        <v>43</v>
      </c>
      <c r="B8" s="45"/>
      <c r="C8" s="45"/>
      <c r="D8" s="45"/>
      <c r="E8" s="45"/>
      <c r="F8" s="45"/>
      <c r="G8" s="45"/>
      <c r="H8" s="45"/>
      <c r="I8" s="45"/>
      <c r="J8" s="45"/>
      <c r="K8" s="45"/>
      <c r="L8" s="45"/>
      <c r="M8" s="45"/>
    </row>
  </sheetData>
  <mergeCells count="6">
    <mergeCell ref="A3:M3"/>
    <mergeCell ref="A4:M4"/>
    <mergeCell ref="A5:M5"/>
    <mergeCell ref="A6:M6"/>
    <mergeCell ref="A7:M7"/>
    <mergeCell ref="A8:M8"/>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pane ySplit="6" topLeftCell="A10" activePane="bottomLeft" state="frozen"/>
      <selection/>
      <selection pane="bottomLeft" activeCell="A1" sqref="A1:G1"/>
    </sheetView>
  </sheetViews>
  <sheetFormatPr defaultColWidth="10" defaultRowHeight="13.5" outlineLevelCol="6"/>
  <cols>
    <col min="1" max="1" width="43.1333333333333" customWidth="1"/>
    <col min="2" max="2" width="30.25" customWidth="1"/>
    <col min="3" max="3" width="43.1333333333333" customWidth="1"/>
    <col min="4" max="7" width="18.5" customWidth="1"/>
    <col min="8" max="9" width="9.75" customWidth="1"/>
  </cols>
  <sheetData>
    <row r="1" ht="39.95" customHeight="1" spans="1:7">
      <c r="A1" s="1" t="s">
        <v>44</v>
      </c>
      <c r="B1" s="1"/>
      <c r="C1" s="1"/>
      <c r="D1" s="1"/>
      <c r="E1" s="1"/>
      <c r="F1" s="1"/>
      <c r="G1" s="1"/>
    </row>
    <row r="2" ht="22.7" customHeight="1" spans="1:7">
      <c r="A2" s="5"/>
      <c r="B2" s="5"/>
      <c r="C2" s="4"/>
      <c r="D2" s="4"/>
      <c r="E2" s="4"/>
      <c r="F2" s="4"/>
      <c r="G2" s="6" t="s">
        <v>45</v>
      </c>
    </row>
    <row r="3" ht="34.15" customHeight="1" spans="1:7">
      <c r="A3" s="7" t="s">
        <v>46</v>
      </c>
      <c r="B3" s="7"/>
      <c r="C3" s="7" t="s">
        <v>47</v>
      </c>
      <c r="D3" s="7"/>
      <c r="E3" s="7"/>
      <c r="F3" s="7"/>
      <c r="G3" s="7"/>
    </row>
    <row r="4" ht="25.7" customHeight="1" spans="1:7">
      <c r="A4" s="7" t="s">
        <v>48</v>
      </c>
      <c r="B4" s="7" t="s">
        <v>49</v>
      </c>
      <c r="C4" s="7" t="s">
        <v>48</v>
      </c>
      <c r="D4" s="7" t="s">
        <v>50</v>
      </c>
      <c r="E4" s="7"/>
      <c r="F4" s="7"/>
      <c r="G4" s="7"/>
    </row>
    <row r="5" ht="25.7" customHeight="1" spans="1:7">
      <c r="A5" s="7"/>
      <c r="B5" s="7"/>
      <c r="C5" s="7"/>
      <c r="D5" s="7" t="s">
        <v>51</v>
      </c>
      <c r="E5" s="7" t="s">
        <v>52</v>
      </c>
      <c r="F5" s="7"/>
      <c r="G5" s="7" t="s">
        <v>53</v>
      </c>
    </row>
    <row r="6" ht="25.7" customHeight="1" spans="1:7">
      <c r="A6" s="7"/>
      <c r="B6" s="7"/>
      <c r="C6" s="7"/>
      <c r="D6" s="7"/>
      <c r="E6" s="7" t="s">
        <v>54</v>
      </c>
      <c r="F6" s="7" t="s">
        <v>55</v>
      </c>
      <c r="G6" s="7"/>
    </row>
    <row r="7" ht="25.7" customHeight="1" spans="1:7">
      <c r="A7" s="39" t="s">
        <v>56</v>
      </c>
      <c r="B7" s="9">
        <f>B8</f>
        <v>11404700</v>
      </c>
      <c r="C7" s="40" t="s">
        <v>57</v>
      </c>
      <c r="D7" s="9">
        <v>1205300</v>
      </c>
      <c r="E7" s="9">
        <v>1205300</v>
      </c>
      <c r="F7" s="9"/>
      <c r="G7" s="9"/>
    </row>
    <row r="8" ht="25.7" customHeight="1" spans="1:7">
      <c r="A8" s="39" t="s">
        <v>58</v>
      </c>
      <c r="B8" s="9">
        <v>11404700</v>
      </c>
      <c r="C8" s="40" t="s">
        <v>59</v>
      </c>
      <c r="D8" s="9">
        <v>481800</v>
      </c>
      <c r="E8" s="9">
        <v>481800</v>
      </c>
      <c r="F8" s="9"/>
      <c r="G8" s="9"/>
    </row>
    <row r="9" ht="25.7" customHeight="1" spans="1:7">
      <c r="A9" s="39" t="s">
        <v>60</v>
      </c>
      <c r="B9" s="9"/>
      <c r="C9" s="40" t="s">
        <v>61</v>
      </c>
      <c r="D9" s="9">
        <v>9358700</v>
      </c>
      <c r="E9" s="9">
        <v>5227400</v>
      </c>
      <c r="F9" s="9">
        <v>824300</v>
      </c>
      <c r="G9" s="9">
        <v>3307000</v>
      </c>
    </row>
    <row r="10" ht="25.7" customHeight="1" spans="1:7">
      <c r="A10" s="39" t="s">
        <v>62</v>
      </c>
      <c r="B10" s="9"/>
      <c r="C10" s="40" t="s">
        <v>63</v>
      </c>
      <c r="D10" s="9">
        <v>358900</v>
      </c>
      <c r="E10" s="9">
        <v>358900</v>
      </c>
      <c r="F10" s="9"/>
      <c r="G10" s="9"/>
    </row>
    <row r="11" ht="25.7" customHeight="1" spans="1:7">
      <c r="A11" s="39" t="s">
        <v>64</v>
      </c>
      <c r="B11" s="9"/>
      <c r="C11" s="39"/>
      <c r="D11" s="9"/>
      <c r="E11" s="9"/>
      <c r="F11" s="9"/>
      <c r="G11" s="9"/>
    </row>
    <row r="12" ht="25.7" customHeight="1" spans="1:7">
      <c r="A12" s="39" t="s">
        <v>65</v>
      </c>
      <c r="B12" s="9"/>
      <c r="C12" s="39"/>
      <c r="D12" s="9"/>
      <c r="E12" s="9"/>
      <c r="F12" s="9"/>
      <c r="G12" s="9"/>
    </row>
    <row r="13" ht="25.7" customHeight="1" spans="1:7">
      <c r="A13" s="39"/>
      <c r="B13" s="41"/>
      <c r="C13" s="39"/>
      <c r="D13" s="41"/>
      <c r="E13" s="41"/>
      <c r="F13" s="41"/>
      <c r="G13" s="41"/>
    </row>
    <row r="14" ht="25.7" customHeight="1" spans="1:7">
      <c r="A14" s="39"/>
      <c r="B14" s="41"/>
      <c r="C14" s="39"/>
      <c r="D14" s="41"/>
      <c r="E14" s="41"/>
      <c r="F14" s="41"/>
      <c r="G14" s="41"/>
    </row>
    <row r="15" ht="25.7" customHeight="1" spans="1:7">
      <c r="A15" s="39"/>
      <c r="B15" s="41"/>
      <c r="C15" s="39"/>
      <c r="D15" s="41"/>
      <c r="E15" s="41"/>
      <c r="F15" s="41"/>
      <c r="G15" s="41"/>
    </row>
    <row r="16" ht="25.7" customHeight="1" spans="1:7">
      <c r="A16" s="39" t="s">
        <v>66</v>
      </c>
      <c r="B16" s="9">
        <f>B7+B10+B11+B12</f>
        <v>11404700</v>
      </c>
      <c r="C16" s="39" t="s">
        <v>67</v>
      </c>
      <c r="D16" s="9">
        <f>SUM(D7:D15)</f>
        <v>11404700</v>
      </c>
      <c r="E16" s="9">
        <f>SUM(E7:E15)</f>
        <v>7273400</v>
      </c>
      <c r="F16" s="9">
        <f>SUM(F7:F15)</f>
        <v>824300</v>
      </c>
      <c r="G16" s="9">
        <f>SUM(G7:G15)</f>
        <v>3307000</v>
      </c>
    </row>
  </sheetData>
  <mergeCells count="11">
    <mergeCell ref="A1:G1"/>
    <mergeCell ref="A2:B2"/>
    <mergeCell ref="A3:B3"/>
    <mergeCell ref="C3:G3"/>
    <mergeCell ref="D4:G4"/>
    <mergeCell ref="E5:F5"/>
    <mergeCell ref="A4:A6"/>
    <mergeCell ref="B4:B6"/>
    <mergeCell ref="C4:C6"/>
    <mergeCell ref="D5:D6"/>
    <mergeCell ref="G5:G6"/>
  </mergeCells>
  <pageMargins left="0.314000010490417" right="0.314000010490417" top="0.236000001430511" bottom="0.236000001430511" header="0" footer="0"/>
  <pageSetup paperSize="9" scale="7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workbookViewId="0">
      <pane ySplit="6" topLeftCell="A11" activePane="bottomLeft" state="frozen"/>
      <selection/>
      <selection pane="bottomLeft" activeCell="L12" sqref="L12"/>
    </sheetView>
  </sheetViews>
  <sheetFormatPr defaultColWidth="10" defaultRowHeight="13.5"/>
  <cols>
    <col min="1" max="3" width="8.75" customWidth="1"/>
    <col min="4" max="4" width="32.3333333333333" customWidth="1"/>
    <col min="5" max="9" width="15.8833333333333" customWidth="1"/>
    <col min="10" max="13" width="9.75" customWidth="1"/>
  </cols>
  <sheetData>
    <row r="1" ht="39.95" customHeight="1" spans="1:9">
      <c r="A1" s="1" t="s">
        <v>68</v>
      </c>
      <c r="B1" s="1"/>
      <c r="C1" s="1"/>
      <c r="D1" s="1"/>
      <c r="E1" s="1"/>
      <c r="F1" s="1"/>
      <c r="G1" s="1"/>
      <c r="H1" s="1"/>
      <c r="I1" s="1"/>
    </row>
    <row r="2" ht="22.7" customHeight="1" spans="1:9">
      <c r="A2" s="5"/>
      <c r="B2" s="5"/>
      <c r="C2" s="5"/>
      <c r="D2" s="5"/>
      <c r="E2" s="4"/>
      <c r="F2" s="4"/>
      <c r="G2" s="4"/>
      <c r="H2" s="4"/>
      <c r="I2" s="6" t="s">
        <v>45</v>
      </c>
    </row>
    <row r="3" ht="34.15" customHeight="1" spans="1:9">
      <c r="A3" s="7" t="s">
        <v>69</v>
      </c>
      <c r="B3" s="7"/>
      <c r="C3" s="7"/>
      <c r="D3" s="7"/>
      <c r="E3" s="7" t="s">
        <v>70</v>
      </c>
      <c r="F3" s="7"/>
      <c r="G3" s="7"/>
      <c r="H3" s="7"/>
      <c r="I3" s="7"/>
    </row>
    <row r="4" ht="22.7" customHeight="1" spans="1:9">
      <c r="A4" s="7" t="s">
        <v>71</v>
      </c>
      <c r="B4" s="7"/>
      <c r="C4" s="7"/>
      <c r="D4" s="7" t="s">
        <v>72</v>
      </c>
      <c r="E4" s="7" t="s">
        <v>51</v>
      </c>
      <c r="F4" s="7" t="s">
        <v>73</v>
      </c>
      <c r="G4" s="7" t="s">
        <v>74</v>
      </c>
      <c r="H4" s="7" t="s">
        <v>75</v>
      </c>
      <c r="I4" s="7" t="s">
        <v>76</v>
      </c>
    </row>
    <row r="5" ht="22.7" customHeight="1" spans="1:9">
      <c r="A5" s="7" t="s">
        <v>77</v>
      </c>
      <c r="B5" s="7" t="s">
        <v>78</v>
      </c>
      <c r="C5" s="7" t="s">
        <v>79</v>
      </c>
      <c r="D5" s="7"/>
      <c r="E5" s="7"/>
      <c r="F5" s="7"/>
      <c r="G5" s="7"/>
      <c r="H5" s="7"/>
      <c r="I5" s="7"/>
    </row>
    <row r="6" ht="22.7" customHeight="1" spans="1:9">
      <c r="A6" s="8" t="s">
        <v>80</v>
      </c>
      <c r="B6" s="8"/>
      <c r="C6" s="8"/>
      <c r="D6" s="8"/>
      <c r="E6" s="9">
        <f>F6</f>
        <v>11404700</v>
      </c>
      <c r="F6" s="9">
        <f>F7+F12+F15+F18</f>
        <v>11404700</v>
      </c>
      <c r="G6" s="9"/>
      <c r="H6" s="9"/>
      <c r="I6" s="9"/>
    </row>
    <row r="7" ht="22.7" customHeight="1" spans="1:9">
      <c r="A7" s="27" t="s">
        <v>81</v>
      </c>
      <c r="B7" s="28"/>
      <c r="C7" s="28"/>
      <c r="D7" s="29" t="s">
        <v>82</v>
      </c>
      <c r="E7" s="9">
        <f t="shared" ref="E7:E20" si="0">F7</f>
        <v>1205300</v>
      </c>
      <c r="F7" s="9">
        <f>F8</f>
        <v>1205300</v>
      </c>
      <c r="G7" s="9"/>
      <c r="H7" s="9"/>
      <c r="I7" s="9"/>
    </row>
    <row r="8" ht="22.7" customHeight="1" spans="1:9">
      <c r="A8" s="27"/>
      <c r="B8" s="30" t="s">
        <v>83</v>
      </c>
      <c r="C8" s="30"/>
      <c r="D8" s="28" t="s">
        <v>84</v>
      </c>
      <c r="E8" s="9">
        <f t="shared" si="0"/>
        <v>1205300</v>
      </c>
      <c r="F8" s="9">
        <f>SUM(F9:F11)</f>
        <v>1205300</v>
      </c>
      <c r="G8" s="9"/>
      <c r="H8" s="9"/>
      <c r="I8" s="9"/>
    </row>
    <row r="9" ht="22.7" customHeight="1" spans="1:9">
      <c r="A9" s="27"/>
      <c r="B9" s="30"/>
      <c r="C9" s="30" t="s">
        <v>85</v>
      </c>
      <c r="D9" s="28" t="s">
        <v>86</v>
      </c>
      <c r="E9" s="9">
        <f t="shared" si="0"/>
        <v>104000</v>
      </c>
      <c r="F9" s="9">
        <v>104000</v>
      </c>
      <c r="G9" s="9"/>
      <c r="H9" s="9"/>
      <c r="I9" s="9"/>
    </row>
    <row r="10" ht="22.7" customHeight="1" spans="1:9">
      <c r="A10" s="27"/>
      <c r="B10" s="30"/>
      <c r="C10" s="30" t="s">
        <v>83</v>
      </c>
      <c r="D10" s="28" t="s">
        <v>87</v>
      </c>
      <c r="E10" s="9">
        <f t="shared" si="0"/>
        <v>734200</v>
      </c>
      <c r="F10" s="9">
        <v>734200</v>
      </c>
      <c r="G10" s="9"/>
      <c r="H10" s="9"/>
      <c r="I10" s="9"/>
    </row>
    <row r="11" ht="22.7" customHeight="1" spans="1:9">
      <c r="A11" s="27"/>
      <c r="B11" s="30"/>
      <c r="C11" s="30" t="s">
        <v>88</v>
      </c>
      <c r="D11" s="28" t="s">
        <v>89</v>
      </c>
      <c r="E11" s="9">
        <f t="shared" si="0"/>
        <v>367100</v>
      </c>
      <c r="F11" s="9">
        <v>367100</v>
      </c>
      <c r="G11" s="9"/>
      <c r="H11" s="9"/>
      <c r="I11" s="9"/>
    </row>
    <row r="12" ht="22.7" customHeight="1" spans="1:9">
      <c r="A12" s="27" t="s">
        <v>90</v>
      </c>
      <c r="B12" s="28"/>
      <c r="C12" s="28"/>
      <c r="D12" s="29" t="s">
        <v>91</v>
      </c>
      <c r="E12" s="9">
        <f t="shared" si="0"/>
        <v>481800</v>
      </c>
      <c r="F12" s="9">
        <f>F13</f>
        <v>481800</v>
      </c>
      <c r="G12" s="9"/>
      <c r="H12" s="9"/>
      <c r="I12" s="9"/>
    </row>
    <row r="13" ht="22.7" customHeight="1" spans="1:9">
      <c r="A13" s="27"/>
      <c r="B13" s="30" t="s">
        <v>92</v>
      </c>
      <c r="C13" s="30"/>
      <c r="D13" s="28" t="s">
        <v>93</v>
      </c>
      <c r="E13" s="9">
        <f t="shared" si="0"/>
        <v>481800</v>
      </c>
      <c r="F13" s="9">
        <f>F14</f>
        <v>481800</v>
      </c>
      <c r="G13" s="9"/>
      <c r="H13" s="9"/>
      <c r="I13" s="9"/>
    </row>
    <row r="14" ht="22.7" customHeight="1" spans="1:9">
      <c r="A14" s="27"/>
      <c r="B14" s="30"/>
      <c r="C14" s="30" t="s">
        <v>85</v>
      </c>
      <c r="D14" s="28" t="s">
        <v>94</v>
      </c>
      <c r="E14" s="9">
        <f t="shared" si="0"/>
        <v>481800</v>
      </c>
      <c r="F14" s="9">
        <v>481800</v>
      </c>
      <c r="G14" s="9"/>
      <c r="H14" s="9"/>
      <c r="I14" s="9"/>
    </row>
    <row r="15" ht="22.7" customHeight="1" spans="1:9">
      <c r="A15" s="27" t="s">
        <v>95</v>
      </c>
      <c r="B15" s="28"/>
      <c r="C15" s="28"/>
      <c r="D15" s="29" t="s">
        <v>96</v>
      </c>
      <c r="E15" s="9">
        <f t="shared" si="0"/>
        <v>9358700</v>
      </c>
      <c r="F15" s="9">
        <f>F16</f>
        <v>9358700</v>
      </c>
      <c r="G15" s="9"/>
      <c r="H15" s="9"/>
      <c r="I15" s="9"/>
    </row>
    <row r="16" ht="22.7" customHeight="1" spans="1:9">
      <c r="A16" s="27"/>
      <c r="B16" s="30" t="s">
        <v>97</v>
      </c>
      <c r="C16" s="30"/>
      <c r="D16" s="28" t="s">
        <v>98</v>
      </c>
      <c r="E16" s="9">
        <f t="shared" si="0"/>
        <v>9358700</v>
      </c>
      <c r="F16" s="9">
        <f>F17</f>
        <v>9358700</v>
      </c>
      <c r="G16" s="9"/>
      <c r="H16" s="9"/>
      <c r="I16" s="9"/>
    </row>
    <row r="17" ht="22.7" customHeight="1" spans="1:9">
      <c r="A17" s="27"/>
      <c r="B17" s="30"/>
      <c r="C17" s="30" t="s">
        <v>99</v>
      </c>
      <c r="D17" s="28" t="s">
        <v>100</v>
      </c>
      <c r="E17" s="9">
        <f t="shared" si="0"/>
        <v>9358700</v>
      </c>
      <c r="F17" s="9">
        <v>9358700</v>
      </c>
      <c r="G17" s="9"/>
      <c r="H17" s="9"/>
      <c r="I17" s="9"/>
    </row>
    <row r="18" ht="22.7" customHeight="1" spans="1:9">
      <c r="A18" s="27" t="s">
        <v>101</v>
      </c>
      <c r="B18" s="28"/>
      <c r="C18" s="28"/>
      <c r="D18" s="29" t="s">
        <v>102</v>
      </c>
      <c r="E18" s="9">
        <f t="shared" si="0"/>
        <v>358900</v>
      </c>
      <c r="F18" s="9">
        <f>F19</f>
        <v>358900</v>
      </c>
      <c r="G18" s="9"/>
      <c r="H18" s="9"/>
      <c r="I18" s="9"/>
    </row>
    <row r="19" ht="22.7" customHeight="1" spans="1:9">
      <c r="A19" s="27"/>
      <c r="B19" s="30" t="s">
        <v>85</v>
      </c>
      <c r="C19" s="30"/>
      <c r="D19" s="28" t="s">
        <v>103</v>
      </c>
      <c r="E19" s="9">
        <f t="shared" si="0"/>
        <v>358900</v>
      </c>
      <c r="F19" s="9">
        <f>F20</f>
        <v>358900</v>
      </c>
      <c r="G19" s="9"/>
      <c r="H19" s="9"/>
      <c r="I19" s="9"/>
    </row>
    <row r="20" ht="22.7" customHeight="1" spans="1:9">
      <c r="A20" s="27"/>
      <c r="B20" s="30"/>
      <c r="C20" s="30" t="s">
        <v>104</v>
      </c>
      <c r="D20" s="28" t="s">
        <v>105</v>
      </c>
      <c r="E20" s="9">
        <f t="shared" si="0"/>
        <v>358900</v>
      </c>
      <c r="F20" s="9">
        <v>358900</v>
      </c>
      <c r="G20" s="9"/>
      <c r="H20" s="9"/>
      <c r="I20" s="9"/>
    </row>
  </sheetData>
  <mergeCells count="12">
    <mergeCell ref="A1:I1"/>
    <mergeCell ref="A2:D2"/>
    <mergeCell ref="A3:D3"/>
    <mergeCell ref="E3:I3"/>
    <mergeCell ref="A4:C4"/>
    <mergeCell ref="A6:D6"/>
    <mergeCell ref="D4:D5"/>
    <mergeCell ref="E4:E5"/>
    <mergeCell ref="F4:F5"/>
    <mergeCell ref="G4:G5"/>
    <mergeCell ref="H4:H5"/>
    <mergeCell ref="I4:I5"/>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pane ySplit="6" topLeftCell="A7" activePane="bottomLeft" state="frozen"/>
      <selection/>
      <selection pane="bottomLeft" activeCell="A1" sqref="A1:G1"/>
    </sheetView>
  </sheetViews>
  <sheetFormatPr defaultColWidth="10" defaultRowHeight="13.5" outlineLevelCol="6"/>
  <cols>
    <col min="1" max="3" width="8.75" customWidth="1"/>
    <col min="4" max="4" width="47.25" customWidth="1"/>
    <col min="5" max="7" width="19.5" customWidth="1"/>
    <col min="8" max="11" width="9.75" customWidth="1"/>
  </cols>
  <sheetData>
    <row r="1" ht="39.95" customHeight="1" spans="1:7">
      <c r="A1" s="18" t="s">
        <v>106</v>
      </c>
      <c r="B1" s="18"/>
      <c r="C1" s="18"/>
      <c r="D1" s="18"/>
      <c r="E1" s="18"/>
      <c r="F1" s="18"/>
      <c r="G1" s="18"/>
    </row>
    <row r="2" ht="22.7" customHeight="1" spans="1:7">
      <c r="A2" s="19"/>
      <c r="B2" s="19"/>
      <c r="C2" s="19"/>
      <c r="D2" s="19"/>
      <c r="E2" s="20"/>
      <c r="F2" s="21" t="s">
        <v>45</v>
      </c>
      <c r="G2" s="21"/>
    </row>
    <row r="3" ht="34.15" customHeight="1" spans="1:7">
      <c r="A3" s="22" t="s">
        <v>69</v>
      </c>
      <c r="B3" s="22"/>
      <c r="C3" s="22"/>
      <c r="D3" s="22"/>
      <c r="E3" s="22" t="s">
        <v>107</v>
      </c>
      <c r="F3" s="22"/>
      <c r="G3" s="22"/>
    </row>
    <row r="4" ht="25.7" customHeight="1" spans="1:7">
      <c r="A4" s="22" t="s">
        <v>71</v>
      </c>
      <c r="B4" s="22"/>
      <c r="C4" s="22"/>
      <c r="D4" s="22" t="s">
        <v>72</v>
      </c>
      <c r="E4" s="22"/>
      <c r="F4" s="22"/>
      <c r="G4" s="22"/>
    </row>
    <row r="5" ht="25.7" customHeight="1" spans="1:7">
      <c r="A5" s="22" t="s">
        <v>77</v>
      </c>
      <c r="B5" s="22" t="s">
        <v>78</v>
      </c>
      <c r="C5" s="22" t="s">
        <v>79</v>
      </c>
      <c r="D5" s="22"/>
      <c r="E5" s="22" t="s">
        <v>51</v>
      </c>
      <c r="F5" s="22" t="s">
        <v>52</v>
      </c>
      <c r="G5" s="22" t="s">
        <v>53</v>
      </c>
    </row>
    <row r="6" ht="25.7" customHeight="1" spans="1:7">
      <c r="A6" s="34" t="s">
        <v>80</v>
      </c>
      <c r="B6" s="34"/>
      <c r="C6" s="34"/>
      <c r="D6" s="34"/>
      <c r="E6" s="24">
        <f>F6+G6</f>
        <v>11404700</v>
      </c>
      <c r="F6" s="24">
        <f>F7+F12+F15+F18</f>
        <v>8097700</v>
      </c>
      <c r="G6" s="24">
        <f>G7+G12+G15+G18</f>
        <v>3307000</v>
      </c>
    </row>
    <row r="7" ht="25.7" customHeight="1" spans="1:7">
      <c r="A7" s="35" t="s">
        <v>81</v>
      </c>
      <c r="B7" s="36"/>
      <c r="C7" s="36"/>
      <c r="D7" s="37" t="s">
        <v>82</v>
      </c>
      <c r="E7" s="24">
        <f t="shared" ref="E7:E20" si="0">F7+G7</f>
        <v>1205300</v>
      </c>
      <c r="F7" s="24">
        <f>F8</f>
        <v>1205300</v>
      </c>
      <c r="G7" s="24"/>
    </row>
    <row r="8" ht="25.7" customHeight="1" spans="1:7">
      <c r="A8" s="35"/>
      <c r="B8" s="38" t="s">
        <v>83</v>
      </c>
      <c r="C8" s="38"/>
      <c r="D8" s="36" t="s">
        <v>84</v>
      </c>
      <c r="E8" s="24">
        <f t="shared" si="0"/>
        <v>1205300</v>
      </c>
      <c r="F8" s="24">
        <f>SUM(F9:F11)</f>
        <v>1205300</v>
      </c>
      <c r="G8" s="24"/>
    </row>
    <row r="9" ht="25.7" customHeight="1" spans="1:7">
      <c r="A9" s="35"/>
      <c r="B9" s="38"/>
      <c r="C9" s="38" t="s">
        <v>85</v>
      </c>
      <c r="D9" s="36" t="s">
        <v>86</v>
      </c>
      <c r="E9" s="24">
        <f t="shared" si="0"/>
        <v>104000</v>
      </c>
      <c r="F9" s="24">
        <v>104000</v>
      </c>
      <c r="G9" s="24"/>
    </row>
    <row r="10" ht="25.7" customHeight="1" spans="1:7">
      <c r="A10" s="35"/>
      <c r="B10" s="38"/>
      <c r="C10" s="38" t="s">
        <v>83</v>
      </c>
      <c r="D10" s="36" t="s">
        <v>87</v>
      </c>
      <c r="E10" s="24">
        <f t="shared" si="0"/>
        <v>734200</v>
      </c>
      <c r="F10" s="24">
        <v>734200</v>
      </c>
      <c r="G10" s="24"/>
    </row>
    <row r="11" ht="25.7" customHeight="1" spans="1:7">
      <c r="A11" s="35"/>
      <c r="B11" s="38"/>
      <c r="C11" s="38" t="s">
        <v>88</v>
      </c>
      <c r="D11" s="36" t="s">
        <v>89</v>
      </c>
      <c r="E11" s="24">
        <f t="shared" si="0"/>
        <v>367100</v>
      </c>
      <c r="F11" s="24">
        <v>367100</v>
      </c>
      <c r="G11" s="24"/>
    </row>
    <row r="12" ht="25.7" customHeight="1" spans="1:7">
      <c r="A12" s="35" t="s">
        <v>90</v>
      </c>
      <c r="B12" s="36"/>
      <c r="C12" s="36"/>
      <c r="D12" s="37" t="s">
        <v>91</v>
      </c>
      <c r="E12" s="24">
        <f t="shared" si="0"/>
        <v>481800</v>
      </c>
      <c r="F12" s="24">
        <f t="shared" ref="F12:F16" si="1">F13</f>
        <v>481800</v>
      </c>
      <c r="G12" s="24"/>
    </row>
    <row r="13" ht="25.7" customHeight="1" spans="1:7">
      <c r="A13" s="35"/>
      <c r="B13" s="38" t="s">
        <v>92</v>
      </c>
      <c r="C13" s="38"/>
      <c r="D13" s="36" t="s">
        <v>93</v>
      </c>
      <c r="E13" s="24">
        <f t="shared" si="0"/>
        <v>481800</v>
      </c>
      <c r="F13" s="24">
        <f t="shared" si="1"/>
        <v>481800</v>
      </c>
      <c r="G13" s="24"/>
    </row>
    <row r="14" ht="25.7" customHeight="1" spans="1:7">
      <c r="A14" s="35"/>
      <c r="B14" s="38"/>
      <c r="C14" s="38" t="s">
        <v>85</v>
      </c>
      <c r="D14" s="36" t="s">
        <v>94</v>
      </c>
      <c r="E14" s="24">
        <f t="shared" si="0"/>
        <v>481800</v>
      </c>
      <c r="F14" s="24">
        <v>481800</v>
      </c>
      <c r="G14" s="24"/>
    </row>
    <row r="15" ht="25.7" customHeight="1" spans="1:7">
      <c r="A15" s="35" t="s">
        <v>95</v>
      </c>
      <c r="B15" s="36"/>
      <c r="C15" s="36"/>
      <c r="D15" s="37" t="s">
        <v>96</v>
      </c>
      <c r="E15" s="24">
        <f t="shared" si="0"/>
        <v>9358700</v>
      </c>
      <c r="F15" s="24">
        <f>F16</f>
        <v>6051700</v>
      </c>
      <c r="G15" s="24">
        <f>G16</f>
        <v>3307000</v>
      </c>
    </row>
    <row r="16" ht="25.7" customHeight="1" spans="1:7">
      <c r="A16" s="35"/>
      <c r="B16" s="38" t="s">
        <v>97</v>
      </c>
      <c r="C16" s="38"/>
      <c r="D16" s="36" t="s">
        <v>98</v>
      </c>
      <c r="E16" s="24">
        <f t="shared" si="0"/>
        <v>9358700</v>
      </c>
      <c r="F16" s="24">
        <f>F17</f>
        <v>6051700</v>
      </c>
      <c r="G16" s="24">
        <f>G17</f>
        <v>3307000</v>
      </c>
    </row>
    <row r="17" ht="25.7" customHeight="1" spans="1:7">
      <c r="A17" s="35"/>
      <c r="B17" s="38"/>
      <c r="C17" s="38" t="s">
        <v>99</v>
      </c>
      <c r="D17" s="36" t="s">
        <v>100</v>
      </c>
      <c r="E17" s="24">
        <f t="shared" si="0"/>
        <v>9358700</v>
      </c>
      <c r="F17" s="24">
        <v>6051700</v>
      </c>
      <c r="G17" s="24">
        <v>3307000</v>
      </c>
    </row>
    <row r="18" ht="25.7" customHeight="1" spans="1:7">
      <c r="A18" s="35" t="s">
        <v>101</v>
      </c>
      <c r="B18" s="36"/>
      <c r="C18" s="36"/>
      <c r="D18" s="37" t="s">
        <v>102</v>
      </c>
      <c r="E18" s="24">
        <f t="shared" si="0"/>
        <v>358900</v>
      </c>
      <c r="F18" s="24">
        <f>F19</f>
        <v>358900</v>
      </c>
      <c r="G18" s="24"/>
    </row>
    <row r="19" ht="25.7" customHeight="1" spans="1:7">
      <c r="A19" s="35"/>
      <c r="B19" s="38" t="s">
        <v>85</v>
      </c>
      <c r="C19" s="38"/>
      <c r="D19" s="36" t="s">
        <v>103</v>
      </c>
      <c r="E19" s="24">
        <f t="shared" si="0"/>
        <v>358900</v>
      </c>
      <c r="F19" s="24">
        <f>F20</f>
        <v>358900</v>
      </c>
      <c r="G19" s="24"/>
    </row>
    <row r="20" ht="25.7" customHeight="1" spans="1:7">
      <c r="A20" s="35"/>
      <c r="B20" s="38"/>
      <c r="C20" s="38" t="s">
        <v>104</v>
      </c>
      <c r="D20" s="36" t="s">
        <v>105</v>
      </c>
      <c r="E20" s="24">
        <f t="shared" si="0"/>
        <v>358900</v>
      </c>
      <c r="F20" s="24">
        <v>358900</v>
      </c>
      <c r="G20" s="24"/>
    </row>
  </sheetData>
  <mergeCells count="9">
    <mergeCell ref="A1:G1"/>
    <mergeCell ref="A2:D2"/>
    <mergeCell ref="F2:G2"/>
    <mergeCell ref="A3:D3"/>
    <mergeCell ref="E3:G3"/>
    <mergeCell ref="A4:C4"/>
    <mergeCell ref="E4:G4"/>
    <mergeCell ref="A6:D6"/>
    <mergeCell ref="D4:D5"/>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单位国有资本经营支出拨款表</vt:lpstr>
      <vt:lpstr>单位一般公共预算拨款基本支出明细表</vt:lpstr>
      <vt:lpstr>"三公"经费和机关运行经费预算表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2022-02-09T08:45:00Z</dcterms:created>
  <cp:lastPrinted>2022-02-10T08:58:00Z</cp:lastPrinted>
  <dcterms:modified xsi:type="dcterms:W3CDTF">2023-09-20T04:55:20Z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E972D53AC8474BF2B46EF14EEC45333B</vt:lpwstr>
  </property>
  <property fmtid="{D5CDD505-2E9C-101B-9397-08002B2CF9AE}" pid="3" name="KSOProductBuildVer">
    <vt:lpwstr>2052-10.8.2.6666</vt:lpwstr>
  </property>
</Properties>
</file>