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firstSheet="13" activeTab="15"/>
  </bookViews>
  <sheets>
    <sheet name="公开表封面" sheetId="1" r:id="rId1"/>
    <sheet name="部门公开目录" sheetId="2" r:id="rId2"/>
    <sheet name="部门主要职能（部门）" sheetId="3" r:id="rId3"/>
    <sheet name="部门机构设置（部门）" sheetId="4" r:id="rId4"/>
    <sheet name="名词解释（部门）" sheetId="5" r:id="rId5"/>
    <sheet name="部门编制说明（部门）" sheetId="6" r:id="rId6"/>
    <sheet name="部门收支总表" sheetId="7" r:id="rId7"/>
    <sheet name="部门收入总表" sheetId="8" r:id="rId8"/>
    <sheet name="部门支出总表" sheetId="9" r:id="rId9"/>
    <sheet name="部门财政拨款收支总表" sheetId="11" r:id="rId10"/>
    <sheet name="部门一般公共预算支出功能分类预算表" sheetId="13" r:id="rId11"/>
    <sheet name="部门政府性基金预算支出功能分类预算表" sheetId="14" r:id="rId12"/>
    <sheet name="部门国有资本经营预算支出功能分类预算表" sheetId="15" r:id="rId13"/>
    <sheet name="部门一般公共预算基本支出部门预算经济分类预算表" sheetId="16" r:id="rId14"/>
    <sheet name="部门“三公”经费和机关运行经费预算表" sheetId="17" r:id="rId15"/>
    <sheet name="其他相关情况说明" sheetId="18" r:id="rId16"/>
    <sheet name="项目经费情况说明1" sheetId="19" r:id="rId17"/>
    <sheet name="项目情况说明2" sheetId="20" r:id="rId18"/>
  </sheets>
  <definedNames>
    <definedName name="_xlnm.Print_Titles" localSheetId="7">部门收入总表!$6:$8</definedName>
    <definedName name="_xlnm.Print_Titles" localSheetId="8">部门支出总表!$6:$8</definedName>
    <definedName name="_xlnm.Print_Titles" localSheetId="10">部门一般公共预算支出功能分类预算表!$6:$8</definedName>
    <definedName name="_xlnm.Print_Titles" localSheetId="13">部门一般公共预算基本支出部门预算经济分类预算表!$6:$8</definedName>
  </definedNames>
  <calcPr calcId="144525"/>
</workbook>
</file>

<file path=xl/sharedStrings.xml><?xml version="1.0" encoding="utf-8"?>
<sst xmlns="http://schemas.openxmlformats.org/spreadsheetml/2006/main" count="446" uniqueCount="168">
  <si>
    <t>上海市崇明区2024年部门预算</t>
  </si>
  <si>
    <t>预算主管部门：中国共产主义青年团上海市崇明区委员会</t>
  </si>
  <si>
    <t>目  录</t>
  </si>
  <si>
    <t>一、部门主要职能  ……………………………………………………………………………………………………………</t>
  </si>
  <si>
    <t>二、部门机构设置  ……………………………………………………………………………………………………………</t>
  </si>
  <si>
    <t>三、名词解释  …………………………………………………………………………………………………………………</t>
  </si>
  <si>
    <t>四、部门预算编制说明  ………………………………………………………………………………………………………</t>
  </si>
  <si>
    <t>五、部门预算表  ………………………………………………………………………………………………………………</t>
  </si>
  <si>
    <t xml:space="preserve">    1. 2024年部门财务收支预算总表  ……………………………………………………………………………………</t>
  </si>
  <si>
    <t xml:space="preserve">    2. 2024年部门收入预算总表  …………………………………………………………………………………………</t>
  </si>
  <si>
    <t xml:space="preserve">    3. 2024年部门支出预算总表  …………………………………………………………………………………………</t>
  </si>
  <si>
    <t xml:space="preserve">    4. 2024年部门财政拨款收支预算总表  ………………………………………………………………………………</t>
  </si>
  <si>
    <t xml:space="preserve">    5．2024年部门一般公共预算支出功能分类预算表……………………………………………………………………</t>
  </si>
  <si>
    <t xml:space="preserve">    6．2024年部门政府性基金预算支出功能分类预算表  ………………………………………………………………</t>
  </si>
  <si>
    <t xml:space="preserve">    7．2024年部门国有资本经营预算支出功能分类预算表  ……………………………………………………………</t>
  </si>
  <si>
    <t xml:space="preserve">    8．2024年部门一般公共预算基本支出部门预算经济分类预算表  …………………………………………………</t>
  </si>
  <si>
    <t xml:space="preserve">    9.部门“三公”经费和机关运行经费预算表  …………………………………………………………………………</t>
  </si>
  <si>
    <t>六、其他相关情况说明  ………………………………………………………………………………………………………</t>
  </si>
  <si>
    <t>七、项目经费情况说明  ………………………………………………………………………………………………………</t>
  </si>
  <si>
    <t>主要职能</t>
  </si>
  <si>
    <t xml:space="preserve">  中国共产主义青年团上海市崇明区委员会机关设3个内设机构：
（一）办公室
（二）组织联络部（青年秘书处）
（三）基层工作部。
    主要职能包括：
 1.贯彻执行《中国共产党章程》、《中国共产主义青年团章程》和中央、市委、区委要求，领导全区共青团工作，保持和增强共青团的政治性、先进性、群众性；在区青联中发挥核心作用，受党的委托领导全区少先队工作；依法依规对区级青年社团和青少年教育、活动、服务阵地等进行归口管理和业务指导。
2.教育和引导本区团员青年高举中国特色社会主义伟大旗帜，贯彻党在社会主义初级阶段的基本路线，培养和实行社会主义核心价值观，造就有理想、有道德、有文化、有纪律的中国特色社会主义事业的合格建设者和接班人，不断巩固和扩大党执政的青年群众基础，努力为党输送新鲜血液，为国家培养青年建设人才。
3.高举爱国主义旗帜，维护和发展各族各界青年的团结友爱，推动本区青少年对外交流和合作，加强与港澳台青年同胞和海外青年侨胞的团结，维护和促进祖国统一、民族团结和世界和平。
4.坚持党建带团建，把党的要求贯彻落实到团的建设之中，提高团的建设科学化水平，巩固团建工作基础，扩大团的组织覆盖，加强对相关社会组织的联系、服务和引导，完善纵横交织的青年组织体系，充分发挥党联系青年的桥梁和纽带作用。
5.围绕服务本区经济、政治、文化、社会、生态建设等内容，组织开展形式多样、合适青年特点的活动和工作，充分发挥青年的生力军和突击队作用。
6.关心青少年的工作、学习和生活，围绕青少年所急、党政所需、共青团所能，切实服务青少年；积极保护青少年合法权益，有效预防青少年违法犯罪。
7.加强网上共青团建设、综合运用互联网新技术实现对青少年的有效服务、联系和凝聚，加强对青少年的网上宣传教育，开展网络文明志愿行动，弘扬网上主旋律。
8.调查研究本区青少年生存发展和青少年工作状况，参与本区青少年和青少年事业相关政策、规划的制定和实施，向党和政府反映青年的意见和要求，协助政府管理青少年事务、积极参与社会主义协商民主建设。
9.加强全区团干部队伍建设，推动选好配强各级团的领导班子；落实从严治团，强化团员和团干部教育管理，严格团干部考核监督。
10.承办区委、区政府交办的其他事项。</t>
  </si>
  <si>
    <t>机构设置</t>
  </si>
  <si>
    <t xml:space="preserve">   中国共产主义青年团上海市崇明区委员会部门预算是包括中国共产主义青年团上海市崇明区委员会本部以及下属0家预算单位的综合收支计划。
    本部门中，行政单位0家，事业单位0家，具体包括：
    1.中国共产主义青年团上海市崇明区委员会本部
          </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</si>
  <si>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</si>
  <si>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</si>
  <si>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2024年部门预算编制说明</t>
  </si>
  <si>
    <t xml:space="preserve">    2024年，中国共产主义青年团上海市崇明区委员会收入预算739.43万元，其中：财政拨款收入739.43万元，比2023年预算减少85.07万元，事业收入0万元；事业单位经营收入0万元；其他收入0万元。
    支出预算739.43万元，其中：财政拨款支出预算739.43万元，比2023年预算减少85.07万元。财政拨款支出预算中，一般公共预算拨款支出预算739.43万元，比2023年预算减少85.07万元；政府性基金拨款支出预算0万元，比2023年预算增加0万元；国有资本经营预算拨款支出预算为0万元。
    财政拨款收入支出减少的主要原因是人员经费和项目经费减少。
    财政拨款支出主要内容如下：</t>
  </si>
  <si>
    <t xml:space="preserve">   1. “201一般公共服务支出”科目631.09万元，主要用于部门人员工资、福利费、公用经费支出、残疾人就业保险金和部门项目经费支出等。  </t>
  </si>
  <si>
    <t xml:space="preserve">   2. “208社会保障和就业支出”科目35.12万元，主要用于部门基本养老保险缴费支出 、职业年金缴费支出。</t>
  </si>
  <si>
    <t xml:space="preserve">   3. “210卫生健康支出”科目9.61万元，主要用于部门医疗保险缴费支出。 </t>
  </si>
  <si>
    <t xml:space="preserve">   4. “221住房保障支出”科目63.61万元，主要用于部门住房公积金补贴支出和住房补贴支出。</t>
  </si>
  <si>
    <t>2024年部门财务收支预算总表</t>
  </si>
  <si>
    <t>单位：元</t>
  </si>
  <si>
    <t>本年收入</t>
  </si>
  <si>
    <t>本年支出</t>
  </si>
  <si>
    <t>项目</t>
  </si>
  <si>
    <t>预算数</t>
  </si>
  <si>
    <t>一、财政拨款收入</t>
  </si>
  <si>
    <t>一、一般公共服务支出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</si>
  <si>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</si>
  <si>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</si>
  <si>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</si>
  <si>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</si>
  <si>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</si>
  <si>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</si>
  <si>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</si>
  <si>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</si>
  <si>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</si>
  <si>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</si>
  <si>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</si>
  <si>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</si>
  <si>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</si>
  <si>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</si>
  <si>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</si>
  <si>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</si>
  <si>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</si>
  <si>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</si>
  <si>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</si>
  <si>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</si>
  <si>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</si>
  <si>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</si>
  <si>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</si>
  <si>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201</t>
  </si>
  <si>
    <t/>
  </si>
  <si>
    <t>一般公共服务支出</t>
  </si>
  <si>
    <t>29</t>
  </si>
  <si>
    <t>群众团体事务</t>
  </si>
  <si>
    <t>01</t>
  </si>
  <si>
    <t>行政运行</t>
  </si>
  <si>
    <t>02</t>
  </si>
  <si>
    <t>一般行政管理事务</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</si>
  <si>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</si>
  <si>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</si>
  <si>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</si>
  <si>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</si>
  <si>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</si>
  <si>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</si>
  <si>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</si>
  <si>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</si>
  <si>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</si>
  <si>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</si>
  <si>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</si>
  <si>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行政单位医疗</t>
  </si>
  <si>
    <t>221</t>
  </si>
  <si>
    <t>住房保障支出</t>
  </si>
  <si>
    <t>住房改革支出</t>
  </si>
  <si>
    <t>住房公积金</t>
  </si>
  <si>
    <t>03</t>
  </si>
  <si>
    <t>购房补贴</t>
  </si>
  <si>
    <t>2024年部门支出预算总表</t>
  </si>
  <si>
    <t>支出预算</t>
  </si>
  <si>
    <t>基本支出</t>
  </si>
  <si>
    <t>项目支出</t>
  </si>
  <si>
    <t>2024年部门财政拨款收支预算总表</t>
  </si>
  <si>
    <t>财政拨款支出</t>
  </si>
  <si>
    <t>一般公共预算</t>
  </si>
  <si>
    <t>政府性基金预算</t>
  </si>
  <si>
    <t>国有资本经营预算</t>
  </si>
  <si>
    <t>一、一般公共预算资金</t>
  </si>
  <si>
    <t>二、政府性基金</t>
  </si>
  <si>
    <t>三、国有资本经营预算</t>
  </si>
  <si>
    <t>2024年部门一般公共预算支出功能分类预算表</t>
  </si>
  <si>
    <t>一般公共预算支出</t>
  </si>
  <si>
    <t>2024年部门政府性基金预算支出功能分类预算表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</si>
  <si>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</si>
  <si>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</si>
  <si>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2024年部门国有资本经营预算支出功能分类预算表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</si>
  <si>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</si>
  <si>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</si>
  <si>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2024年部门一般公共预算基本支出部门预算经济分类预算表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</si>
  <si>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</si>
  <si>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</si>
  <si>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</si>
  <si>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</si>
  <si>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</si>
  <si>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</si>
  <si>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</si>
  <si>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</si>
  <si>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</si>
  <si>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</si>
  <si>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</si>
  <si>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</si>
  <si>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</si>
  <si>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</si>
  <si>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</si>
  <si>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</si>
  <si>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</si>
  <si>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</si>
  <si>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</si>
  <si>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99</t>
  </si>
  <si>
    <t>其他工资福利支出</t>
  </si>
  <si>
    <t>302</t>
  </si>
  <si>
    <t>商品和服务支出</t>
  </si>
  <si>
    <t>办公费</t>
  </si>
  <si>
    <t>07</t>
  </si>
  <si>
    <t>邮电费</t>
  </si>
  <si>
    <t>物业管理费</t>
  </si>
  <si>
    <t>差旅费</t>
  </si>
  <si>
    <t>维修(护)费</t>
  </si>
  <si>
    <t>15</t>
  </si>
  <si>
    <t>会议费</t>
  </si>
  <si>
    <t>16</t>
  </si>
  <si>
    <t>培训费</t>
  </si>
  <si>
    <t>27</t>
  </si>
  <si>
    <t>委托业务费</t>
  </si>
  <si>
    <t>28</t>
  </si>
  <si>
    <t>工会经费</t>
  </si>
  <si>
    <t>福利费</t>
  </si>
  <si>
    <t>39</t>
  </si>
  <si>
    <t>其他交通费用</t>
  </si>
  <si>
    <t>其他商品和服务支出</t>
  </si>
  <si>
    <t>部门“三公”经费和机关运行经费预算表</t>
  </si>
  <si>
    <t>单位:元</t>
  </si>
  <si>
    <t>2024年“三公”经费预算数</t>
  </si>
  <si>
    <t>2024年机关运行经费预算数</t>
  </si>
  <si>
    <t>因公出国(境)费</t>
  </si>
  <si>
    <t>公务接待费</t>
  </si>
  <si>
    <t>公务用车购置及运行费</t>
  </si>
  <si>
    <t>小计</t>
  </si>
  <si>
    <t>购置费</t>
  </si>
  <si>
    <t>运行费</t>
  </si>
  <si>
    <t>其他相关情况说明</t>
  </si>
  <si>
    <t>一、2024年“三公”经费预算情况说明 
     2024年“三公”经费预算数为0万元，比2023年预算减少1.2万元。其中：
    （一）因公出国（境）费0万元，比2023年预算增加0万元。
    （二）公务用车购置及运行费0万元，比2023年预算增加0万元。其中：公务用车购置费0万元，比2023年预算增加0万元；公务用车运行费0万元，比2023年预算增加0万元。
    （三）公务接待费0万元。比2023年预算减少1.2万元，主要原因是严格执行中央八项规定、国务院“约法三章”及《党政机关厉行节约反对浪费》条例要求，压缩公务接待费。
  二、机关运行经费预算
     2024年本财政拨款的机关运行经费预算为42.8万元。
  三、政府采购预算情况
     2024年度本单位政府采购预算0.28万元，其中：政府采购货物预算0.28万元、政府采购工程预算0万元、政府采购服务预算0万元。 2024年本部门面向中小企业预留政府采购项目预算金额0.28万元，其中，预留给小型和微型企业的政府采购项目预算为0万元。      
       四、绩效目标设置情况
     2024年度，本单位编报绩效目标的项目共11个，涉及项目预算资金386.15万元。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</si>
  <si>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r>
      <rPr>
        <sz val="10"/>
        <rFont val="宋体"/>
        <charset val="134"/>
      </rPr>
      <t xml:space="preserve">
                                            </t>
    </r>
    <r>
      <rPr>
        <sz val="18"/>
        <rFont val="宋体"/>
        <charset val="134"/>
      </rPr>
      <t xml:space="preserve">       青年人才建设工作项目经费情况说明</t>
    </r>
  </si>
  <si>
    <t xml:space="preserve">
                          一、项目概述
坚持以习近平新时代中国特色社会主义思想为指导，面向世界级生态岛建设的新需求，把培养、引进、用好各方面优秀青年人才作为推动世界级生态岛建设的第一动力，推动优秀青年人才发展项目机制创新突破。
 二、立项依据
 《关于崇明区申请2023年度评比达标表彰项目批复意见的函》（沪评组〔2023〕36号）经市委、市政府批准，同意我区开展“崇明区新时代岗位建功先进青年集体和新时代好青年”评比达标表彰项目；
《崇明区“燕归巢”“凤来栖”青年人才工程行动计划（2022-2024年）》举办大学生就业创业信息发布会，组织开展“迎燕归巢、引凤来栖”崇明区情宣讲会和岗位推介会，开展大学生实习实践活动，深化与高校的合作共建，打造高校学生来崇实习实践基地，开展“智汇瀛洲”微课题研究，推进飞翔计划——优秀大学生挂兼职团干部工作，推进“青马工程”高中生培养等。
关于印发《上海市崇明区青年发展型城区建设“八大专项行动”行动方案》的通知（崇青联席办发〔2023〕1号）实施上海市崇明区青年发展型城区建设“八大专项行动”。
 三、实施主体
团区委（负责策划开展活动，发动各基层团组织及高校团委，动员相关大学生参与发布会）
 四、实施方案
1.举办2024年“燕归巢”就业创业信息发布会（联合区委组织部、区人社局，已于2024年1月29日在区文化馆开展该活动，线上直播参与人次21500余人次，现场与会崇明籍大学生150余人。该会议现场发布2024年崇明区就业岗位信息，同时通过专业就业导师讲授分享、青春创业导师分享创业经历等形式，旨在吸引更多青年人才与崇明双向奔赴）；
2.组织开办青年人才参与社区治理汇智营2.0版（拟由相关专业社会组织承接，计划10月中旬开班，为期2-3天。面向全区招募30-50名社区青年工作者，通过现场专业导师教学、相关研学点位参观等形式，培育一批助力崇明社区（村居）治理的青年骨干）；
3.开展燕归巢大学生暑期实习实践活动（联合区委组织部、区人社局，计划7月—8月期间，为期30天。组织大学生开展主题团日、各类主题活动、课题调研等，做好统筹安排、工作指导、服务保障等方面工作）；
4.开展“组团式”进校园推介活动（计划3-4月、10-11月赴高校宣传崇明区情、产业发展、就业创业政策和人才信息等）；
5.开展社团、交友系列活动（做好“青享社团”日常运行，常态化开展社团活动，组织开展“青心相约”系列活动，通过主题活动形式丰富青年交友联谊途径）；
6.举办2023年度上海市崇明区新时代岗位建功先进青年集体和新时代好青年评比表彰（通过广泛动员排摸、组织推报、审核初筛、交流互访、现场评选、集体讨论等程序，在征求评选表彰建议对象所在单位党组织、公安、市场监管、税务等部门意见的基础上，经2024年2月23日区委常委会讨论同意，评选绿港风情景区管委会等16家，评选王莹等33人为2023年度上海市崇明区新时代好青年，引导全区青年学先进、比先进、超先进。）
 五、实施周期
2024年1月至2024年12月31日
 六、年度预算安排
1.举办2024年“燕归巢”就业创业信息发布会（预算金额：4万元，使用内容：主kv及物料设计、节目视频制作及剪辑等；活动策划、节目编排、移动直播费、餐费等）；
2.开办2024年青年人才参与社区治理汇智营2.0版（预算金额：2.5万元，使用内容：培训课讲师费、课程策划与设计、场地费、餐费等）；
3.开展燕归巢大学生暑期实习实践活动（预算金额：2万元，使用内容：实习实践期间午餐费、组织开展的团日活动费等）；
4.开展“组团式”进校园推介活动（预算金额：1万元，使用内容：物料费、宣传设计费、交通费等）；
5.开展社团、交友系列活动（预算金额：2.5万元，使用内容：活动费、物料费、宣传设计费等）；
6.2023年度上海市崇明区新时代岗位建功先进青年集体和新时代好青年评选活动（预算金额：5万元，使用内容：新时代好青年每人1500元奖金发放、荣誉证书涉及制作等）；
7.开展其他有关人才项目的座谈会、交流会等（预算金额：0.6万元左右，使用内容：场地费、餐费、活动费、物料费、宣传设计费等。
 七、绩效目标
 详见单位的项目绩效目标表
</t>
  </si>
  <si>
    <t xml:space="preserve">                                    </t>
  </si>
  <si>
    <t>爱心托班工作项目经费情况说明</t>
  </si>
  <si>
    <t xml:space="preserve">
一、项目概述
全面贯彻习近平新时代中国特色社会主义思想，深入学习宣传贯彻党的二十大精神，认真贯彻落实市第十二次党代会精神，积极践行人民城市理念，助力青年发展型城区建设，缓解本区小学生暑期、寒假期间“看护难”问题，引导和帮助小学生度过一个安全、快乐、有意义的假期。
 二、立项依据
中共上海市委办公厅 上海市人民政府办公厅印发《2024年上海市为民办实事项目》的通知（沪委办〔2024〕5号）2024年上海市爱心暑托班、爱心寒托班为上海市民心实事项目。
 三、实施主体
崇明团区委，具体落实项目。
 四、实施方案
爱心寒托班：
开班时间：2024年1月22日至2月2日，开放时间为2周（工作日全天）；
招生对象：全市在籍小学生；
辅导人员配备：每班配置1名班主任、3名志愿者、2名安保人员、1名校医；
费用：全区实行统一收费，建议指导价280元。对于家庭困难（享受低保）的学生可开通绿色通道，只收取必要的午餐费用、保险费，绿色通道名额为每班学生总数的10%；
实施过程及内容：（11月）：摸底调研，了解各乡镇小学生托班需求，确定办班布点。
沟通策划阶段（12月）：成立领导机构，与相关单位沟通，召开协调会议，赴布点乡镇调研，确定实施方案；相关乡镇实施政府购买服务招投标工作；初步制定课程安排及特色课程经费的预算。
启动宣传阶段（1月）：召开工作推进会，部署工作，明确职责分工，确定场所、辅导人员、课程、经费等事项；发放招生简章，招募生源；完成志愿者招募，组织开展辅导人员统一培训，做好其他开班准备工作。
服务运行阶段（1月22日至2月2日）：全区小学生爱心寒托班统一开班；加强过程管理，保证寒托班安全有序运行。
总结评估阶段（2月下旬）：开展考核评估，总结评选，表彰先进。
爱心暑托班：
开班时间：2024年7月——8月。
招生对象：全市在籍小学生；
辅导人员配备：每班配置1名班主任、5名志愿者、2名安保人员；
实施过程及内容：调研摸底阶段（4月）：摸底调研，了解各乡镇小学生暑托班办班需求，确定办班布点。
沟通策划阶段（5月）：成立领导机构，与相关单位沟通，召开协调会议，赴布点乡镇调研，确定实施方案；相关乡镇实施政府购买服务招投标工作；初步制订课程安排及特色课程经费的预算；配合推进上海市小学生爱心暑托班综合平台建设。
启动宣传阶段（6月）：召开工作推进会，部署工作，明确职责分工，确定场所、辅导人员、课程、经费等事项；做好安全保障应急预案。
招募培训阶段（6月至7月）：发放招生简章，招募生源；完成志愿者招募，组织开展辅导人员统一培训，做好其他开班准备工作。
服务运行阶段（7月至8月）：全区小学生爱心暑托班统一开班；加强过程管理，保证暑托班安全有序运行。
总结评估阶段（9月至10月）：开展考核评估，总结评选，表彰先进。调研摸底阶段。
 五、实施周期
2024年暑假期间、2024年寒假期间
 六、年度预算安排
爱心暑托班：
1.办班运作经费42050元*40班=1682000元；
2.优秀组织奖：240000元；
3.项目前期推进会、岗前培训会、材料费、宣传费、餐费补贴及结业典礼费：422000元；
4.高温慰问志愿者费用：80000元；
5.督导费160000元；
6.特色课程费：216000元
以上暑托班期间费用共计：280万元。
爱心寒托班：
1.办班运作经费16285*10班=162850元；
2.优秀组织奖：24000元；
3.特色课程费用：36000元；
4.督导费：50000元
4.项目前期推进会、岗前培训会、材料费、宣传费：21750元
以上寒托班期间费用共计：30万元。
 七、绩效目标
 详见单位的项目绩效目标表</t>
  </si>
</sst>
</file>

<file path=xl/styles.xml><?xml version="1.0" encoding="utf-8"?>
<styleSheet xmlns="http://schemas.openxmlformats.org/spreadsheetml/2006/main">
  <numFmts count="8">
    <numFmt numFmtId="176" formatCode="0.00_ "/>
    <numFmt numFmtId="42" formatCode="_ &quot;￥&quot;* #,##0_ ;_ &quot;￥&quot;* \-#,##0_ ;_ &quot;￥&quot;* &quot;-&quot;_ ;_ @_ "/>
    <numFmt numFmtId="177" formatCode="[=0]&quot;&quot;;#,##0"/>
    <numFmt numFmtId="44" formatCode="_ &quot;￥&quot;* #,##0.00_ ;_ &quot;￥&quot;* \-#,##0.00_ ;_ &quot;￥&quot;* &quot;-&quot;??_ ;_ @_ "/>
    <numFmt numFmtId="178" formatCode="[=0]&quot;&quot;;#,##0.00"/>
    <numFmt numFmtId="41" formatCode="_ * #,##0_ ;_ * \-#,##0_ ;_ * &quot;-&quot;_ ;_ @_ "/>
    <numFmt numFmtId="43" formatCode="_ * #,##0.00_ ;_ * \-#,##0.00_ ;_ * &quot;-&quot;??_ ;_ @_ "/>
    <numFmt numFmtId="179" formatCode="[=0]&quot;&quot;;#,##0.00&quot;&quot;"/>
  </numFmts>
  <fonts count="43">
    <font>
      <sz val="10"/>
      <name val="Calibri"/>
      <charset val="134"/>
    </font>
    <font>
      <sz val="10"/>
      <name val="宋体"/>
      <charset val="134"/>
    </font>
    <font>
      <sz val="18"/>
      <name val="宋体"/>
      <charset val="134"/>
    </font>
    <font>
      <sz val="12"/>
      <name val="宋体"/>
      <charset val="134"/>
    </font>
    <font>
      <sz val="12"/>
      <color rgb="FF000100"/>
      <name val="宋体"/>
      <charset val="134"/>
    </font>
    <font>
      <sz val="12"/>
      <color rgb="FFFF0000"/>
      <name val="宋体"/>
      <charset val="134"/>
    </font>
    <font>
      <sz val="11"/>
      <name val="宋体"/>
      <charset val="134"/>
    </font>
    <font>
      <sz val="10"/>
      <name val="方正书宋_GBK"/>
      <charset val="134"/>
    </font>
    <font>
      <sz val="10"/>
      <name val="阿里巴巴普惠体 M"/>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18"/>
      <color rgb="FF000000"/>
      <name val="宋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b/>
      <sz val="11"/>
      <color theme="3"/>
      <name val="宋体"/>
      <charset val="134"/>
      <scheme val="minor"/>
    </font>
    <font>
      <sz val="11"/>
      <color theme="1"/>
      <name val="宋体"/>
      <charset val="134"/>
      <scheme val="minor"/>
    </font>
    <font>
      <sz val="11"/>
      <color theme="0"/>
      <name val="宋体"/>
      <charset val="0"/>
      <scheme val="minor"/>
    </font>
    <font>
      <b/>
      <sz val="13"/>
      <color theme="3"/>
      <name val="宋体"/>
      <charset val="134"/>
      <scheme val="minor"/>
    </font>
    <font>
      <u/>
      <sz val="11"/>
      <color rgb="FF0000FF"/>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sz val="11"/>
      <color rgb="FF9C6500"/>
      <name val="宋体"/>
      <charset val="0"/>
      <scheme val="minor"/>
    </font>
    <font>
      <b/>
      <sz val="15"/>
      <color theme="3"/>
      <name val="宋体"/>
      <charset val="134"/>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FF0000"/>
      <name val="宋体"/>
      <charset val="0"/>
      <scheme val="minor"/>
    </font>
    <font>
      <b/>
      <sz val="11"/>
      <color rgb="FFFA7D00"/>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s>
  <fills count="36">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0"/>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theme="6"/>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7" tint="0.799981688894314"/>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7" fillId="25" borderId="0" applyNumberFormat="false" applyBorder="false" applyAlignment="false" applyProtection="false">
      <alignment vertical="center"/>
    </xf>
    <xf numFmtId="0" fontId="24" fillId="35" borderId="0" applyNumberFormat="false" applyBorder="false" applyAlignment="false" applyProtection="false">
      <alignment vertical="center"/>
    </xf>
    <xf numFmtId="0" fontId="27" fillId="31" borderId="0" applyNumberFormat="false" applyBorder="false" applyAlignment="false" applyProtection="false">
      <alignment vertical="center"/>
    </xf>
    <xf numFmtId="0" fontId="41" fillId="27" borderId="9" applyNumberFormat="false" applyAlignment="false" applyProtection="false">
      <alignment vertical="center"/>
    </xf>
    <xf numFmtId="0" fontId="24" fillId="30" borderId="0" applyNumberFormat="false" applyBorder="false" applyAlignment="false" applyProtection="false">
      <alignment vertical="center"/>
    </xf>
    <xf numFmtId="0" fontId="24" fillId="29"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27" fillId="22"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27" fillId="34" borderId="0" applyNumberFormat="false" applyBorder="false" applyAlignment="false" applyProtection="false">
      <alignment vertical="center"/>
    </xf>
    <xf numFmtId="0" fontId="27" fillId="24" borderId="0" applyNumberFormat="false" applyBorder="false" applyAlignment="false" applyProtection="false">
      <alignment vertical="center"/>
    </xf>
    <xf numFmtId="0" fontId="27" fillId="15" borderId="0" applyNumberFormat="false" applyBorder="false" applyAlignment="false" applyProtection="false">
      <alignment vertical="center"/>
    </xf>
    <xf numFmtId="0" fontId="27" fillId="9" borderId="0" applyNumberFormat="false" applyBorder="false" applyAlignment="false" applyProtection="false">
      <alignment vertical="center"/>
    </xf>
    <xf numFmtId="0" fontId="27" fillId="23" borderId="0" applyNumberFormat="false" applyBorder="false" applyAlignment="false" applyProtection="false">
      <alignment vertical="center"/>
    </xf>
    <xf numFmtId="0" fontId="39" fillId="21" borderId="9" applyNumberFormat="false" applyAlignment="false" applyProtection="false">
      <alignment vertical="center"/>
    </xf>
    <xf numFmtId="0" fontId="27" fillId="17" borderId="0" applyNumberFormat="false" applyBorder="false" applyAlignment="false" applyProtection="false">
      <alignment vertical="center"/>
    </xf>
    <xf numFmtId="0" fontId="33" fillId="16" borderId="0" applyNumberFormat="false" applyBorder="false" applyAlignment="false" applyProtection="false">
      <alignment vertical="center"/>
    </xf>
    <xf numFmtId="0" fontId="24" fillId="26" borderId="0" applyNumberFormat="false" applyBorder="false" applyAlignment="false" applyProtection="false">
      <alignment vertical="center"/>
    </xf>
    <xf numFmtId="0" fontId="36" fillId="18" borderId="0" applyNumberFormat="false" applyBorder="false" applyAlignment="false" applyProtection="false">
      <alignment vertical="center"/>
    </xf>
    <xf numFmtId="0" fontId="24" fillId="20" borderId="0" applyNumberFormat="false" applyBorder="false" applyAlignment="false" applyProtection="false">
      <alignment vertical="center"/>
    </xf>
    <xf numFmtId="0" fontId="35" fillId="0" borderId="8" applyNumberFormat="false" applyFill="false" applyAlignment="false" applyProtection="false">
      <alignment vertical="center"/>
    </xf>
    <xf numFmtId="0" fontId="37" fillId="19" borderId="0" applyNumberFormat="false" applyBorder="false" applyAlignment="false" applyProtection="false">
      <alignment vertical="center"/>
    </xf>
    <xf numFmtId="0" fontId="42" fillId="28" borderId="11" applyNumberFormat="false" applyAlignment="false" applyProtection="false">
      <alignment vertical="center"/>
    </xf>
    <xf numFmtId="0" fontId="40" fillId="21" borderId="10" applyNumberFormat="false" applyAlignment="false" applyProtection="false">
      <alignment vertical="center"/>
    </xf>
    <xf numFmtId="0" fontId="34" fillId="0" borderId="7"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4" fillId="14"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4" fillId="33"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24" fillId="13" borderId="0" applyNumberFormat="false" applyBorder="false" applyAlignment="false" applyProtection="false">
      <alignment vertical="center"/>
    </xf>
    <xf numFmtId="0" fontId="38" fillId="0" borderId="0" applyNumberFormat="false" applyFill="false" applyBorder="false" applyAlignment="false" applyProtection="false">
      <alignment vertical="center"/>
    </xf>
    <xf numFmtId="0" fontId="27" fillId="12" borderId="0" applyNumberFormat="false" applyBorder="false" applyAlignment="false" applyProtection="false">
      <alignment vertical="center"/>
    </xf>
    <xf numFmtId="0" fontId="26" fillId="6" borderId="6" applyNumberFormat="false" applyFont="false" applyAlignment="false" applyProtection="false">
      <alignment vertical="center"/>
    </xf>
    <xf numFmtId="0" fontId="24" fillId="32" borderId="0" applyNumberFormat="false" applyBorder="false" applyAlignment="false" applyProtection="false">
      <alignment vertical="center"/>
    </xf>
    <xf numFmtId="0" fontId="27" fillId="11" borderId="0" applyNumberFormat="false" applyBorder="false" applyAlignment="false" applyProtection="false">
      <alignment vertical="center"/>
    </xf>
    <xf numFmtId="0" fontId="24" fillId="10"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28" fillId="0" borderId="7" applyNumberFormat="false" applyFill="false" applyAlignment="false" applyProtection="false">
      <alignment vertical="center"/>
    </xf>
    <xf numFmtId="0" fontId="24" fillId="8" borderId="0" applyNumberFormat="false" applyBorder="false" applyAlignment="false" applyProtection="false">
      <alignment vertical="center"/>
    </xf>
    <xf numFmtId="0" fontId="25" fillId="0" borderId="5" applyNumberFormat="false" applyFill="false" applyAlignment="false" applyProtection="false">
      <alignment vertical="center"/>
    </xf>
    <xf numFmtId="0" fontId="27" fillId="7" borderId="0" applyNumberFormat="false" applyBorder="false" applyAlignment="false" applyProtection="false">
      <alignment vertical="center"/>
    </xf>
    <xf numFmtId="0" fontId="24" fillId="5" borderId="0" applyNumberFormat="false" applyBorder="false" applyAlignment="false" applyProtection="false">
      <alignment vertical="center"/>
    </xf>
    <xf numFmtId="0" fontId="23" fillId="0" borderId="4" applyNumberFormat="false" applyFill="false" applyAlignment="false" applyProtection="false">
      <alignment vertical="center"/>
    </xf>
  </cellStyleXfs>
  <cellXfs count="62">
    <xf numFmtId="0" fontId="0" fillId="0" borderId="0" xfId="0" applyProtection="true">
      <protection locked="false"/>
    </xf>
    <xf numFmtId="0" fontId="1" fillId="0" borderId="0" xfId="0" applyFont="true" applyAlignment="true" applyProtection="true">
      <alignment vertical="top" wrapText="true"/>
      <protection locked="false"/>
    </xf>
    <xf numFmtId="0" fontId="1" fillId="0" borderId="0" xfId="0" applyFont="true" applyAlignment="true" applyProtection="true">
      <alignment wrapText="true"/>
      <protection locked="false"/>
    </xf>
    <xf numFmtId="0" fontId="2" fillId="0" borderId="0" xfId="0" applyFont="true" applyAlignment="true" applyProtection="true">
      <alignment horizontal="center" vertical="top"/>
      <protection locked="false"/>
    </xf>
    <xf numFmtId="0" fontId="1" fillId="0" borderId="0" xfId="0" applyNumberFormat="true" applyFont="true" applyAlignment="true" applyProtection="true">
      <alignment horizontal="left" vertical="top" wrapText="true"/>
      <protection locked="false"/>
    </xf>
    <xf numFmtId="0" fontId="2" fillId="0" borderId="0" xfId="0" applyNumberFormat="true" applyFont="true" applyAlignment="true" applyProtection="true">
      <alignment horizontal="center" vertical="center"/>
      <protection locked="false"/>
    </xf>
    <xf numFmtId="0" fontId="3" fillId="0" borderId="0" xfId="0" applyNumberFormat="true" applyFont="true" applyAlignment="true" applyProtection="true">
      <alignment horizontal="left" vertical="top" wrapText="true"/>
      <protection locked="false"/>
    </xf>
    <xf numFmtId="0" fontId="3" fillId="0" borderId="0" xfId="0" applyNumberFormat="true" applyFont="true" applyAlignment="true" applyProtection="true">
      <alignment horizontal="left" vertical="center"/>
      <protection locked="false"/>
    </xf>
    <xf numFmtId="0" fontId="3" fillId="2" borderId="1" xfId="0" applyNumberFormat="true" applyFont="true" applyFill="true" applyBorder="true" applyAlignment="true" applyProtection="true">
      <alignment horizontal="center" vertical="center" wrapText="true"/>
      <protection locked="false"/>
    </xf>
    <xf numFmtId="176" fontId="3" fillId="0" borderId="1" xfId="0" applyNumberFormat="true" applyFont="true" applyBorder="true" applyAlignment="true" applyProtection="true">
      <alignment horizontal="right" vertical="center"/>
      <protection locked="false"/>
    </xf>
    <xf numFmtId="176" fontId="4" fillId="3" borderId="1" xfId="0" applyNumberFormat="true" applyFont="true" applyFill="true" applyBorder="true" applyAlignment="true" applyProtection="true">
      <alignment horizontal="right" vertical="center" wrapText="true"/>
      <protection locked="false"/>
    </xf>
    <xf numFmtId="0" fontId="5" fillId="0" borderId="0" xfId="0" applyNumberFormat="true" applyFont="true" applyAlignment="true" applyProtection="true">
      <alignment horizontal="left" vertical="center"/>
      <protection locked="false"/>
    </xf>
    <xf numFmtId="0" fontId="1" fillId="0" borderId="0" xfId="0" applyFont="true" applyAlignment="true" applyProtection="true">
      <alignment horizontal="left" vertical="center"/>
      <protection locked="false"/>
    </xf>
    <xf numFmtId="0" fontId="3" fillId="0" borderId="0" xfId="0" applyNumberFormat="true" applyFont="true" applyAlignment="true" applyProtection="true">
      <alignment horizontal="right" vertical="center"/>
      <protection locked="false"/>
    </xf>
    <xf numFmtId="179" fontId="4" fillId="3" borderId="1" xfId="0" applyNumberFormat="true" applyFont="true" applyFill="true" applyBorder="true" applyAlignment="true" applyProtection="true">
      <alignment horizontal="right" vertical="center" wrapText="true"/>
      <protection locked="false"/>
    </xf>
    <xf numFmtId="0" fontId="3" fillId="2" borderId="1" xfId="0" applyNumberFormat="true" applyFont="true" applyFill="true" applyBorder="true" applyAlignment="true" applyProtection="true">
      <alignment horizontal="center" vertical="center"/>
      <protection locked="false"/>
    </xf>
    <xf numFmtId="0" fontId="3" fillId="2" borderId="2" xfId="0" applyNumberFormat="true" applyFont="true" applyFill="true" applyBorder="true" applyAlignment="true" applyProtection="true">
      <alignment horizontal="center" vertical="center" wrapText="true"/>
      <protection locked="false"/>
    </xf>
    <xf numFmtId="0" fontId="3" fillId="2" borderId="3" xfId="0" applyNumberFormat="true" applyFont="true" applyFill="true" applyBorder="true" applyAlignment="true" applyProtection="true">
      <alignment horizontal="center" vertical="center"/>
      <protection locked="false"/>
    </xf>
    <xf numFmtId="0" fontId="3" fillId="2" borderId="2" xfId="0" applyNumberFormat="true" applyFont="true" applyFill="true" applyBorder="true" applyAlignment="true" applyProtection="true">
      <alignment horizontal="center" vertical="center"/>
      <protection locked="false"/>
    </xf>
    <xf numFmtId="0" fontId="3" fillId="0" borderId="1" xfId="0" applyNumberFormat="true" applyFont="true" applyBorder="true" applyAlignment="true" applyProtection="true">
      <alignment horizontal="center" vertical="center"/>
      <protection locked="false"/>
    </xf>
    <xf numFmtId="0" fontId="3" fillId="0" borderId="1" xfId="0" applyNumberFormat="true" applyFont="true" applyBorder="true" applyAlignment="true" applyProtection="true">
      <alignment horizontal="left" vertical="center"/>
      <protection locked="false"/>
    </xf>
    <xf numFmtId="177" fontId="3" fillId="0" borderId="1" xfId="0" applyNumberFormat="true" applyFont="true" applyBorder="true" applyAlignment="true" applyProtection="true">
      <alignment horizontal="right" vertical="center" wrapText="true"/>
      <protection locked="false"/>
    </xf>
    <xf numFmtId="0" fontId="3" fillId="0" borderId="1" xfId="0" applyFont="true" applyBorder="true" applyAlignment="true" applyProtection="true">
      <alignment horizontal="center" vertical="center"/>
      <protection locked="false"/>
    </xf>
    <xf numFmtId="177" fontId="3" fillId="0" borderId="1" xfId="0" applyNumberFormat="true" applyFont="true" applyBorder="true" applyAlignment="true" applyProtection="true">
      <alignment horizontal="right" vertical="center"/>
      <protection locked="false"/>
    </xf>
    <xf numFmtId="0" fontId="3" fillId="0" borderId="1" xfId="0" applyNumberFormat="true" applyFont="true" applyBorder="true" applyAlignment="true" applyProtection="true">
      <alignment horizontal="left" vertical="center" wrapText="true"/>
      <protection locked="false"/>
    </xf>
    <xf numFmtId="0" fontId="1" fillId="0" borderId="1" xfId="0" applyFont="true" applyBorder="true" applyAlignment="true" applyProtection="true">
      <alignment horizontal="center" vertical="center"/>
      <protection locked="false"/>
    </xf>
    <xf numFmtId="0" fontId="1" fillId="0" borderId="1" xfId="0" applyFont="true" applyBorder="true" applyAlignment="true" applyProtection="true">
      <alignment horizontal="left" vertical="center"/>
      <protection locked="false"/>
    </xf>
    <xf numFmtId="0" fontId="6" fillId="0" borderId="1" xfId="0" applyFont="true" applyBorder="true" applyAlignment="true" applyProtection="true">
      <alignment horizontal="center" vertical="center"/>
      <protection locked="false"/>
    </xf>
    <xf numFmtId="0" fontId="7" fillId="0" borderId="0" xfId="0" applyFont="true" applyProtection="true">
      <protection locked="false"/>
    </xf>
    <xf numFmtId="0" fontId="3" fillId="2" borderId="3" xfId="0" applyNumberFormat="true" applyFont="true" applyFill="true" applyBorder="true" applyAlignment="true" applyProtection="true">
      <alignment horizontal="center" vertical="center" wrapText="true"/>
      <protection locked="false"/>
    </xf>
    <xf numFmtId="178" fontId="3" fillId="0" borderId="1" xfId="0" applyNumberFormat="true" applyFont="true" applyBorder="true" applyAlignment="true" applyProtection="true">
      <alignment horizontal="right" vertical="center"/>
      <protection locked="false"/>
    </xf>
    <xf numFmtId="177" fontId="6" fillId="0" borderId="1" xfId="0" applyNumberFormat="true" applyFont="true" applyBorder="true" applyAlignment="true" applyProtection="true">
      <alignment horizontal="right" vertical="center"/>
      <protection locked="false"/>
    </xf>
    <xf numFmtId="0" fontId="6" fillId="0" borderId="0" xfId="0" applyNumberFormat="true" applyFont="true" applyAlignment="true" applyProtection="true">
      <alignment horizontal="left" vertical="center"/>
      <protection locked="false"/>
    </xf>
    <xf numFmtId="177" fontId="4" fillId="0" borderId="1" xfId="0" applyNumberFormat="true" applyFont="true" applyBorder="true" applyAlignment="true" applyProtection="true">
      <alignment horizontal="right" vertical="center" wrapText="true"/>
      <protection locked="false"/>
    </xf>
    <xf numFmtId="0" fontId="1" fillId="0" borderId="0" xfId="0" applyNumberFormat="true" applyFont="true" applyAlignment="true" applyProtection="true">
      <alignment horizontal="left" vertical="center"/>
      <protection locked="false"/>
    </xf>
    <xf numFmtId="0" fontId="3" fillId="0" borderId="0" xfId="0" applyFont="true" applyAlignment="true" applyProtection="true">
      <alignment horizontal="left" vertical="center"/>
      <protection locked="false"/>
    </xf>
    <xf numFmtId="0" fontId="3" fillId="0" borderId="1" xfId="0" applyFont="true" applyBorder="true" applyAlignment="true" applyProtection="true">
      <alignment horizontal="left" vertical="center"/>
      <protection locked="false"/>
    </xf>
    <xf numFmtId="178" fontId="3" fillId="0" borderId="1" xfId="0" applyNumberFormat="true" applyFont="true" applyBorder="true" applyAlignment="true" applyProtection="true">
      <alignment horizontal="right" vertical="center" wrapText="true"/>
      <protection locked="false"/>
    </xf>
    <xf numFmtId="0" fontId="3" fillId="0" borderId="1" xfId="0" applyNumberFormat="true" applyFont="true" applyBorder="true" applyAlignment="true" applyProtection="true">
      <alignment horizontal="center" vertical="center" wrapText="true"/>
      <protection locked="false"/>
    </xf>
    <xf numFmtId="0" fontId="3" fillId="0" borderId="1" xfId="0" applyFont="true" applyBorder="true" applyAlignment="true" applyProtection="true">
      <alignment horizontal="left" vertical="center" wrapText="true"/>
      <protection locked="false"/>
    </xf>
    <xf numFmtId="0" fontId="3" fillId="0" borderId="0" xfId="0" applyFont="true" applyAlignment="true" applyProtection="true">
      <alignment horizontal="left" vertical="center" wrapText="true"/>
      <protection locked="false"/>
    </xf>
    <xf numFmtId="0" fontId="8" fillId="0" borderId="0" xfId="0" applyFont="true" applyFill="true" applyBorder="true" applyAlignment="true" applyProtection="true">
      <alignment vertical="center" wrapText="true"/>
      <protection locked="false"/>
    </xf>
    <xf numFmtId="0" fontId="2" fillId="0" borderId="0" xfId="0" applyNumberFormat="true" applyFont="true" applyAlignment="true" applyProtection="true">
      <alignment horizontal="center" vertical="top"/>
      <protection locked="false"/>
    </xf>
    <xf numFmtId="0" fontId="3" fillId="0" borderId="0" xfId="0" applyNumberFormat="true" applyFont="true" applyAlignment="true" applyProtection="true">
      <alignment horizontal="left" vertical="top"/>
      <protection locked="false"/>
    </xf>
    <xf numFmtId="49" fontId="3" fillId="0" borderId="0" xfId="0" applyNumberFormat="true" applyFont="true" applyAlignment="true" applyProtection="true">
      <alignment horizontal="left" vertical="top" wrapText="true"/>
      <protection locked="false"/>
    </xf>
    <xf numFmtId="0" fontId="9" fillId="4" borderId="0" xfId="0" applyFont="true" applyFill="true" applyBorder="true" applyAlignment="true">
      <alignment horizontal="center" vertical="center"/>
    </xf>
    <xf numFmtId="0" fontId="3" fillId="0" borderId="0" xfId="0" applyFont="true" applyFill="true" applyBorder="true" applyAlignment="true">
      <alignment vertical="center"/>
    </xf>
    <xf numFmtId="0" fontId="10" fillId="4" borderId="0" xfId="0" applyFont="true" applyFill="true" applyBorder="true" applyAlignment="true">
      <alignment horizontal="center" vertical="center"/>
    </xf>
    <xf numFmtId="0" fontId="11" fillId="4" borderId="0" xfId="0" applyFont="true" applyFill="true" applyBorder="true" applyAlignment="true">
      <alignment vertical="center"/>
    </xf>
    <xf numFmtId="0" fontId="12" fillId="4" borderId="0" xfId="0" applyFont="true" applyFill="true" applyBorder="true" applyAlignment="true">
      <alignment horizontal="left" vertical="center"/>
    </xf>
    <xf numFmtId="0" fontId="13" fillId="0" borderId="0" xfId="0" applyNumberFormat="true" applyFont="true" applyAlignment="true" applyProtection="true">
      <alignment horizontal="left" vertical="center"/>
      <protection locked="false"/>
    </xf>
    <xf numFmtId="0" fontId="14" fillId="0" borderId="0" xfId="0" applyNumberFormat="true" applyFont="true" applyAlignment="true" applyProtection="true">
      <alignment horizontal="right" vertical="center"/>
      <protection locked="false"/>
    </xf>
    <xf numFmtId="0" fontId="15" fillId="0" borderId="0" xfId="0" applyNumberFormat="true" applyFont="true" applyAlignment="true" applyProtection="true">
      <alignment horizontal="center" vertical="center"/>
      <protection locked="false"/>
    </xf>
    <xf numFmtId="0" fontId="16"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left" vertical="center"/>
      <protection locked="false"/>
    </xf>
    <xf numFmtId="0" fontId="19" fillId="0" borderId="0" xfId="0" applyNumberFormat="true" applyFont="true" applyAlignment="true" applyProtection="true">
      <alignment horizontal="center" vertical="center" wrapText="true"/>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left" vertical="center"/>
      <protection locked="fals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L14" sqref="L14"/>
    </sheetView>
  </sheetViews>
  <sheetFormatPr defaultColWidth="9" defaultRowHeight="12.75"/>
  <cols>
    <col min="1" max="12" width="9.42857142857143" customWidth="true"/>
    <col min="13" max="13" width="10.8571428571429" customWidth="true"/>
  </cols>
  <sheetData>
    <row r="1" ht="18.75" customHeight="true" spans="1:13">
      <c r="A1" s="51"/>
      <c r="B1" s="51"/>
      <c r="C1" s="51"/>
      <c r="D1" s="51"/>
      <c r="E1" s="51"/>
      <c r="F1" s="51"/>
      <c r="G1" s="51"/>
      <c r="H1" s="51"/>
      <c r="I1" s="51"/>
      <c r="J1" s="51"/>
      <c r="K1" s="51"/>
      <c r="L1" s="51"/>
      <c r="M1" s="51"/>
    </row>
    <row r="2" ht="18.75" customHeight="true" spans="1:13">
      <c r="A2" s="51"/>
      <c r="B2" s="51"/>
      <c r="C2" s="51"/>
      <c r="D2" s="51"/>
      <c r="E2" s="51"/>
      <c r="F2" s="51"/>
      <c r="G2" s="51"/>
      <c r="H2" s="51"/>
      <c r="I2" s="51"/>
      <c r="J2" s="51"/>
      <c r="K2" s="51"/>
      <c r="L2" s="51"/>
      <c r="M2" s="51"/>
    </row>
    <row r="3" ht="21.75" customHeight="true" spans="1:13">
      <c r="A3" s="52"/>
      <c r="B3" s="7"/>
      <c r="C3" s="7"/>
      <c r="D3" s="7"/>
      <c r="E3" s="7"/>
      <c r="F3" s="59"/>
      <c r="G3" s="7"/>
      <c r="H3" s="7"/>
      <c r="I3" s="7"/>
      <c r="J3" s="7"/>
      <c r="K3" s="7"/>
      <c r="L3" s="7"/>
      <c r="M3" s="61"/>
    </row>
    <row r="4" ht="21.75" customHeight="true" spans="1:13">
      <c r="A4" s="53"/>
      <c r="B4" s="53"/>
      <c r="C4" s="53"/>
      <c r="D4" s="53"/>
      <c r="E4" s="53"/>
      <c r="F4" s="53"/>
      <c r="G4" s="53"/>
      <c r="H4" s="53"/>
      <c r="I4" s="53"/>
      <c r="J4" s="53"/>
      <c r="K4" s="53"/>
      <c r="L4" s="53"/>
      <c r="M4" s="53"/>
    </row>
    <row r="5" ht="46.5" customHeight="true" spans="1:13">
      <c r="A5" s="54" t="s">
        <v>0</v>
      </c>
      <c r="B5" s="54"/>
      <c r="C5" s="54"/>
      <c r="D5" s="54"/>
      <c r="E5" s="54"/>
      <c r="F5" s="54"/>
      <c r="G5" s="54"/>
      <c r="H5" s="54"/>
      <c r="I5" s="54"/>
      <c r="J5" s="54"/>
      <c r="K5" s="54"/>
      <c r="L5" s="54"/>
      <c r="M5" s="54"/>
    </row>
    <row r="6" ht="15.75" customHeight="true" spans="1:13">
      <c r="A6" s="7"/>
      <c r="B6" s="7"/>
      <c r="C6" s="7"/>
      <c r="D6" s="7"/>
      <c r="E6" s="7"/>
      <c r="F6" s="60"/>
      <c r="G6" s="7"/>
      <c r="H6" s="7"/>
      <c r="I6" s="7"/>
      <c r="J6" s="7"/>
      <c r="K6" s="7"/>
      <c r="L6" s="7"/>
      <c r="M6" s="7"/>
    </row>
    <row r="7" ht="15.75" customHeight="true" spans="1:13">
      <c r="A7" s="55"/>
      <c r="B7" s="55"/>
      <c r="C7" s="55"/>
      <c r="D7" s="55"/>
      <c r="E7" s="55"/>
      <c r="F7" s="55"/>
      <c r="G7" s="55"/>
      <c r="H7" s="55"/>
      <c r="I7" s="55"/>
      <c r="J7" s="55"/>
      <c r="K7" s="55"/>
      <c r="L7" s="55"/>
      <c r="M7" s="55"/>
    </row>
    <row r="8" ht="15.75" customHeight="true" spans="1:13">
      <c r="A8" s="7"/>
      <c r="B8" s="7"/>
      <c r="C8" s="7"/>
      <c r="D8" s="7"/>
      <c r="E8" s="7"/>
      <c r="F8" s="60"/>
      <c r="G8" s="7"/>
      <c r="H8" s="7"/>
      <c r="I8" s="7"/>
      <c r="J8" s="7"/>
      <c r="K8" s="7"/>
      <c r="L8" s="7"/>
      <c r="M8" s="7"/>
    </row>
    <row r="9" ht="15.75" customHeight="true" spans="1:13">
      <c r="A9" s="7"/>
      <c r="B9" s="7"/>
      <c r="C9" s="7"/>
      <c r="D9" s="7"/>
      <c r="E9" s="7"/>
      <c r="F9" s="60"/>
      <c r="G9" s="7"/>
      <c r="H9" s="7"/>
      <c r="I9" s="7"/>
      <c r="J9" s="7"/>
      <c r="K9" s="7"/>
      <c r="L9" s="7"/>
      <c r="M9" s="7"/>
    </row>
    <row r="10" ht="15.75" customHeight="true" spans="1:13">
      <c r="A10" s="7"/>
      <c r="B10" s="7"/>
      <c r="C10" s="7"/>
      <c r="D10" s="7"/>
      <c r="E10" s="7"/>
      <c r="F10" s="60"/>
      <c r="G10" s="7"/>
      <c r="H10" s="7"/>
      <c r="I10" s="7"/>
      <c r="J10" s="7"/>
      <c r="K10" s="7"/>
      <c r="L10" s="7"/>
      <c r="M10" s="7"/>
    </row>
    <row r="11" ht="22.5" customHeight="true" spans="1:13">
      <c r="A11" s="56" t="s">
        <v>1</v>
      </c>
      <c r="B11" s="56"/>
      <c r="C11" s="56"/>
      <c r="D11" s="56"/>
      <c r="E11" s="56"/>
      <c r="F11" s="56"/>
      <c r="G11" s="56"/>
      <c r="H11" s="56"/>
      <c r="I11" s="56"/>
      <c r="J11" s="56"/>
      <c r="K11" s="56"/>
      <c r="L11" s="56"/>
      <c r="M11" s="56"/>
    </row>
    <row r="12" ht="22.5" customHeight="true" spans="1:13">
      <c r="A12" s="55"/>
      <c r="B12" s="55"/>
      <c r="C12" s="55"/>
      <c r="D12" s="55"/>
      <c r="E12" s="55"/>
      <c r="F12" s="55"/>
      <c r="G12" s="50"/>
      <c r="H12" s="55"/>
      <c r="I12" s="55"/>
      <c r="J12" s="55"/>
      <c r="K12" s="55"/>
      <c r="L12" s="55"/>
      <c r="M12" s="55"/>
    </row>
    <row r="13" ht="18.75" customHeight="true" spans="1:13">
      <c r="A13" s="7"/>
      <c r="B13" s="7"/>
      <c r="C13" s="7"/>
      <c r="D13" s="7"/>
      <c r="E13" s="7"/>
      <c r="F13" s="7"/>
      <c r="G13" s="7"/>
      <c r="H13" s="7"/>
      <c r="I13" s="7"/>
      <c r="J13" s="7"/>
      <c r="K13" s="7"/>
      <c r="L13" s="7"/>
      <c r="M13" s="7"/>
    </row>
    <row r="14" ht="18.75" customHeight="true" spans="1:13">
      <c r="A14" s="7"/>
      <c r="B14" s="7"/>
      <c r="C14" s="7"/>
      <c r="D14" s="7"/>
      <c r="E14" s="7"/>
      <c r="F14" s="7"/>
      <c r="G14" s="7"/>
      <c r="H14" s="7"/>
      <c r="I14" s="7"/>
      <c r="J14" s="7"/>
      <c r="K14" s="7"/>
      <c r="L14" s="7"/>
      <c r="M14" s="7"/>
    </row>
    <row r="15" ht="18.75" customHeight="true" spans="1:13">
      <c r="A15" s="7"/>
      <c r="B15" s="7"/>
      <c r="C15" s="7"/>
      <c r="D15" s="7"/>
      <c r="E15" s="7"/>
      <c r="F15" s="7"/>
      <c r="G15" s="7"/>
      <c r="H15" s="7"/>
      <c r="I15" s="7"/>
      <c r="J15" s="7"/>
      <c r="K15" s="7"/>
      <c r="L15" s="7"/>
      <c r="M15" s="7"/>
    </row>
    <row r="16" ht="18.75" customHeight="true" spans="1:13">
      <c r="A16" s="7"/>
      <c r="B16" s="7"/>
      <c r="C16" s="7"/>
      <c r="D16" s="7"/>
      <c r="E16" s="7"/>
      <c r="F16" s="7"/>
      <c r="G16" s="7"/>
      <c r="I16" s="7"/>
      <c r="J16" s="7"/>
      <c r="K16" s="7"/>
      <c r="L16" s="7"/>
      <c r="M16" s="7"/>
    </row>
    <row r="17" ht="18.75" customHeight="true" spans="1:13">
      <c r="A17" s="7"/>
      <c r="B17" s="7"/>
      <c r="C17" s="7"/>
      <c r="D17" s="7"/>
      <c r="E17" s="7"/>
      <c r="F17" s="7"/>
      <c r="G17" s="7"/>
      <c r="H17" s="7"/>
      <c r="I17" s="7"/>
      <c r="J17" s="7"/>
      <c r="K17" s="7"/>
      <c r="L17" s="7"/>
      <c r="M17" s="7"/>
    </row>
    <row r="18" ht="18.75" customHeight="true" spans="1:13">
      <c r="A18" s="7"/>
      <c r="B18" s="7"/>
      <c r="C18" s="7"/>
      <c r="D18" s="7"/>
      <c r="E18" s="7"/>
      <c r="F18" s="7"/>
      <c r="G18" s="7"/>
      <c r="H18" s="7"/>
      <c r="I18" s="7"/>
      <c r="J18" s="7"/>
      <c r="K18" s="7"/>
      <c r="L18" s="7"/>
      <c r="M18" s="7"/>
    </row>
    <row r="19" ht="18.75" customHeight="true" spans="1:13">
      <c r="A19" s="7"/>
      <c r="B19" s="7"/>
      <c r="C19" s="7"/>
      <c r="D19" s="7"/>
      <c r="E19" s="7"/>
      <c r="F19" s="7"/>
      <c r="G19" s="7"/>
      <c r="H19" s="7"/>
      <c r="I19" s="7"/>
      <c r="J19" s="7"/>
      <c r="K19" s="7"/>
      <c r="L19" s="7"/>
      <c r="M19" s="7"/>
    </row>
    <row r="20" ht="22.5" customHeight="true" spans="1:13">
      <c r="A20" s="57"/>
      <c r="B20" s="57"/>
      <c r="C20" s="57"/>
      <c r="D20" s="57"/>
      <c r="E20" s="57"/>
      <c r="F20" s="57"/>
      <c r="G20" s="57"/>
      <c r="H20" s="57"/>
      <c r="I20" s="57"/>
      <c r="J20" s="57"/>
      <c r="K20" s="57"/>
      <c r="L20" s="57"/>
      <c r="M20" s="57"/>
    </row>
    <row r="21" ht="22.5" customHeight="true" spans="1:13">
      <c r="A21" s="58"/>
      <c r="B21" s="58"/>
      <c r="C21" s="58"/>
      <c r="D21" s="58"/>
      <c r="E21" s="58"/>
      <c r="F21" s="58"/>
      <c r="G21" s="58"/>
      <c r="H21" s="58"/>
      <c r="I21" s="58"/>
      <c r="J21" s="58"/>
      <c r="K21" s="58"/>
      <c r="L21" s="58"/>
      <c r="M21" s="58"/>
    </row>
  </sheetData>
  <sheetProtection password="CC3D" sheet="1"/>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C11" sqref="C11"/>
    </sheetView>
  </sheetViews>
  <sheetFormatPr defaultColWidth="9" defaultRowHeight="12.75" outlineLevelCol="6"/>
  <cols>
    <col min="1" max="1" width="19.7142857142857" customWidth="true"/>
    <col min="2" max="2" width="17.2857142857143" customWidth="true"/>
    <col min="3" max="3" width="37.7142857142857" customWidth="true"/>
    <col min="4" max="4" width="16.4285714285714" customWidth="true"/>
    <col min="5" max="5" width="16" customWidth="true"/>
    <col min="6" max="6" width="16.1428571428571" customWidth="true"/>
    <col min="7" max="7" width="18.4285714285714" customWidth="true"/>
  </cols>
  <sheetData>
    <row r="1" ht="18" customHeight="true" spans="1:7">
      <c r="A1" s="34"/>
      <c r="B1" s="34"/>
      <c r="C1" s="34"/>
      <c r="D1" s="34"/>
      <c r="E1" s="34"/>
      <c r="F1" s="34"/>
      <c r="G1" s="13"/>
    </row>
    <row r="2" ht="22.5" customHeight="true" spans="1:7">
      <c r="A2" s="5" t="s">
        <v>93</v>
      </c>
      <c r="B2" s="5"/>
      <c r="C2" s="5"/>
      <c r="D2" s="5"/>
      <c r="E2" s="5"/>
      <c r="F2" s="5"/>
      <c r="G2" s="5"/>
    </row>
    <row r="3" ht="7.5" customHeight="true" spans="1:7">
      <c r="A3" s="7"/>
      <c r="B3" s="7"/>
      <c r="C3" s="7"/>
      <c r="D3" s="7"/>
      <c r="E3" s="7"/>
      <c r="F3" s="7"/>
      <c r="G3" s="7"/>
    </row>
    <row r="4" ht="22.5" customHeight="true" spans="1:7">
      <c r="A4" s="7"/>
      <c r="B4" s="7"/>
      <c r="C4" s="7"/>
      <c r="D4" s="7"/>
      <c r="E4" s="7"/>
      <c r="F4" s="7"/>
      <c r="G4" s="13" t="s">
        <v>32</v>
      </c>
    </row>
    <row r="5" ht="7.5" customHeight="true" spans="1:7">
      <c r="A5" s="35"/>
      <c r="B5" s="35"/>
      <c r="C5" s="35"/>
      <c r="D5" s="35"/>
      <c r="E5" s="35"/>
      <c r="F5" s="35"/>
      <c r="G5" s="35"/>
    </row>
    <row r="6" ht="24" customHeight="true" spans="1:7">
      <c r="A6" s="15" t="s">
        <v>55</v>
      </c>
      <c r="B6" s="15"/>
      <c r="C6" s="15" t="s">
        <v>94</v>
      </c>
      <c r="D6" s="15"/>
      <c r="E6" s="15"/>
      <c r="F6" s="15"/>
      <c r="G6" s="15"/>
    </row>
    <row r="7" ht="24" customHeight="true" spans="1:7">
      <c r="A7" s="8" t="s">
        <v>35</v>
      </c>
      <c r="B7" s="8" t="s">
        <v>36</v>
      </c>
      <c r="C7" s="8" t="s">
        <v>35</v>
      </c>
      <c r="D7" s="8" t="s">
        <v>54</v>
      </c>
      <c r="E7" s="8" t="s">
        <v>95</v>
      </c>
      <c r="F7" s="15" t="s">
        <v>96</v>
      </c>
      <c r="G7" s="15" t="s">
        <v>97</v>
      </c>
    </row>
    <row r="8" hidden="true" customHeight="true" spans="1:7">
      <c r="A8" s="36"/>
      <c r="B8" s="30">
        <f ca="1">SUM(B10:B13)</f>
        <v>7394342</v>
      </c>
      <c r="C8" s="36"/>
      <c r="D8" s="30">
        <f ca="1">SUM(E8,F8,G8)</f>
        <v>7394342</v>
      </c>
      <c r="E8" s="30">
        <f ca="1">SUM(E10:E13)</f>
        <v>7394342</v>
      </c>
      <c r="F8" s="30">
        <f ca="1">SUM(F10:F13)</f>
        <v>0</v>
      </c>
      <c r="G8" s="30">
        <f ca="1">SUM(G10:G13)</f>
        <v>0</v>
      </c>
    </row>
    <row r="9" hidden="true" customHeight="true" spans="1:7">
      <c r="A9" s="24" t="s">
        <v>63</v>
      </c>
      <c r="B9" s="37" t="s">
        <v>63</v>
      </c>
      <c r="C9" s="24" t="s">
        <v>63</v>
      </c>
      <c r="D9" s="37"/>
      <c r="E9" s="37" t="s">
        <v>63</v>
      </c>
      <c r="F9" s="37" t="s">
        <v>63</v>
      </c>
      <c r="G9" s="37" t="s">
        <v>63</v>
      </c>
    </row>
    <row r="10" ht="30.75" customHeight="true" spans="1:7">
      <c r="A10" s="24" t="s">
        <v>98</v>
      </c>
      <c r="B10" s="21">
        <v>7394342</v>
      </c>
      <c r="C10" s="24" t="s">
        <v>38</v>
      </c>
      <c r="D10" s="21">
        <f ca="1">SUM(E10,F10,G10)</f>
        <v>6310947</v>
      </c>
      <c r="E10" s="21">
        <v>6310947</v>
      </c>
      <c r="F10" s="21">
        <v>0</v>
      </c>
      <c r="G10" s="21">
        <v>0</v>
      </c>
    </row>
    <row r="11" ht="30.75" customHeight="true" spans="1:7">
      <c r="A11" s="24" t="s">
        <v>99</v>
      </c>
      <c r="B11" s="21"/>
      <c r="C11" s="24" t="s">
        <v>40</v>
      </c>
      <c r="D11" s="21">
        <f ca="1">SUM(E11,F11,G11)</f>
        <v>351210</v>
      </c>
      <c r="E11" s="21">
        <v>351210</v>
      </c>
      <c r="F11" s="21">
        <v>0</v>
      </c>
      <c r="G11" s="21">
        <v>0</v>
      </c>
    </row>
    <row r="12" ht="30.75" customHeight="true" spans="1:7">
      <c r="A12" s="24" t="s">
        <v>100</v>
      </c>
      <c r="B12" s="21"/>
      <c r="C12" s="24" t="s">
        <v>42</v>
      </c>
      <c r="D12" s="21">
        <f ca="1">SUM(E12,F12,G12)</f>
        <v>96057</v>
      </c>
      <c r="E12" s="21">
        <v>96057</v>
      </c>
      <c r="F12" s="21">
        <v>0</v>
      </c>
      <c r="G12" s="21">
        <v>0</v>
      </c>
    </row>
    <row r="13" ht="30.75" customHeight="true" spans="1:7">
      <c r="A13" s="24"/>
      <c r="B13" s="21"/>
      <c r="C13" s="24" t="s">
        <v>44</v>
      </c>
      <c r="D13" s="21">
        <f ca="1">SUM(E13,F13,G13)</f>
        <v>636128</v>
      </c>
      <c r="E13" s="21">
        <v>636128</v>
      </c>
      <c r="F13" s="21">
        <v>0</v>
      </c>
      <c r="G13" s="21">
        <v>0</v>
      </c>
    </row>
    <row r="14" ht="24" customHeight="true" spans="1:7">
      <c r="A14" s="38" t="s">
        <v>48</v>
      </c>
      <c r="B14" s="21">
        <f ca="1">B8</f>
        <v>7394342</v>
      </c>
      <c r="C14" s="38" t="s">
        <v>49</v>
      </c>
      <c r="D14" s="21">
        <f ca="1">D8</f>
        <v>7394342</v>
      </c>
      <c r="E14" s="21">
        <f ca="1">E8</f>
        <v>7394342</v>
      </c>
      <c r="F14" s="21">
        <f ca="1">F8</f>
        <v>0</v>
      </c>
      <c r="G14" s="21">
        <f ca="1">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opLeftCell="A4" workbookViewId="0">
      <selection activeCell="A4" sqref="A4:E4"/>
    </sheetView>
  </sheetViews>
  <sheetFormatPr defaultColWidth="9" defaultRowHeight="12.75" outlineLevelCol="6"/>
  <cols>
    <col min="1" max="3" width="6.14285714285714" customWidth="true"/>
    <col min="4" max="4" width="60" customWidth="true"/>
    <col min="5" max="5" width="21.8571428571429" customWidth="true"/>
    <col min="6" max="6" width="20.4285714285714" customWidth="true"/>
    <col min="7" max="7" width="21.2857142857143" customWidth="true"/>
  </cols>
  <sheetData>
    <row r="1" ht="18" customHeight="true" spans="1:7">
      <c r="A1" s="7"/>
      <c r="B1" s="7"/>
      <c r="C1" s="7"/>
      <c r="D1" s="7"/>
      <c r="E1" s="13"/>
      <c r="F1" s="13"/>
      <c r="G1" s="13"/>
    </row>
    <row r="2" ht="22.5" customHeight="true" spans="1:7">
      <c r="A2" s="5" t="s">
        <v>101</v>
      </c>
      <c r="B2" s="5"/>
      <c r="C2" s="5"/>
      <c r="D2" s="5"/>
      <c r="E2" s="5"/>
      <c r="F2" s="5"/>
      <c r="G2" s="5"/>
    </row>
    <row r="3" ht="7.5" customHeight="true" spans="1:7">
      <c r="A3" s="7"/>
      <c r="B3" s="7"/>
      <c r="C3" s="7"/>
      <c r="D3" s="7"/>
      <c r="E3" s="13"/>
      <c r="F3" s="13"/>
      <c r="G3" s="7"/>
    </row>
    <row r="4" ht="24" customHeight="true" spans="1:7">
      <c r="A4" s="7"/>
      <c r="B4" s="7"/>
      <c r="C4" s="7"/>
      <c r="D4" s="7"/>
      <c r="E4" s="7"/>
      <c r="F4" s="13"/>
      <c r="G4" s="13" t="s">
        <v>32</v>
      </c>
    </row>
    <row r="5" ht="7.5" customHeight="true" spans="1:7">
      <c r="A5" s="32"/>
      <c r="B5" s="32"/>
      <c r="C5" s="32"/>
      <c r="D5" s="32"/>
      <c r="E5" s="13"/>
      <c r="F5" s="13"/>
      <c r="G5" s="7"/>
    </row>
    <row r="6" ht="24" customHeight="true" spans="1:7">
      <c r="A6" s="15" t="s">
        <v>35</v>
      </c>
      <c r="B6" s="15"/>
      <c r="C6" s="15"/>
      <c r="D6" s="15"/>
      <c r="E6" s="15" t="s">
        <v>102</v>
      </c>
      <c r="F6" s="15"/>
      <c r="G6" s="15"/>
    </row>
    <row r="7" ht="24" customHeight="true" spans="1:7">
      <c r="A7" s="18" t="s">
        <v>52</v>
      </c>
      <c r="B7" s="18"/>
      <c r="C7" s="18"/>
      <c r="D7" s="15" t="s">
        <v>53</v>
      </c>
      <c r="E7" s="15" t="s">
        <v>54</v>
      </c>
      <c r="F7" s="29" t="s">
        <v>91</v>
      </c>
      <c r="G7" s="15" t="s">
        <v>92</v>
      </c>
    </row>
    <row r="8" ht="24" customHeight="true" spans="1:7">
      <c r="A8" s="15" t="s">
        <v>59</v>
      </c>
      <c r="B8" s="15" t="s">
        <v>60</v>
      </c>
      <c r="C8" s="15" t="s">
        <v>61</v>
      </c>
      <c r="D8" s="15"/>
      <c r="E8" s="15"/>
      <c r="F8" s="29"/>
      <c r="G8" s="15"/>
    </row>
    <row r="9" ht="24" customHeight="true" spans="1:7">
      <c r="A9" s="19" t="s">
        <v>62</v>
      </c>
      <c r="B9" s="19" t="s">
        <v>63</v>
      </c>
      <c r="C9" s="19" t="s">
        <v>63</v>
      </c>
      <c r="D9" s="24" t="s">
        <v>64</v>
      </c>
      <c r="E9" s="23">
        <f ca="1" t="shared" ref="E9:E24" si="0">SUM(F9,G9)</f>
        <v>6310947</v>
      </c>
      <c r="F9" s="33">
        <v>2449447</v>
      </c>
      <c r="G9" s="33">
        <v>3861500</v>
      </c>
    </row>
    <row r="10" ht="24" customHeight="true" spans="1:7">
      <c r="A10" s="19" t="s">
        <v>62</v>
      </c>
      <c r="B10" s="19" t="s">
        <v>65</v>
      </c>
      <c r="C10" s="19" t="s">
        <v>63</v>
      </c>
      <c r="D10" s="24" t="s">
        <v>66</v>
      </c>
      <c r="E10" s="23">
        <f ca="1" t="shared" si="0"/>
        <v>6310947</v>
      </c>
      <c r="F10" s="33">
        <v>2449447</v>
      </c>
      <c r="G10" s="33">
        <v>3861500</v>
      </c>
    </row>
    <row r="11" ht="24" customHeight="true" spans="1:7">
      <c r="A11" s="19" t="s">
        <v>62</v>
      </c>
      <c r="B11" s="19" t="s">
        <v>65</v>
      </c>
      <c r="C11" s="19" t="s">
        <v>67</v>
      </c>
      <c r="D11" s="24" t="s">
        <v>68</v>
      </c>
      <c r="E11" s="23">
        <f ca="1" t="shared" si="0"/>
        <v>2472947</v>
      </c>
      <c r="F11" s="33">
        <v>2449447</v>
      </c>
      <c r="G11" s="33">
        <v>23500</v>
      </c>
    </row>
    <row r="12" ht="24" customHeight="true" spans="1:7">
      <c r="A12" s="19" t="s">
        <v>62</v>
      </c>
      <c r="B12" s="19" t="s">
        <v>65</v>
      </c>
      <c r="C12" s="19" t="s">
        <v>69</v>
      </c>
      <c r="D12" s="24" t="s">
        <v>70</v>
      </c>
      <c r="E12" s="23">
        <f ca="1" t="shared" si="0"/>
        <v>3838000</v>
      </c>
      <c r="F12" s="33">
        <v>0</v>
      </c>
      <c r="G12" s="33">
        <v>3838000</v>
      </c>
    </row>
    <row r="13" ht="24" customHeight="true" spans="1:7">
      <c r="A13" s="19" t="s">
        <v>71</v>
      </c>
      <c r="B13" s="19" t="s">
        <v>63</v>
      </c>
      <c r="C13" s="19" t="s">
        <v>63</v>
      </c>
      <c r="D13" s="24" t="s">
        <v>72</v>
      </c>
      <c r="E13" s="23">
        <f ca="1" t="shared" si="0"/>
        <v>351210</v>
      </c>
      <c r="F13" s="33">
        <v>351210</v>
      </c>
      <c r="G13" s="33">
        <v>0</v>
      </c>
    </row>
    <row r="14" ht="24" customHeight="true" spans="1:7">
      <c r="A14" s="19" t="s">
        <v>71</v>
      </c>
      <c r="B14" s="19" t="s">
        <v>73</v>
      </c>
      <c r="C14" s="19" t="s">
        <v>63</v>
      </c>
      <c r="D14" s="24" t="s">
        <v>74</v>
      </c>
      <c r="E14" s="23">
        <f ca="1" t="shared" si="0"/>
        <v>351210</v>
      </c>
      <c r="F14" s="33">
        <v>351210</v>
      </c>
      <c r="G14" s="33">
        <v>0</v>
      </c>
    </row>
    <row r="15" ht="24" customHeight="true" spans="1:7">
      <c r="A15" s="19" t="s">
        <v>71</v>
      </c>
      <c r="B15" s="19" t="s">
        <v>73</v>
      </c>
      <c r="C15" s="19" t="s">
        <v>73</v>
      </c>
      <c r="D15" s="24" t="s">
        <v>75</v>
      </c>
      <c r="E15" s="23">
        <f ca="1" t="shared" si="0"/>
        <v>234140</v>
      </c>
      <c r="F15" s="33">
        <v>234140</v>
      </c>
      <c r="G15" s="33">
        <v>0</v>
      </c>
    </row>
    <row r="16" ht="24" customHeight="true" spans="1:7">
      <c r="A16" s="19" t="s">
        <v>71</v>
      </c>
      <c r="B16" s="19" t="s">
        <v>73</v>
      </c>
      <c r="C16" s="19" t="s">
        <v>76</v>
      </c>
      <c r="D16" s="24" t="s">
        <v>77</v>
      </c>
      <c r="E16" s="23">
        <f ca="1" t="shared" si="0"/>
        <v>117070</v>
      </c>
      <c r="F16" s="33">
        <v>117070</v>
      </c>
      <c r="G16" s="33">
        <v>0</v>
      </c>
    </row>
    <row r="17" ht="24" customHeight="true" spans="1:7">
      <c r="A17" s="19" t="s">
        <v>78</v>
      </c>
      <c r="B17" s="19" t="s">
        <v>63</v>
      </c>
      <c r="C17" s="19" t="s">
        <v>63</v>
      </c>
      <c r="D17" s="24" t="s">
        <v>79</v>
      </c>
      <c r="E17" s="23">
        <f ca="1" t="shared" si="0"/>
        <v>96057</v>
      </c>
      <c r="F17" s="33">
        <v>96057</v>
      </c>
      <c r="G17" s="33">
        <v>0</v>
      </c>
    </row>
    <row r="18" ht="24" customHeight="true" spans="1:7">
      <c r="A18" s="19" t="s">
        <v>78</v>
      </c>
      <c r="B18" s="19" t="s">
        <v>80</v>
      </c>
      <c r="C18" s="19" t="s">
        <v>63</v>
      </c>
      <c r="D18" s="24" t="s">
        <v>81</v>
      </c>
      <c r="E18" s="23">
        <f ca="1" t="shared" si="0"/>
        <v>96057</v>
      </c>
      <c r="F18" s="33">
        <v>96057</v>
      </c>
      <c r="G18" s="33">
        <v>0</v>
      </c>
    </row>
    <row r="19" ht="24" customHeight="true" spans="1:7">
      <c r="A19" s="19" t="s">
        <v>78</v>
      </c>
      <c r="B19" s="19" t="s">
        <v>80</v>
      </c>
      <c r="C19" s="19" t="s">
        <v>67</v>
      </c>
      <c r="D19" s="24" t="s">
        <v>82</v>
      </c>
      <c r="E19" s="23">
        <f ca="1" t="shared" si="0"/>
        <v>96057</v>
      </c>
      <c r="F19" s="33">
        <v>96057</v>
      </c>
      <c r="G19" s="33">
        <v>0</v>
      </c>
    </row>
    <row r="20" ht="24" customHeight="true" spans="1:7">
      <c r="A20" s="19" t="s">
        <v>83</v>
      </c>
      <c r="B20" s="19" t="s">
        <v>63</v>
      </c>
      <c r="C20" s="19" t="s">
        <v>63</v>
      </c>
      <c r="D20" s="24" t="s">
        <v>84</v>
      </c>
      <c r="E20" s="23">
        <f ca="1" t="shared" si="0"/>
        <v>636128</v>
      </c>
      <c r="F20" s="33">
        <v>636128</v>
      </c>
      <c r="G20" s="33">
        <v>0</v>
      </c>
    </row>
    <row r="21" ht="24" customHeight="true" spans="1:7">
      <c r="A21" s="19" t="s">
        <v>83</v>
      </c>
      <c r="B21" s="19" t="s">
        <v>69</v>
      </c>
      <c r="C21" s="19" t="s">
        <v>63</v>
      </c>
      <c r="D21" s="24" t="s">
        <v>85</v>
      </c>
      <c r="E21" s="23">
        <f ca="1" t="shared" si="0"/>
        <v>636128</v>
      </c>
      <c r="F21" s="33">
        <v>636128</v>
      </c>
      <c r="G21" s="33">
        <v>0</v>
      </c>
    </row>
    <row r="22" ht="24" customHeight="true" spans="1:7">
      <c r="A22" s="19" t="s">
        <v>83</v>
      </c>
      <c r="B22" s="19" t="s">
        <v>69</v>
      </c>
      <c r="C22" s="19" t="s">
        <v>67</v>
      </c>
      <c r="D22" s="24" t="s">
        <v>86</v>
      </c>
      <c r="E22" s="23">
        <f ca="1" t="shared" si="0"/>
        <v>280928</v>
      </c>
      <c r="F22" s="33">
        <v>280928</v>
      </c>
      <c r="G22" s="33">
        <v>0</v>
      </c>
    </row>
    <row r="23" ht="24" customHeight="true" spans="1:7">
      <c r="A23" s="19" t="s">
        <v>83</v>
      </c>
      <c r="B23" s="19" t="s">
        <v>69</v>
      </c>
      <c r="C23" s="19" t="s">
        <v>87</v>
      </c>
      <c r="D23" s="24" t="s">
        <v>88</v>
      </c>
      <c r="E23" s="23">
        <f ca="1" t="shared" si="0"/>
        <v>355200</v>
      </c>
      <c r="F23" s="33">
        <v>355200</v>
      </c>
      <c r="G23" s="33">
        <v>0</v>
      </c>
    </row>
    <row r="24" ht="24" customHeight="true" spans="1:7">
      <c r="A24" s="19" t="s">
        <v>54</v>
      </c>
      <c r="B24" s="19"/>
      <c r="C24" s="19"/>
      <c r="D24" s="19"/>
      <c r="E24" s="23">
        <f ca="1" t="shared" si="0"/>
        <v>7394342</v>
      </c>
      <c r="F24" s="23">
        <v>3532842</v>
      </c>
      <c r="G24" s="23">
        <v>3861500</v>
      </c>
    </row>
  </sheetData>
  <sheetProtection password="CC3D" sheet="1"/>
  <mergeCells count="10">
    <mergeCell ref="A2:G2"/>
    <mergeCell ref="A4:E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E23" sqref="E22:E23"/>
    </sheetView>
  </sheetViews>
  <sheetFormatPr defaultColWidth="9" defaultRowHeight="12.75" outlineLevelCol="6"/>
  <cols>
    <col min="1" max="3" width="6.85714285714286" customWidth="true"/>
    <col min="4" max="4" width="48" customWidth="true"/>
    <col min="5" max="5" width="27.8571428571429" customWidth="true"/>
    <col min="6" max="6" width="22.4285714285714" customWidth="true"/>
    <col min="7" max="7" width="23.5714285714286" customWidth="true"/>
  </cols>
  <sheetData>
    <row r="1" ht="18" customHeight="true" spans="1:7">
      <c r="A1" s="7"/>
      <c r="B1" s="7"/>
      <c r="C1" s="7"/>
      <c r="D1" s="7"/>
      <c r="E1" s="13"/>
      <c r="F1" s="13"/>
      <c r="G1" s="13"/>
    </row>
    <row r="2" ht="22.5" customHeight="true" spans="1:7">
      <c r="A2" s="5" t="s">
        <v>103</v>
      </c>
      <c r="B2" s="5"/>
      <c r="C2" s="5"/>
      <c r="D2" s="5"/>
      <c r="E2" s="5"/>
      <c r="F2" s="5"/>
      <c r="G2" s="5"/>
    </row>
    <row r="3" ht="7.5" customHeight="true" spans="1:7">
      <c r="A3" s="7"/>
      <c r="B3" s="7"/>
      <c r="C3" s="7"/>
      <c r="D3" s="7"/>
      <c r="E3" s="13"/>
      <c r="F3" s="13"/>
      <c r="G3" s="7"/>
    </row>
    <row r="4" ht="24" customHeight="true" spans="1:7">
      <c r="A4" s="7"/>
      <c r="B4" s="7"/>
      <c r="C4" s="7"/>
      <c r="D4" s="7"/>
      <c r="E4" s="7"/>
      <c r="F4" s="7"/>
      <c r="G4" s="13" t="s">
        <v>32</v>
      </c>
    </row>
    <row r="5" ht="7.5" customHeight="true" spans="1:7">
      <c r="A5" s="12"/>
      <c r="B5" s="12"/>
      <c r="C5" s="12"/>
      <c r="D5" s="12"/>
      <c r="E5" s="12"/>
      <c r="F5" s="12"/>
      <c r="G5" s="12"/>
    </row>
    <row r="6" ht="24" customHeight="true" spans="1:7">
      <c r="A6" s="15" t="s">
        <v>35</v>
      </c>
      <c r="B6" s="15"/>
      <c r="C6" s="15"/>
      <c r="D6" s="15"/>
      <c r="E6" s="15" t="s">
        <v>104</v>
      </c>
      <c r="F6" s="15"/>
      <c r="G6" s="15"/>
    </row>
    <row r="7" ht="24" customHeight="true" spans="1:7">
      <c r="A7" s="15" t="s">
        <v>52</v>
      </c>
      <c r="B7" s="15"/>
      <c r="C7" s="15"/>
      <c r="D7" s="15" t="s">
        <v>53</v>
      </c>
      <c r="E7" s="15" t="s">
        <v>54</v>
      </c>
      <c r="F7" s="8" t="s">
        <v>91</v>
      </c>
      <c r="G7" s="15" t="s">
        <v>92</v>
      </c>
    </row>
    <row r="8" ht="24" customHeight="true" spans="1:7">
      <c r="A8" s="15" t="s">
        <v>59</v>
      </c>
      <c r="B8" s="15" t="s">
        <v>60</v>
      </c>
      <c r="C8" s="15" t="s">
        <v>61</v>
      </c>
      <c r="D8" s="15"/>
      <c r="E8" s="15"/>
      <c r="F8" s="8"/>
      <c r="G8" s="15"/>
    </row>
    <row r="9" hidden="true" customHeight="true" spans="1:7">
      <c r="A9" s="19" t="s">
        <v>63</v>
      </c>
      <c r="B9" s="19" t="s">
        <v>63</v>
      </c>
      <c r="C9" s="19" t="s">
        <v>63</v>
      </c>
      <c r="D9" s="24"/>
      <c r="E9" s="30">
        <f ca="1">SUM(F9,G9)</f>
        <v>0</v>
      </c>
      <c r="F9" s="30" t="s">
        <v>63</v>
      </c>
      <c r="G9" s="30" t="s">
        <v>63</v>
      </c>
    </row>
    <row r="10" ht="24" customHeight="true" spans="1:7">
      <c r="A10" s="19" t="s">
        <v>63</v>
      </c>
      <c r="B10" s="19" t="s">
        <v>63</v>
      </c>
      <c r="C10" s="19" t="s">
        <v>63</v>
      </c>
      <c r="D10" s="19" t="s">
        <v>63</v>
      </c>
      <c r="E10" s="23">
        <f ca="1">SUM(F10,G10)</f>
        <v>0</v>
      </c>
      <c r="F10" s="23" t="s">
        <v>63</v>
      </c>
      <c r="G10" s="23" t="s">
        <v>63</v>
      </c>
    </row>
    <row r="11" ht="24" customHeight="true" spans="1:7">
      <c r="A11" s="22" t="s">
        <v>54</v>
      </c>
      <c r="B11" s="22"/>
      <c r="C11" s="22"/>
      <c r="D11" s="22"/>
      <c r="E11" s="23">
        <f ca="1">SUM(F11,G11)</f>
        <v>0</v>
      </c>
      <c r="F11" s="23">
        <v>0</v>
      </c>
      <c r="G11" s="23">
        <v>0</v>
      </c>
    </row>
    <row r="12" ht="13.5" spans="1:1">
      <c r="A12" s="28" t="s">
        <v>105</v>
      </c>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E42" sqref="E42"/>
    </sheetView>
  </sheetViews>
  <sheetFormatPr defaultColWidth="9" defaultRowHeight="12.75" outlineLevelCol="6"/>
  <cols>
    <col min="1" max="3" width="6.85714285714286" customWidth="true"/>
    <col min="4" max="4" width="46.1428571428571" customWidth="true"/>
    <col min="5" max="5" width="27" customWidth="true"/>
    <col min="6" max="6" width="23.7142857142857" customWidth="true"/>
    <col min="7" max="7" width="25" customWidth="true"/>
  </cols>
  <sheetData>
    <row r="1" ht="18" customHeight="true" spans="1:7">
      <c r="A1" s="7"/>
      <c r="B1" s="7"/>
      <c r="C1" s="7"/>
      <c r="D1" s="7"/>
      <c r="E1" s="13"/>
      <c r="F1" s="13"/>
      <c r="G1" s="13"/>
    </row>
    <row r="2" ht="22.5" customHeight="true" spans="1:7">
      <c r="A2" s="5" t="s">
        <v>106</v>
      </c>
      <c r="B2" s="5"/>
      <c r="C2" s="5"/>
      <c r="D2" s="5"/>
      <c r="E2" s="5"/>
      <c r="F2" s="5"/>
      <c r="G2" s="5"/>
    </row>
    <row r="3" ht="7.5" customHeight="true" spans="1:7">
      <c r="A3" s="7"/>
      <c r="B3" s="7"/>
      <c r="C3" s="7"/>
      <c r="D3" s="7"/>
      <c r="E3" s="13"/>
      <c r="F3" s="13"/>
      <c r="G3" s="7"/>
    </row>
    <row r="4" ht="24" customHeight="true" spans="1:7">
      <c r="A4" s="7"/>
      <c r="B4" s="7"/>
      <c r="C4" s="7"/>
      <c r="D4" s="7"/>
      <c r="E4" s="7"/>
      <c r="F4" s="7"/>
      <c r="G4" s="13" t="s">
        <v>32</v>
      </c>
    </row>
    <row r="5" ht="7.5" customHeight="true" spans="1:7">
      <c r="A5" s="12"/>
      <c r="B5" s="12"/>
      <c r="C5" s="12"/>
      <c r="D5" s="12"/>
      <c r="E5" s="12"/>
      <c r="F5" s="12"/>
      <c r="G5" s="12"/>
    </row>
    <row r="6" ht="24" customHeight="true" spans="1:7">
      <c r="A6" s="15" t="s">
        <v>35</v>
      </c>
      <c r="B6" s="15"/>
      <c r="C6" s="15"/>
      <c r="D6" s="15"/>
      <c r="E6" s="15" t="s">
        <v>107</v>
      </c>
      <c r="F6" s="15"/>
      <c r="G6" s="15"/>
    </row>
    <row r="7" ht="24" customHeight="true" spans="1:7">
      <c r="A7" s="18" t="s">
        <v>52</v>
      </c>
      <c r="B7" s="18"/>
      <c r="C7" s="18"/>
      <c r="D7" s="15" t="s">
        <v>53</v>
      </c>
      <c r="E7" s="15" t="s">
        <v>54</v>
      </c>
      <c r="F7" s="29" t="s">
        <v>91</v>
      </c>
      <c r="G7" s="15" t="s">
        <v>92</v>
      </c>
    </row>
    <row r="8" ht="24" customHeight="true" spans="1:7">
      <c r="A8" s="15" t="s">
        <v>59</v>
      </c>
      <c r="B8" s="15" t="s">
        <v>60</v>
      </c>
      <c r="C8" s="15" t="s">
        <v>61</v>
      </c>
      <c r="D8" s="15"/>
      <c r="E8" s="15"/>
      <c r="F8" s="29"/>
      <c r="G8" s="15"/>
    </row>
    <row r="9" hidden="true" customHeight="true" spans="1:7">
      <c r="A9" s="19" t="s">
        <v>63</v>
      </c>
      <c r="B9" s="19" t="s">
        <v>63</v>
      </c>
      <c r="C9" s="19" t="s">
        <v>63</v>
      </c>
      <c r="D9" s="24" t="s">
        <v>63</v>
      </c>
      <c r="E9" s="30">
        <f ca="1">SUM(F9,G9)</f>
        <v>0</v>
      </c>
      <c r="F9" s="30" t="s">
        <v>63</v>
      </c>
      <c r="G9" s="30" t="s">
        <v>63</v>
      </c>
    </row>
    <row r="10" ht="24" customHeight="true" spans="1:7">
      <c r="A10" s="19" t="s">
        <v>63</v>
      </c>
      <c r="B10" s="25"/>
      <c r="C10" s="25"/>
      <c r="D10" s="26"/>
      <c r="E10" s="23">
        <f ca="1">SUM(F10,G10)</f>
        <v>0</v>
      </c>
      <c r="F10" s="23" t="s">
        <v>63</v>
      </c>
      <c r="G10" s="23" t="s">
        <v>63</v>
      </c>
    </row>
    <row r="11" ht="24" customHeight="true" spans="1:7">
      <c r="A11" s="27" t="s">
        <v>54</v>
      </c>
      <c r="B11" s="27"/>
      <c r="C11" s="27"/>
      <c r="D11" s="27"/>
      <c r="E11" s="31">
        <f ca="1">SUM(F11,G11)</f>
        <v>0</v>
      </c>
      <c r="F11" s="31">
        <v>0</v>
      </c>
      <c r="G11" s="31">
        <v>0</v>
      </c>
    </row>
    <row r="12" ht="13.5" spans="1:1">
      <c r="A12" s="28" t="s">
        <v>108</v>
      </c>
    </row>
    <row r="15" ht="14.25" customHeight="true" spans="4:4">
      <c r="D15" s="12"/>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opLeftCell="A6" workbookViewId="0">
      <selection activeCell="C10" sqref="C10"/>
    </sheetView>
  </sheetViews>
  <sheetFormatPr defaultColWidth="9" defaultRowHeight="12.75" outlineLevelCol="5"/>
  <cols>
    <col min="1" max="1" width="8.28571428571429" customWidth="true"/>
    <col min="2" max="2" width="8.14285714285714" customWidth="true"/>
    <col min="3" max="3" width="68.7142857142857" customWidth="true"/>
    <col min="4" max="6" width="19.2857142857143" customWidth="true"/>
    <col min="7" max="7" width="9.28571428571429" hidden="true" customWidth="true"/>
  </cols>
  <sheetData>
    <row r="1" ht="18" customHeight="true" spans="1:6">
      <c r="A1" s="7"/>
      <c r="B1" s="7"/>
      <c r="C1" s="7"/>
      <c r="D1" s="7"/>
      <c r="E1" s="7"/>
      <c r="F1" s="13"/>
    </row>
    <row r="2" ht="22.5" customHeight="true" spans="1:6">
      <c r="A2" s="5" t="s">
        <v>109</v>
      </c>
      <c r="B2" s="5"/>
      <c r="C2" s="5"/>
      <c r="D2" s="5"/>
      <c r="E2" s="5"/>
      <c r="F2" s="5"/>
    </row>
    <row r="3" ht="7.5" customHeight="true" spans="1:6">
      <c r="A3" s="7"/>
      <c r="B3" s="7"/>
      <c r="C3" s="7"/>
      <c r="D3" s="7"/>
      <c r="E3" s="7"/>
      <c r="F3" s="7"/>
    </row>
    <row r="4" ht="24" customHeight="true" spans="1:6">
      <c r="A4" s="7"/>
      <c r="B4" s="7"/>
      <c r="C4" s="7"/>
      <c r="D4" s="7"/>
      <c r="E4" s="7"/>
      <c r="F4" s="13" t="s">
        <v>32</v>
      </c>
    </row>
    <row r="5" ht="7.5" customHeight="true" spans="1:6">
      <c r="A5" s="12"/>
      <c r="B5" s="12"/>
      <c r="C5" s="12"/>
      <c r="D5" s="12"/>
      <c r="E5" s="12"/>
      <c r="F5" s="12"/>
    </row>
    <row r="6" ht="24" customHeight="true" spans="1:6">
      <c r="A6" s="15" t="s">
        <v>35</v>
      </c>
      <c r="B6" s="15"/>
      <c r="C6" s="15"/>
      <c r="D6" s="15" t="s">
        <v>110</v>
      </c>
      <c r="E6" s="15"/>
      <c r="F6" s="15"/>
    </row>
    <row r="7" ht="28.5" customHeight="true" spans="1:6">
      <c r="A7" s="16" t="s">
        <v>111</v>
      </c>
      <c r="B7" s="16"/>
      <c r="C7" s="17" t="s">
        <v>112</v>
      </c>
      <c r="D7" s="17" t="s">
        <v>54</v>
      </c>
      <c r="E7" s="17" t="s">
        <v>113</v>
      </c>
      <c r="F7" s="17" t="s">
        <v>114</v>
      </c>
    </row>
    <row r="8" ht="24" customHeight="true" spans="1:6">
      <c r="A8" s="18" t="s">
        <v>59</v>
      </c>
      <c r="B8" s="18" t="s">
        <v>60</v>
      </c>
      <c r="C8" s="17"/>
      <c r="D8" s="17"/>
      <c r="E8" s="17"/>
      <c r="F8" s="17"/>
    </row>
    <row r="9" ht="24" customHeight="true" spans="1:6">
      <c r="A9" s="19" t="s">
        <v>115</v>
      </c>
      <c r="B9" s="19" t="s">
        <v>63</v>
      </c>
      <c r="C9" s="20" t="s">
        <v>116</v>
      </c>
      <c r="D9" s="21">
        <f ca="1" t="shared" ref="D9:D32" si="0">SUM(E9,F9)</f>
        <v>3104795</v>
      </c>
      <c r="E9" s="21">
        <v>3104795</v>
      </c>
      <c r="F9" s="23">
        <v>0</v>
      </c>
    </row>
    <row r="10" ht="24" customHeight="true" spans="1:6">
      <c r="A10" s="19" t="s">
        <v>115</v>
      </c>
      <c r="B10" s="19" t="s">
        <v>67</v>
      </c>
      <c r="C10" s="20" t="s">
        <v>117</v>
      </c>
      <c r="D10" s="21">
        <f ca="1" t="shared" si="0"/>
        <v>342348</v>
      </c>
      <c r="E10" s="21">
        <v>342348</v>
      </c>
      <c r="F10" s="23">
        <v>0</v>
      </c>
    </row>
    <row r="11" ht="24" customHeight="true" spans="1:6">
      <c r="A11" s="19" t="s">
        <v>115</v>
      </c>
      <c r="B11" s="19" t="s">
        <v>69</v>
      </c>
      <c r="C11" s="20" t="s">
        <v>118</v>
      </c>
      <c r="D11" s="21">
        <f ca="1" t="shared" si="0"/>
        <v>1007460</v>
      </c>
      <c r="E11" s="21">
        <v>1007460</v>
      </c>
      <c r="F11" s="23">
        <v>0</v>
      </c>
    </row>
    <row r="12" ht="24" customHeight="true" spans="1:6">
      <c r="A12" s="19" t="s">
        <v>115</v>
      </c>
      <c r="B12" s="19" t="s">
        <v>87</v>
      </c>
      <c r="C12" s="20" t="s">
        <v>119</v>
      </c>
      <c r="D12" s="21">
        <f ca="1" t="shared" si="0"/>
        <v>826341</v>
      </c>
      <c r="E12" s="21">
        <v>826341</v>
      </c>
      <c r="F12" s="23">
        <v>0</v>
      </c>
    </row>
    <row r="13" ht="24" customHeight="true" spans="1:6">
      <c r="A13" s="19" t="s">
        <v>115</v>
      </c>
      <c r="B13" s="19" t="s">
        <v>120</v>
      </c>
      <c r="C13" s="20" t="s">
        <v>121</v>
      </c>
      <c r="D13" s="21">
        <f ca="1" t="shared" si="0"/>
        <v>234140</v>
      </c>
      <c r="E13" s="21">
        <v>234140</v>
      </c>
      <c r="F13" s="23">
        <v>0</v>
      </c>
    </row>
    <row r="14" ht="24" customHeight="true" spans="1:6">
      <c r="A14" s="19" t="s">
        <v>115</v>
      </c>
      <c r="B14" s="19" t="s">
        <v>122</v>
      </c>
      <c r="C14" s="20" t="s">
        <v>123</v>
      </c>
      <c r="D14" s="21">
        <f ca="1" t="shared" si="0"/>
        <v>117070</v>
      </c>
      <c r="E14" s="21">
        <v>117070</v>
      </c>
      <c r="F14" s="23">
        <v>0</v>
      </c>
    </row>
    <row r="15" ht="24" customHeight="true" spans="1:6">
      <c r="A15" s="19" t="s">
        <v>115</v>
      </c>
      <c r="B15" s="19" t="s">
        <v>124</v>
      </c>
      <c r="C15" s="20" t="s">
        <v>125</v>
      </c>
      <c r="D15" s="21">
        <f ca="1" t="shared" si="0"/>
        <v>96057</v>
      </c>
      <c r="E15" s="21">
        <v>96057</v>
      </c>
      <c r="F15" s="23">
        <v>0</v>
      </c>
    </row>
    <row r="16" ht="24" customHeight="true" spans="1:6">
      <c r="A16" s="19" t="s">
        <v>115</v>
      </c>
      <c r="B16" s="19" t="s">
        <v>126</v>
      </c>
      <c r="C16" s="20" t="s">
        <v>127</v>
      </c>
      <c r="D16" s="21">
        <f ca="1" t="shared" si="0"/>
        <v>2341</v>
      </c>
      <c r="E16" s="21">
        <v>2341</v>
      </c>
      <c r="F16" s="23">
        <v>0</v>
      </c>
    </row>
    <row r="17" ht="24" customHeight="true" spans="1:6">
      <c r="A17" s="19" t="s">
        <v>115</v>
      </c>
      <c r="B17" s="19" t="s">
        <v>128</v>
      </c>
      <c r="C17" s="20" t="s">
        <v>86</v>
      </c>
      <c r="D17" s="21">
        <f ca="1" t="shared" si="0"/>
        <v>280928</v>
      </c>
      <c r="E17" s="21">
        <v>280928</v>
      </c>
      <c r="F17" s="23">
        <v>0</v>
      </c>
    </row>
    <row r="18" ht="24" customHeight="true" spans="1:6">
      <c r="A18" s="19" t="s">
        <v>115</v>
      </c>
      <c r="B18" s="19" t="s">
        <v>129</v>
      </c>
      <c r="C18" s="20" t="s">
        <v>130</v>
      </c>
      <c r="D18" s="21">
        <f ca="1" t="shared" si="0"/>
        <v>198110</v>
      </c>
      <c r="E18" s="21">
        <v>198110</v>
      </c>
      <c r="F18" s="23">
        <v>0</v>
      </c>
    </row>
    <row r="19" ht="24" customHeight="true" spans="1:6">
      <c r="A19" s="19" t="s">
        <v>131</v>
      </c>
      <c r="B19" s="19" t="s">
        <v>63</v>
      </c>
      <c r="C19" s="20" t="s">
        <v>132</v>
      </c>
      <c r="D19" s="21">
        <f ca="1" t="shared" si="0"/>
        <v>428047</v>
      </c>
      <c r="E19" s="21">
        <v>0</v>
      </c>
      <c r="F19" s="23">
        <v>428047</v>
      </c>
    </row>
    <row r="20" ht="24" customHeight="true" spans="1:6">
      <c r="A20" s="19" t="s">
        <v>131</v>
      </c>
      <c r="B20" s="19" t="s">
        <v>67</v>
      </c>
      <c r="C20" s="20" t="s">
        <v>133</v>
      </c>
      <c r="D20" s="21">
        <f ca="1" t="shared" si="0"/>
        <v>65000</v>
      </c>
      <c r="E20" s="21">
        <v>0</v>
      </c>
      <c r="F20" s="23">
        <v>65000</v>
      </c>
    </row>
    <row r="21" ht="24" customHeight="true" spans="1:6">
      <c r="A21" s="19" t="s">
        <v>131</v>
      </c>
      <c r="B21" s="19" t="s">
        <v>134</v>
      </c>
      <c r="C21" s="20" t="s">
        <v>135</v>
      </c>
      <c r="D21" s="21">
        <f ca="1" t="shared" si="0"/>
        <v>3000</v>
      </c>
      <c r="E21" s="21">
        <v>0</v>
      </c>
      <c r="F21" s="23">
        <v>3000</v>
      </c>
    </row>
    <row r="22" ht="24" customHeight="true" spans="1:6">
      <c r="A22" s="19" t="s">
        <v>131</v>
      </c>
      <c r="B22" s="19" t="s">
        <v>122</v>
      </c>
      <c r="C22" s="20" t="s">
        <v>136</v>
      </c>
      <c r="D22" s="21">
        <f ca="1" t="shared" si="0"/>
        <v>6000</v>
      </c>
      <c r="E22" s="21">
        <v>0</v>
      </c>
      <c r="F22" s="23">
        <v>6000</v>
      </c>
    </row>
    <row r="23" ht="24" customHeight="true" spans="1:6">
      <c r="A23" s="19" t="s">
        <v>131</v>
      </c>
      <c r="B23" s="19" t="s">
        <v>80</v>
      </c>
      <c r="C23" s="20" t="s">
        <v>137</v>
      </c>
      <c r="D23" s="21">
        <f ca="1" t="shared" si="0"/>
        <v>40000</v>
      </c>
      <c r="E23" s="21">
        <v>0</v>
      </c>
      <c r="F23" s="23">
        <v>40000</v>
      </c>
    </row>
    <row r="24" ht="24" customHeight="true" spans="1:6">
      <c r="A24" s="19" t="s">
        <v>131</v>
      </c>
      <c r="B24" s="19" t="s">
        <v>128</v>
      </c>
      <c r="C24" s="20" t="s">
        <v>138</v>
      </c>
      <c r="D24" s="21">
        <f ca="1" t="shared" si="0"/>
        <v>30000</v>
      </c>
      <c r="E24" s="21">
        <v>0</v>
      </c>
      <c r="F24" s="23">
        <v>30000</v>
      </c>
    </row>
    <row r="25" ht="24" customHeight="true" spans="1:6">
      <c r="A25" s="19" t="s">
        <v>131</v>
      </c>
      <c r="B25" s="19" t="s">
        <v>139</v>
      </c>
      <c r="C25" s="20" t="s">
        <v>140</v>
      </c>
      <c r="D25" s="21">
        <f ca="1" t="shared" si="0"/>
        <v>5000</v>
      </c>
      <c r="E25" s="21">
        <v>0</v>
      </c>
      <c r="F25" s="23">
        <v>5000</v>
      </c>
    </row>
    <row r="26" ht="24" customHeight="true" spans="1:6">
      <c r="A26" s="19" t="s">
        <v>131</v>
      </c>
      <c r="B26" s="19" t="s">
        <v>141</v>
      </c>
      <c r="C26" s="20" t="s">
        <v>142</v>
      </c>
      <c r="D26" s="21">
        <f ca="1" t="shared" si="0"/>
        <v>5000</v>
      </c>
      <c r="E26" s="21">
        <v>0</v>
      </c>
      <c r="F26" s="23">
        <v>5000</v>
      </c>
    </row>
    <row r="27" ht="24" customHeight="true" spans="1:6">
      <c r="A27" s="19" t="s">
        <v>131</v>
      </c>
      <c r="B27" s="19" t="s">
        <v>143</v>
      </c>
      <c r="C27" s="20" t="s">
        <v>144</v>
      </c>
      <c r="D27" s="21">
        <f ca="1" t="shared" si="0"/>
        <v>57000</v>
      </c>
      <c r="E27" s="21">
        <v>0</v>
      </c>
      <c r="F27" s="23">
        <v>57000</v>
      </c>
    </row>
    <row r="28" ht="24" customHeight="true" spans="1:6">
      <c r="A28" s="19" t="s">
        <v>131</v>
      </c>
      <c r="B28" s="19" t="s">
        <v>145</v>
      </c>
      <c r="C28" s="20" t="s">
        <v>146</v>
      </c>
      <c r="D28" s="21">
        <f ca="1" t="shared" si="0"/>
        <v>35167</v>
      </c>
      <c r="E28" s="21">
        <v>0</v>
      </c>
      <c r="F28" s="23">
        <v>35167</v>
      </c>
    </row>
    <row r="29" ht="24" customHeight="true" spans="1:6">
      <c r="A29" s="19" t="s">
        <v>131</v>
      </c>
      <c r="B29" s="19" t="s">
        <v>65</v>
      </c>
      <c r="C29" s="20" t="s">
        <v>147</v>
      </c>
      <c r="D29" s="21">
        <f ca="1" t="shared" si="0"/>
        <v>30240</v>
      </c>
      <c r="E29" s="21">
        <v>0</v>
      </c>
      <c r="F29" s="23">
        <v>30240</v>
      </c>
    </row>
    <row r="30" ht="24" customHeight="true" spans="1:6">
      <c r="A30" s="19" t="s">
        <v>131</v>
      </c>
      <c r="B30" s="19" t="s">
        <v>148</v>
      </c>
      <c r="C30" s="20" t="s">
        <v>149</v>
      </c>
      <c r="D30" s="21">
        <f ca="1" t="shared" si="0"/>
        <v>88640</v>
      </c>
      <c r="E30" s="21">
        <v>0</v>
      </c>
      <c r="F30" s="23">
        <v>88640</v>
      </c>
    </row>
    <row r="31" ht="24" customHeight="true" spans="1:6">
      <c r="A31" s="19" t="s">
        <v>131</v>
      </c>
      <c r="B31" s="19" t="s">
        <v>129</v>
      </c>
      <c r="C31" s="20" t="s">
        <v>150</v>
      </c>
      <c r="D31" s="21">
        <f ca="1" t="shared" si="0"/>
        <v>63000</v>
      </c>
      <c r="E31" s="21">
        <v>0</v>
      </c>
      <c r="F31" s="23">
        <v>63000</v>
      </c>
    </row>
    <row r="32" ht="24" customHeight="true" spans="1:6">
      <c r="A32" s="22" t="s">
        <v>54</v>
      </c>
      <c r="B32" s="22"/>
      <c r="C32" s="22"/>
      <c r="D32" s="23">
        <f ca="1" t="shared" si="0"/>
        <v>3532842</v>
      </c>
      <c r="E32" s="23">
        <v>3104795</v>
      </c>
      <c r="F32" s="23">
        <v>428047</v>
      </c>
    </row>
    <row r="35" ht="14.25" customHeight="true" spans="1:1">
      <c r="A35" s="12"/>
    </row>
  </sheetData>
  <sheetProtection password="CC3D" sheet="1"/>
  <mergeCells count="10">
    <mergeCell ref="A2:F2"/>
    <mergeCell ref="A4:C4"/>
    <mergeCell ref="A6:C6"/>
    <mergeCell ref="D6:F6"/>
    <mergeCell ref="A7:B7"/>
    <mergeCell ref="A32:C32"/>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30" sqref="G30"/>
    </sheetView>
  </sheetViews>
  <sheetFormatPr defaultColWidth="9" defaultRowHeight="12.75" outlineLevelCol="6"/>
  <cols>
    <col min="1" max="1" width="18" customWidth="true"/>
    <col min="2" max="2" width="18.2857142857143" customWidth="true"/>
    <col min="3" max="3" width="22.4285714285714" customWidth="true"/>
    <col min="4" max="4" width="20.5714285714286" customWidth="true"/>
    <col min="5" max="5" width="21.7142857142857" customWidth="true"/>
    <col min="6" max="6" width="21.5714285714286" customWidth="true"/>
    <col min="7" max="7" width="18.8571428571429" customWidth="true"/>
  </cols>
  <sheetData>
    <row r="1" ht="18" customHeight="true" spans="1:7">
      <c r="A1" s="7"/>
      <c r="B1" s="7"/>
      <c r="C1" s="7"/>
      <c r="D1" s="7"/>
      <c r="E1" s="7"/>
      <c r="F1" s="7"/>
      <c r="G1" s="13"/>
    </row>
    <row r="2" ht="22.5" customHeight="true" spans="1:7">
      <c r="A2" s="5" t="s">
        <v>151</v>
      </c>
      <c r="B2" s="5"/>
      <c r="C2" s="5"/>
      <c r="D2" s="5"/>
      <c r="E2" s="5"/>
      <c r="F2" s="5"/>
      <c r="G2" s="5"/>
    </row>
    <row r="4" ht="22.5" customHeight="true" spans="1:7">
      <c r="A4" s="7"/>
      <c r="B4" s="7"/>
      <c r="C4" s="7"/>
      <c r="D4" s="7"/>
      <c r="E4" s="7"/>
      <c r="F4" s="7"/>
      <c r="G4" s="13" t="s">
        <v>152</v>
      </c>
    </row>
    <row r="6" ht="24" customHeight="true" spans="1:7">
      <c r="A6" s="8" t="s">
        <v>153</v>
      </c>
      <c r="B6" s="8"/>
      <c r="C6" s="8"/>
      <c r="D6" s="8"/>
      <c r="E6" s="8"/>
      <c r="F6" s="8"/>
      <c r="G6" s="8" t="s">
        <v>154</v>
      </c>
    </row>
    <row r="7" ht="24" customHeight="true" spans="1:7">
      <c r="A7" s="8" t="s">
        <v>54</v>
      </c>
      <c r="B7" s="8" t="s">
        <v>155</v>
      </c>
      <c r="C7" s="8" t="s">
        <v>156</v>
      </c>
      <c r="D7" s="8" t="s">
        <v>157</v>
      </c>
      <c r="E7" s="8"/>
      <c r="F7" s="8"/>
      <c r="G7" s="8"/>
    </row>
    <row r="8" ht="24" customHeight="true" spans="1:7">
      <c r="A8" s="8"/>
      <c r="B8" s="8"/>
      <c r="C8" s="8"/>
      <c r="D8" s="8" t="s">
        <v>158</v>
      </c>
      <c r="E8" s="8" t="s">
        <v>159</v>
      </c>
      <c r="F8" s="8" t="s">
        <v>160</v>
      </c>
      <c r="G8" s="8"/>
    </row>
    <row r="9" ht="24" customHeight="true" spans="1:7">
      <c r="A9" s="9">
        <f ca="1">SUM(B9,C9,D9)</f>
        <v>0</v>
      </c>
      <c r="B9" s="10">
        <v>0</v>
      </c>
      <c r="C9" s="10">
        <v>0</v>
      </c>
      <c r="D9" s="10">
        <f ca="1">SUM(E9,F9)</f>
        <v>0</v>
      </c>
      <c r="E9" s="10">
        <v>0</v>
      </c>
      <c r="F9" s="10">
        <v>0</v>
      </c>
      <c r="G9" s="14">
        <v>428047</v>
      </c>
    </row>
    <row r="10" ht="24" customHeight="true" spans="1:7">
      <c r="A10" s="7"/>
      <c r="B10" s="7"/>
      <c r="C10" s="7"/>
      <c r="D10" s="7"/>
      <c r="E10" s="7"/>
      <c r="F10" s="7"/>
      <c r="G10" s="7"/>
    </row>
    <row r="11" ht="24" customHeight="true" spans="1:7">
      <c r="A11" s="11"/>
      <c r="B11" s="7"/>
      <c r="C11" s="7"/>
      <c r="D11" s="7"/>
      <c r="E11" s="7"/>
      <c r="F11" s="7"/>
      <c r="G11" s="7"/>
    </row>
    <row r="13" ht="14.25" customHeight="true" spans="1:1">
      <c r="A13" s="12"/>
    </row>
  </sheetData>
  <mergeCells count="8">
    <mergeCell ref="A2:G2"/>
    <mergeCell ref="A4:F4"/>
    <mergeCell ref="A6:F6"/>
    <mergeCell ref="D7:F7"/>
    <mergeCell ref="A7:A8"/>
    <mergeCell ref="B7:B8"/>
    <mergeCell ref="C7:C8"/>
    <mergeCell ref="G6:G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A13" sqref="A13"/>
    </sheetView>
  </sheetViews>
  <sheetFormatPr defaultColWidth="9" defaultRowHeight="12.75" outlineLevelRow="2"/>
  <cols>
    <col min="1" max="1" width="139.571428571429" customWidth="true"/>
  </cols>
  <sheetData>
    <row r="1" ht="27" customHeight="true" spans="1:1">
      <c r="A1" s="5" t="s">
        <v>161</v>
      </c>
    </row>
    <row r="3" ht="320.25" customHeight="true" spans="1:1">
      <c r="A3" s="6" t="s">
        <v>162</v>
      </c>
    </row>
  </sheetData>
  <sheetProtection password="CC3D" sheet="1"/>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
  <sheetViews>
    <sheetView workbookViewId="0">
      <selection activeCell="A4" sqref="A4"/>
    </sheetView>
  </sheetViews>
  <sheetFormatPr defaultColWidth="9" defaultRowHeight="12.75" outlineLevelRow="3"/>
  <cols>
    <col min="1" max="1" width="189.428571428571" customWidth="true"/>
  </cols>
  <sheetData>
    <row r="1" ht="34" customHeight="true" spans="1:1">
      <c r="A1" s="4" t="s">
        <v>163</v>
      </c>
    </row>
    <row r="2" ht="409" customHeight="true" spans="1:1">
      <c r="A2" s="4" t="s">
        <v>164</v>
      </c>
    </row>
    <row r="3" ht="13.5" spans="1:1">
      <c r="A3" s="4"/>
    </row>
    <row r="4" ht="30" customHeight="true" spans="1:1">
      <c r="A4" s="4" t="s">
        <v>165</v>
      </c>
    </row>
  </sheetData>
  <pageMargins left="0.79" right="0.79" top="0.79" bottom="0.79"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XFD4"/>
  <sheetViews>
    <sheetView workbookViewId="0">
      <selection activeCell="A2" sqref="$A2:$XFD4"/>
    </sheetView>
  </sheetViews>
  <sheetFormatPr defaultColWidth="9.14285714285714" defaultRowHeight="12.75" outlineLevelRow="3"/>
  <cols>
    <col min="1" max="1" width="220" customWidth="true"/>
  </cols>
  <sheetData>
    <row r="1" ht="30" customHeight="true" spans="1:1">
      <c r="A1" s="3" t="s">
        <v>166</v>
      </c>
    </row>
    <row r="2" s="1" customFormat="true" ht="204" customHeight="true" spans="1:1">
      <c r="A2" s="1" t="s">
        <v>167</v>
      </c>
    </row>
    <row r="3" s="2" customFormat="true" ht="204" customHeight="true"/>
    <row r="4" s="2" customFormat="true" ht="204" customHeight="true"/>
  </sheetData>
  <mergeCells count="1">
    <mergeCell ref="A2:XFD4"/>
  </mergeCells>
  <pageMargins left="0.75" right="0.75" top="1" bottom="1" header="0.5" footer="0.5"/>
  <pageSetup paperSize="9" scale="68" fitToWidth="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1"/>
  <sheetViews>
    <sheetView workbookViewId="0">
      <selection activeCell="A21" sqref="A21"/>
    </sheetView>
  </sheetViews>
  <sheetFormatPr defaultColWidth="9" defaultRowHeight="12.75" outlineLevelCol="1"/>
  <cols>
    <col min="1" max="1" width="146.285714285714" customWidth="true"/>
  </cols>
  <sheetData>
    <row r="1" ht="29.25" customHeight="true" spans="1:2">
      <c r="A1" s="45" t="s">
        <v>2</v>
      </c>
      <c r="B1" s="46"/>
    </row>
    <row r="2" ht="22.5" customHeight="true" spans="1:2">
      <c r="A2" s="47"/>
      <c r="B2" s="46"/>
    </row>
    <row r="3" ht="22.5" customHeight="true" spans="1:2">
      <c r="A3" s="47"/>
      <c r="B3" s="46"/>
    </row>
    <row r="4" ht="18.75" customHeight="true" spans="1:2">
      <c r="A4" s="48" t="s">
        <v>3</v>
      </c>
      <c r="B4" s="46"/>
    </row>
    <row r="5" ht="18.75" customHeight="true" spans="1:2">
      <c r="A5" s="49" t="s">
        <v>4</v>
      </c>
      <c r="B5" s="46"/>
    </row>
    <row r="6" ht="18.75" customHeight="true" spans="1:2">
      <c r="A6" s="49" t="s">
        <v>5</v>
      </c>
      <c r="B6" s="46"/>
    </row>
    <row r="7" ht="18.75" customHeight="true" spans="1:2">
      <c r="A7" s="49" t="s">
        <v>6</v>
      </c>
      <c r="B7" s="46"/>
    </row>
    <row r="8" ht="18.75" customHeight="true" spans="1:2">
      <c r="A8" s="49" t="s">
        <v>7</v>
      </c>
      <c r="B8" s="46"/>
    </row>
    <row r="9" ht="18.75" customHeight="true" spans="1:2">
      <c r="A9" s="49" t="s">
        <v>8</v>
      </c>
      <c r="B9" s="46"/>
    </row>
    <row r="10" ht="18.75" customHeight="true" spans="1:2">
      <c r="A10" s="49" t="s">
        <v>9</v>
      </c>
      <c r="B10" s="46"/>
    </row>
    <row r="11" ht="18.75" customHeight="true" spans="1:2">
      <c r="A11" s="49" t="s">
        <v>10</v>
      </c>
      <c r="B11" s="46"/>
    </row>
    <row r="12" ht="18.75" customHeight="true" spans="1:2">
      <c r="A12" s="49" t="s">
        <v>11</v>
      </c>
      <c r="B12" s="46"/>
    </row>
    <row r="13" ht="18.75" customHeight="true" spans="1:2">
      <c r="A13" s="49" t="s">
        <v>12</v>
      </c>
      <c r="B13" s="46"/>
    </row>
    <row r="14" ht="18.75" customHeight="true" spans="1:2">
      <c r="A14" s="49" t="s">
        <v>13</v>
      </c>
      <c r="B14" s="46"/>
    </row>
    <row r="15" ht="18.75" customHeight="true" spans="1:2">
      <c r="A15" s="49" t="s">
        <v>14</v>
      </c>
      <c r="B15" s="46"/>
    </row>
    <row r="16" ht="18.75" customHeight="true" spans="1:2">
      <c r="A16" s="49" t="s">
        <v>15</v>
      </c>
      <c r="B16" s="46"/>
    </row>
    <row r="17" ht="18.75" customHeight="true" spans="1:2">
      <c r="A17" s="49" t="s">
        <v>16</v>
      </c>
      <c r="B17" s="46"/>
    </row>
    <row r="18" ht="18.75" customHeight="true" spans="1:2">
      <c r="A18" s="49" t="s">
        <v>17</v>
      </c>
      <c r="B18" s="46"/>
    </row>
    <row r="19" ht="18.75" customHeight="true" spans="1:2">
      <c r="A19" s="49" t="s">
        <v>18</v>
      </c>
      <c r="B19" s="46"/>
    </row>
    <row r="20" ht="21" customHeight="true" spans="1:2">
      <c r="A20" s="49"/>
      <c r="B20" s="46"/>
    </row>
    <row r="21" ht="18.75" customHeight="true" spans="1:1">
      <c r="A21" s="50"/>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B3" sqref="B3"/>
    </sheetView>
  </sheetViews>
  <sheetFormatPr defaultColWidth="9" defaultRowHeight="12.75" outlineLevelRow="2"/>
  <cols>
    <col min="1" max="1" width="146" customWidth="true"/>
  </cols>
  <sheetData>
    <row r="1" ht="29.25" customHeight="true" spans="1:1">
      <c r="A1" s="42" t="s">
        <v>19</v>
      </c>
    </row>
    <row r="3" ht="378.75" customHeight="true" spans="1:1">
      <c r="A3" s="6" t="s">
        <v>20</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5.428571428571" customWidth="true"/>
  </cols>
  <sheetData>
    <row r="1" ht="28.5" customHeight="true" spans="1:1">
      <c r="A1" s="42" t="s">
        <v>21</v>
      </c>
    </row>
    <row r="2" ht="24" customHeight="true" spans="1:1">
      <c r="A2" s="43"/>
    </row>
    <row r="3" ht="316.5" customHeight="true" spans="1:1">
      <c r="A3" s="44" t="s">
        <v>22</v>
      </c>
    </row>
  </sheetData>
  <sheetProtection password="CC3D" sheet="1"/>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5.857142857143" customWidth="true"/>
  </cols>
  <sheetData>
    <row r="1" ht="30" customHeight="true" spans="1:1">
      <c r="A1" s="5" t="s">
        <v>23</v>
      </c>
    </row>
    <row r="2" ht="24" customHeight="true" spans="1:1">
      <c r="A2" s="7"/>
    </row>
    <row r="3" ht="312.75" customHeight="true" spans="1:1">
      <c r="A3" s="6" t="s">
        <v>24</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
  <sheetViews>
    <sheetView workbookViewId="0">
      <selection activeCell="A13" sqref="A13"/>
    </sheetView>
  </sheetViews>
  <sheetFormatPr defaultColWidth="9" defaultRowHeight="12.75" outlineLevelRow="5"/>
  <cols>
    <col min="1" max="1" width="146.142857142857" customWidth="true"/>
  </cols>
  <sheetData>
    <row r="1" ht="39" customHeight="true" spans="1:1">
      <c r="A1" s="5" t="s">
        <v>25</v>
      </c>
    </row>
    <row r="2" ht="123" customHeight="true" spans="1:1">
      <c r="A2" s="40" t="s">
        <v>26</v>
      </c>
    </row>
    <row r="3" spans="1:1">
      <c r="A3" s="41" t="s">
        <v>27</v>
      </c>
    </row>
    <row r="4" spans="1:1">
      <c r="A4" s="41" t="s">
        <v>28</v>
      </c>
    </row>
    <row r="5" spans="1:1">
      <c r="A5" s="41" t="s">
        <v>29</v>
      </c>
    </row>
    <row r="6" spans="1:1">
      <c r="A6" s="41" t="s">
        <v>30</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1"/>
  <sheetViews>
    <sheetView workbookViewId="0">
      <selection activeCell="D1" sqref="D1"/>
    </sheetView>
  </sheetViews>
  <sheetFormatPr defaultColWidth="9" defaultRowHeight="12.75" outlineLevelCol="3"/>
  <cols>
    <col min="1" max="1" width="39.2857142857143" customWidth="true"/>
    <col min="2" max="2" width="34.5714285714286" customWidth="true"/>
    <col min="3" max="3" width="38.4285714285714" customWidth="true"/>
    <col min="4" max="4" width="31.8571428571429" customWidth="true"/>
  </cols>
  <sheetData>
    <row r="1" ht="18" customHeight="true" spans="1:4">
      <c r="A1" s="34"/>
      <c r="B1" s="34"/>
      <c r="C1" s="34"/>
      <c r="D1" s="13"/>
    </row>
    <row r="2" ht="22.5" customHeight="true" spans="1:4">
      <c r="A2" s="5" t="s">
        <v>31</v>
      </c>
      <c r="B2" s="5"/>
      <c r="C2" s="5"/>
      <c r="D2" s="5"/>
    </row>
    <row r="3" ht="7.5" customHeight="true" spans="1:4">
      <c r="A3" s="7"/>
      <c r="B3" s="7"/>
      <c r="C3" s="7"/>
      <c r="D3" s="34"/>
    </row>
    <row r="4" ht="24" customHeight="true" spans="1:4">
      <c r="A4" s="7"/>
      <c r="B4" s="7"/>
      <c r="C4" s="7"/>
      <c r="D4" s="13" t="s">
        <v>32</v>
      </c>
    </row>
    <row r="5" ht="7.5" customHeight="true" spans="1:4">
      <c r="A5" s="35"/>
      <c r="B5" s="35"/>
      <c r="C5" s="35"/>
      <c r="D5" s="35"/>
    </row>
    <row r="6" ht="24" customHeight="true" spans="1:4">
      <c r="A6" s="15" t="s">
        <v>33</v>
      </c>
      <c r="B6" s="15"/>
      <c r="C6" s="15" t="s">
        <v>34</v>
      </c>
      <c r="D6" s="15"/>
    </row>
    <row r="7" ht="24" customHeight="true" spans="1:4">
      <c r="A7" s="29" t="s">
        <v>35</v>
      </c>
      <c r="B7" s="29" t="s">
        <v>36</v>
      </c>
      <c r="C7" s="29" t="s">
        <v>35</v>
      </c>
      <c r="D7" s="15" t="s">
        <v>36</v>
      </c>
    </row>
    <row r="8" ht="24" customHeight="true" spans="1:4">
      <c r="A8" s="20" t="s">
        <v>37</v>
      </c>
      <c r="B8" s="23">
        <v>7394342</v>
      </c>
      <c r="C8" s="24" t="s">
        <v>38</v>
      </c>
      <c r="D8" s="23">
        <v>6310947</v>
      </c>
    </row>
    <row r="9" ht="24" customHeight="true" spans="1:4">
      <c r="A9" s="20" t="s">
        <v>39</v>
      </c>
      <c r="B9" s="23">
        <v>7394342</v>
      </c>
      <c r="C9" s="24" t="s">
        <v>40</v>
      </c>
      <c r="D9" s="23">
        <v>351210</v>
      </c>
    </row>
    <row r="10" ht="24" customHeight="true" spans="1:4">
      <c r="A10" s="20" t="s">
        <v>41</v>
      </c>
      <c r="B10" s="23">
        <v>0</v>
      </c>
      <c r="C10" s="24" t="s">
        <v>42</v>
      </c>
      <c r="D10" s="23">
        <v>96057</v>
      </c>
    </row>
    <row r="11" ht="24" customHeight="true" spans="1:4">
      <c r="A11" s="20" t="s">
        <v>43</v>
      </c>
      <c r="B11" s="23">
        <v>0</v>
      </c>
      <c r="C11" s="24" t="s">
        <v>44</v>
      </c>
      <c r="D11" s="23">
        <v>636128</v>
      </c>
    </row>
    <row r="12" ht="24" customHeight="true" spans="1:4">
      <c r="A12" s="20" t="s">
        <v>45</v>
      </c>
      <c r="B12" s="23">
        <v>0</v>
      </c>
      <c r="C12" s="24"/>
      <c r="D12" s="23"/>
    </row>
    <row r="13" ht="24" customHeight="true" spans="1:4">
      <c r="A13" s="20" t="s">
        <v>46</v>
      </c>
      <c r="B13" s="23">
        <v>0</v>
      </c>
      <c r="C13" s="24"/>
      <c r="D13" s="23"/>
    </row>
    <row r="14" ht="24" customHeight="true" spans="1:4">
      <c r="A14" s="20" t="s">
        <v>47</v>
      </c>
      <c r="B14" s="23">
        <v>0</v>
      </c>
      <c r="C14" s="24"/>
      <c r="D14" s="23"/>
    </row>
    <row r="15" ht="24" customHeight="true" spans="1:4">
      <c r="A15" s="36"/>
      <c r="B15" s="36"/>
      <c r="C15" s="36"/>
      <c r="D15" s="36"/>
    </row>
    <row r="16" ht="24" customHeight="true" spans="1:4">
      <c r="A16" s="36"/>
      <c r="B16" s="36"/>
      <c r="C16" s="36"/>
      <c r="D16" s="36"/>
    </row>
    <row r="17" ht="24" customHeight="true" spans="1:4">
      <c r="A17" s="36"/>
      <c r="B17" s="36"/>
      <c r="C17" s="36"/>
      <c r="D17" s="36"/>
    </row>
    <row r="18" ht="24" customHeight="true" spans="1:4">
      <c r="A18" s="36"/>
      <c r="B18" s="36"/>
      <c r="C18" s="36"/>
      <c r="D18" s="36"/>
    </row>
    <row r="19" ht="24" customHeight="true" spans="1:4">
      <c r="A19" s="36"/>
      <c r="B19" s="36"/>
      <c r="C19" s="36"/>
      <c r="D19" s="36"/>
    </row>
    <row r="20" ht="24" customHeight="true" spans="1:4">
      <c r="A20" s="36"/>
      <c r="B20" s="36"/>
      <c r="C20" s="36"/>
      <c r="D20" s="36"/>
    </row>
    <row r="21" ht="24" customHeight="true" spans="1:4">
      <c r="A21" s="22" t="s">
        <v>48</v>
      </c>
      <c r="B21" s="23">
        <v>7394342</v>
      </c>
      <c r="C21" s="22" t="s">
        <v>49</v>
      </c>
      <c r="D21" s="23">
        <v>7394342</v>
      </c>
    </row>
  </sheetData>
  <sheetProtection password="CC3D" sheet="1"/>
  <mergeCells count="4">
    <mergeCell ref="A2:D2"/>
    <mergeCell ref="A4:C4"/>
    <mergeCell ref="A6:B6"/>
    <mergeCell ref="C6:D6"/>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topLeftCell="A4" workbookViewId="0">
      <selection activeCell="K7" sqref="K7"/>
    </sheetView>
  </sheetViews>
  <sheetFormatPr defaultColWidth="9" defaultRowHeight="12.75"/>
  <cols>
    <col min="1" max="2" width="6.14285714285714" customWidth="true"/>
    <col min="3" max="3" width="6" customWidth="true"/>
    <col min="4" max="4" width="39.4285714285714" customWidth="true"/>
    <col min="5" max="5" width="19" customWidth="true"/>
    <col min="6" max="6" width="16.8571428571429" customWidth="true"/>
    <col min="7" max="7" width="15.5714285714286" customWidth="true"/>
    <col min="8" max="8" width="16.2857142857143" customWidth="true"/>
    <col min="9" max="9" width="15.1428571428571" customWidth="true"/>
  </cols>
  <sheetData>
    <row r="1" ht="18" customHeight="true" spans="1:9">
      <c r="A1" s="7"/>
      <c r="B1" s="7"/>
      <c r="C1" s="7"/>
      <c r="D1" s="7"/>
      <c r="E1" s="13"/>
      <c r="F1" s="13"/>
      <c r="G1" s="13"/>
      <c r="H1" s="13"/>
      <c r="I1" s="13"/>
    </row>
    <row r="2" ht="22.5" customHeight="true" spans="1:9">
      <c r="A2" s="5" t="s">
        <v>50</v>
      </c>
      <c r="B2" s="5"/>
      <c r="C2" s="5"/>
      <c r="D2" s="5"/>
      <c r="E2" s="5"/>
      <c r="F2" s="5"/>
      <c r="G2" s="5"/>
      <c r="H2" s="5"/>
      <c r="I2" s="5"/>
    </row>
    <row r="3" ht="7.5" customHeight="true" spans="1:9">
      <c r="A3" s="7"/>
      <c r="B3" s="7"/>
      <c r="C3" s="7"/>
      <c r="D3" s="7"/>
      <c r="E3" s="13"/>
      <c r="F3" s="13"/>
      <c r="G3" s="13"/>
      <c r="H3" s="13"/>
      <c r="I3" s="7"/>
    </row>
    <row r="4" ht="24" customHeight="true" spans="1:9">
      <c r="A4" s="7"/>
      <c r="B4" s="7"/>
      <c r="C4" s="7"/>
      <c r="D4" s="7"/>
      <c r="E4" s="7"/>
      <c r="F4" s="7"/>
      <c r="G4" s="7"/>
      <c r="H4" s="7"/>
      <c r="I4" s="13" t="s">
        <v>32</v>
      </c>
    </row>
    <row r="6" ht="24" customHeight="true" spans="1:9">
      <c r="A6" s="15" t="s">
        <v>35</v>
      </c>
      <c r="B6" s="15"/>
      <c r="C6" s="15"/>
      <c r="D6" s="15"/>
      <c r="E6" s="15" t="s">
        <v>51</v>
      </c>
      <c r="F6" s="15"/>
      <c r="G6" s="15"/>
      <c r="H6" s="15"/>
      <c r="I6" s="15"/>
    </row>
    <row r="7" ht="24" customHeight="true" spans="1:9">
      <c r="A7" s="15" t="s">
        <v>52</v>
      </c>
      <c r="B7" s="15"/>
      <c r="C7" s="15"/>
      <c r="D7" s="15" t="s">
        <v>53</v>
      </c>
      <c r="E7" s="15" t="s">
        <v>54</v>
      </c>
      <c r="F7" s="8" t="s">
        <v>55</v>
      </c>
      <c r="G7" s="8" t="s">
        <v>56</v>
      </c>
      <c r="H7" s="8" t="s">
        <v>57</v>
      </c>
      <c r="I7" s="15" t="s">
        <v>58</v>
      </c>
    </row>
    <row r="8" ht="24" customHeight="true" spans="1:9">
      <c r="A8" s="15" t="s">
        <v>59</v>
      </c>
      <c r="B8" s="15" t="s">
        <v>60</v>
      </c>
      <c r="C8" s="15" t="s">
        <v>61</v>
      </c>
      <c r="D8" s="15"/>
      <c r="E8" s="15"/>
      <c r="F8" s="8"/>
      <c r="G8" s="8"/>
      <c r="H8" s="8"/>
      <c r="I8" s="15"/>
    </row>
    <row r="9" ht="24" customHeight="true" spans="1:9">
      <c r="A9" s="38" t="s">
        <v>62</v>
      </c>
      <c r="B9" s="22" t="s">
        <v>63</v>
      </c>
      <c r="C9" s="22" t="s">
        <v>63</v>
      </c>
      <c r="D9" s="39" t="s">
        <v>64</v>
      </c>
      <c r="E9" s="21">
        <f ca="1" t="shared" ref="E9:E24" si="0">SUM(F9,G9,H9,I9)</f>
        <v>6310947</v>
      </c>
      <c r="F9" s="21">
        <v>6310947</v>
      </c>
      <c r="G9" s="21">
        <v>0</v>
      </c>
      <c r="H9" s="21">
        <v>0</v>
      </c>
      <c r="I9" s="21">
        <v>0</v>
      </c>
    </row>
    <row r="10" ht="24" customHeight="true" spans="1:9">
      <c r="A10" s="38" t="s">
        <v>62</v>
      </c>
      <c r="B10" s="22" t="s">
        <v>65</v>
      </c>
      <c r="C10" s="22" t="s">
        <v>63</v>
      </c>
      <c r="D10" s="39" t="s">
        <v>66</v>
      </c>
      <c r="E10" s="21">
        <f ca="1" t="shared" si="0"/>
        <v>6310947</v>
      </c>
      <c r="F10" s="21">
        <v>6310947</v>
      </c>
      <c r="G10" s="21">
        <v>0</v>
      </c>
      <c r="H10" s="21">
        <v>0</v>
      </c>
      <c r="I10" s="21">
        <v>0</v>
      </c>
    </row>
    <row r="11" ht="24" customHeight="true" spans="1:9">
      <c r="A11" s="38" t="s">
        <v>62</v>
      </c>
      <c r="B11" s="22" t="s">
        <v>65</v>
      </c>
      <c r="C11" s="22" t="s">
        <v>67</v>
      </c>
      <c r="D11" s="39" t="s">
        <v>68</v>
      </c>
      <c r="E11" s="21">
        <f ca="1" t="shared" si="0"/>
        <v>2472947</v>
      </c>
      <c r="F11" s="21">
        <v>2472947</v>
      </c>
      <c r="G11" s="21">
        <v>0</v>
      </c>
      <c r="H11" s="21">
        <v>0</v>
      </c>
      <c r="I11" s="21">
        <v>0</v>
      </c>
    </row>
    <row r="12" ht="24" customHeight="true" spans="1:9">
      <c r="A12" s="38" t="s">
        <v>62</v>
      </c>
      <c r="B12" s="22" t="s">
        <v>65</v>
      </c>
      <c r="C12" s="22" t="s">
        <v>69</v>
      </c>
      <c r="D12" s="39" t="s">
        <v>70</v>
      </c>
      <c r="E12" s="21">
        <f ca="1" t="shared" si="0"/>
        <v>3838000</v>
      </c>
      <c r="F12" s="21">
        <v>3838000</v>
      </c>
      <c r="G12" s="21">
        <v>0</v>
      </c>
      <c r="H12" s="21">
        <v>0</v>
      </c>
      <c r="I12" s="21">
        <v>0</v>
      </c>
    </row>
    <row r="13" ht="24" customHeight="true" spans="1:9">
      <c r="A13" s="38" t="s">
        <v>71</v>
      </c>
      <c r="B13" s="22" t="s">
        <v>63</v>
      </c>
      <c r="C13" s="22" t="s">
        <v>63</v>
      </c>
      <c r="D13" s="39" t="s">
        <v>72</v>
      </c>
      <c r="E13" s="21">
        <f ca="1" t="shared" si="0"/>
        <v>351210</v>
      </c>
      <c r="F13" s="21">
        <v>351210</v>
      </c>
      <c r="G13" s="21">
        <v>0</v>
      </c>
      <c r="H13" s="21">
        <v>0</v>
      </c>
      <c r="I13" s="21">
        <v>0</v>
      </c>
    </row>
    <row r="14" ht="24" customHeight="true" spans="1:9">
      <c r="A14" s="38" t="s">
        <v>71</v>
      </c>
      <c r="B14" s="22" t="s">
        <v>73</v>
      </c>
      <c r="C14" s="22" t="s">
        <v>63</v>
      </c>
      <c r="D14" s="39" t="s">
        <v>74</v>
      </c>
      <c r="E14" s="21">
        <f ca="1" t="shared" si="0"/>
        <v>351210</v>
      </c>
      <c r="F14" s="21">
        <v>351210</v>
      </c>
      <c r="G14" s="21">
        <v>0</v>
      </c>
      <c r="H14" s="21">
        <v>0</v>
      </c>
      <c r="I14" s="21">
        <v>0</v>
      </c>
    </row>
    <row r="15" ht="24" customHeight="true" spans="1:9">
      <c r="A15" s="38" t="s">
        <v>71</v>
      </c>
      <c r="B15" s="22" t="s">
        <v>73</v>
      </c>
      <c r="C15" s="22" t="s">
        <v>73</v>
      </c>
      <c r="D15" s="39" t="s">
        <v>75</v>
      </c>
      <c r="E15" s="21">
        <f ca="1" t="shared" si="0"/>
        <v>234140</v>
      </c>
      <c r="F15" s="21">
        <v>234140</v>
      </c>
      <c r="G15" s="21">
        <v>0</v>
      </c>
      <c r="H15" s="21">
        <v>0</v>
      </c>
      <c r="I15" s="21">
        <v>0</v>
      </c>
    </row>
    <row r="16" ht="24" customHeight="true" spans="1:9">
      <c r="A16" s="38" t="s">
        <v>71</v>
      </c>
      <c r="B16" s="22" t="s">
        <v>73</v>
      </c>
      <c r="C16" s="22" t="s">
        <v>76</v>
      </c>
      <c r="D16" s="39" t="s">
        <v>77</v>
      </c>
      <c r="E16" s="21">
        <f ca="1" t="shared" si="0"/>
        <v>117070</v>
      </c>
      <c r="F16" s="21">
        <v>117070</v>
      </c>
      <c r="G16" s="21">
        <v>0</v>
      </c>
      <c r="H16" s="21">
        <v>0</v>
      </c>
      <c r="I16" s="21">
        <v>0</v>
      </c>
    </row>
    <row r="17" ht="24" customHeight="true" spans="1:9">
      <c r="A17" s="38" t="s">
        <v>78</v>
      </c>
      <c r="B17" s="22" t="s">
        <v>63</v>
      </c>
      <c r="C17" s="22" t="s">
        <v>63</v>
      </c>
      <c r="D17" s="39" t="s">
        <v>79</v>
      </c>
      <c r="E17" s="21">
        <f ca="1" t="shared" si="0"/>
        <v>96057</v>
      </c>
      <c r="F17" s="21">
        <v>96057</v>
      </c>
      <c r="G17" s="21">
        <v>0</v>
      </c>
      <c r="H17" s="21">
        <v>0</v>
      </c>
      <c r="I17" s="21">
        <v>0</v>
      </c>
    </row>
    <row r="18" ht="24" customHeight="true" spans="1:9">
      <c r="A18" s="38" t="s">
        <v>78</v>
      </c>
      <c r="B18" s="22" t="s">
        <v>80</v>
      </c>
      <c r="C18" s="22" t="s">
        <v>63</v>
      </c>
      <c r="D18" s="39" t="s">
        <v>81</v>
      </c>
      <c r="E18" s="21">
        <f ca="1" t="shared" si="0"/>
        <v>96057</v>
      </c>
      <c r="F18" s="21">
        <v>96057</v>
      </c>
      <c r="G18" s="21">
        <v>0</v>
      </c>
      <c r="H18" s="21">
        <v>0</v>
      </c>
      <c r="I18" s="21">
        <v>0</v>
      </c>
    </row>
    <row r="19" ht="24" customHeight="true" spans="1:9">
      <c r="A19" s="38" t="s">
        <v>78</v>
      </c>
      <c r="B19" s="22" t="s">
        <v>80</v>
      </c>
      <c r="C19" s="22" t="s">
        <v>67</v>
      </c>
      <c r="D19" s="39" t="s">
        <v>82</v>
      </c>
      <c r="E19" s="21">
        <f ca="1" t="shared" si="0"/>
        <v>96057</v>
      </c>
      <c r="F19" s="21">
        <v>96057</v>
      </c>
      <c r="G19" s="21">
        <v>0</v>
      </c>
      <c r="H19" s="21">
        <v>0</v>
      </c>
      <c r="I19" s="21">
        <v>0</v>
      </c>
    </row>
    <row r="20" ht="24" customHeight="true" spans="1:9">
      <c r="A20" s="38" t="s">
        <v>83</v>
      </c>
      <c r="B20" s="22" t="s">
        <v>63</v>
      </c>
      <c r="C20" s="22" t="s">
        <v>63</v>
      </c>
      <c r="D20" s="39" t="s">
        <v>84</v>
      </c>
      <c r="E20" s="21">
        <f ca="1" t="shared" si="0"/>
        <v>636128</v>
      </c>
      <c r="F20" s="21">
        <v>636128</v>
      </c>
      <c r="G20" s="21">
        <v>0</v>
      </c>
      <c r="H20" s="21">
        <v>0</v>
      </c>
      <c r="I20" s="21">
        <v>0</v>
      </c>
    </row>
    <row r="21" ht="24" customHeight="true" spans="1:9">
      <c r="A21" s="38" t="s">
        <v>83</v>
      </c>
      <c r="B21" s="22" t="s">
        <v>69</v>
      </c>
      <c r="C21" s="22" t="s">
        <v>63</v>
      </c>
      <c r="D21" s="39" t="s">
        <v>85</v>
      </c>
      <c r="E21" s="21">
        <f ca="1" t="shared" si="0"/>
        <v>636128</v>
      </c>
      <c r="F21" s="21">
        <v>636128</v>
      </c>
      <c r="G21" s="21">
        <v>0</v>
      </c>
      <c r="H21" s="21">
        <v>0</v>
      </c>
      <c r="I21" s="21">
        <v>0</v>
      </c>
    </row>
    <row r="22" ht="24" customHeight="true" spans="1:9">
      <c r="A22" s="38" t="s">
        <v>83</v>
      </c>
      <c r="B22" s="22" t="s">
        <v>69</v>
      </c>
      <c r="C22" s="22" t="s">
        <v>67</v>
      </c>
      <c r="D22" s="39" t="s">
        <v>86</v>
      </c>
      <c r="E22" s="21">
        <f ca="1" t="shared" si="0"/>
        <v>280928</v>
      </c>
      <c r="F22" s="21">
        <v>280928</v>
      </c>
      <c r="G22" s="21">
        <v>0</v>
      </c>
      <c r="H22" s="21">
        <v>0</v>
      </c>
      <c r="I22" s="21">
        <v>0</v>
      </c>
    </row>
    <row r="23" ht="24" customHeight="true" spans="1:9">
      <c r="A23" s="38" t="s">
        <v>83</v>
      </c>
      <c r="B23" s="22" t="s">
        <v>69</v>
      </c>
      <c r="C23" s="22" t="s">
        <v>87</v>
      </c>
      <c r="D23" s="39" t="s">
        <v>88</v>
      </c>
      <c r="E23" s="21">
        <f ca="1" t="shared" si="0"/>
        <v>355200</v>
      </c>
      <c r="F23" s="21">
        <v>355200</v>
      </c>
      <c r="G23" s="21">
        <v>0</v>
      </c>
      <c r="H23" s="21">
        <v>0</v>
      </c>
      <c r="I23" s="21">
        <v>0</v>
      </c>
    </row>
    <row r="24" ht="24" customHeight="true" spans="1:9">
      <c r="A24" s="22" t="s">
        <v>54</v>
      </c>
      <c r="B24" s="22"/>
      <c r="C24" s="22"/>
      <c r="D24" s="22"/>
      <c r="E24" s="21">
        <f ca="1" t="shared" si="0"/>
        <v>7394342</v>
      </c>
      <c r="F24" s="21">
        <v>7394342</v>
      </c>
      <c r="G24" s="21">
        <v>0</v>
      </c>
      <c r="H24" s="21">
        <v>0</v>
      </c>
      <c r="I24" s="21">
        <v>0</v>
      </c>
    </row>
  </sheetData>
  <sheetProtection password="CC3D" sheet="1"/>
  <mergeCells count="13">
    <mergeCell ref="H1:I1"/>
    <mergeCell ref="A2:I2"/>
    <mergeCell ref="A4:H4"/>
    <mergeCell ref="A6:D6"/>
    <mergeCell ref="E6:I6"/>
    <mergeCell ref="A7:C7"/>
    <mergeCell ref="A24:D24"/>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workbookViewId="0">
      <selection activeCell="K13" sqref="K13"/>
    </sheetView>
  </sheetViews>
  <sheetFormatPr defaultColWidth="9" defaultRowHeight="12.75" outlineLevelCol="6"/>
  <cols>
    <col min="1" max="3" width="6.14285714285714" customWidth="true"/>
    <col min="4" max="4" width="53.4285714285714" customWidth="true"/>
    <col min="5" max="5" width="25.4285714285714" customWidth="true"/>
    <col min="6" max="6" width="21.8571428571429" customWidth="true"/>
    <col min="7" max="7" width="22.8571428571429" customWidth="true"/>
  </cols>
  <sheetData>
    <row r="1" ht="18" customHeight="true" spans="1:7">
      <c r="A1" s="7"/>
      <c r="B1" s="7"/>
      <c r="C1" s="7"/>
      <c r="D1" s="7"/>
      <c r="E1" s="13"/>
      <c r="F1" s="13"/>
      <c r="G1" s="13"/>
    </row>
    <row r="2" ht="22.5" customHeight="true" spans="1:7">
      <c r="A2" s="5" t="s">
        <v>89</v>
      </c>
      <c r="B2" s="5"/>
      <c r="C2" s="5"/>
      <c r="D2" s="5"/>
      <c r="E2" s="5"/>
      <c r="F2" s="5"/>
      <c r="G2" s="5"/>
    </row>
    <row r="3" ht="7.5" customHeight="true" spans="1:7">
      <c r="A3" s="7"/>
      <c r="B3" s="7"/>
      <c r="C3" s="7"/>
      <c r="D3" s="7"/>
      <c r="E3" s="13"/>
      <c r="F3" s="13"/>
      <c r="G3" s="7"/>
    </row>
    <row r="4" ht="24" customHeight="true" spans="1:7">
      <c r="A4" s="7"/>
      <c r="B4" s="7"/>
      <c r="C4" s="7"/>
      <c r="D4" s="7"/>
      <c r="E4" s="7"/>
      <c r="F4" s="7"/>
      <c r="G4" s="13" t="s">
        <v>32</v>
      </c>
    </row>
    <row r="6" ht="24" customHeight="true" spans="1:7">
      <c r="A6" s="15" t="s">
        <v>35</v>
      </c>
      <c r="B6" s="15"/>
      <c r="C6" s="15"/>
      <c r="D6" s="15"/>
      <c r="E6" s="15" t="s">
        <v>90</v>
      </c>
      <c r="F6" s="15"/>
      <c r="G6" s="15"/>
    </row>
    <row r="7" ht="24" customHeight="true" spans="1:7">
      <c r="A7" s="18" t="s">
        <v>52</v>
      </c>
      <c r="B7" s="18"/>
      <c r="C7" s="18"/>
      <c r="D7" s="15" t="s">
        <v>53</v>
      </c>
      <c r="E7" s="15" t="s">
        <v>54</v>
      </c>
      <c r="F7" s="29" t="s">
        <v>91</v>
      </c>
      <c r="G7" s="15" t="s">
        <v>92</v>
      </c>
    </row>
    <row r="8" ht="24" customHeight="true" spans="1:7">
      <c r="A8" s="15" t="s">
        <v>59</v>
      </c>
      <c r="B8" s="15" t="s">
        <v>60</v>
      </c>
      <c r="C8" s="15" t="s">
        <v>61</v>
      </c>
      <c r="D8" s="15"/>
      <c r="E8" s="15"/>
      <c r="F8" s="29"/>
      <c r="G8" s="15"/>
    </row>
    <row r="9" ht="24" customHeight="true" spans="1:7">
      <c r="A9" s="19" t="s">
        <v>62</v>
      </c>
      <c r="B9" s="19" t="s">
        <v>63</v>
      </c>
      <c r="C9" s="19" t="s">
        <v>63</v>
      </c>
      <c r="D9" s="20" t="s">
        <v>64</v>
      </c>
      <c r="E9" s="23">
        <f ca="1" t="shared" ref="E9:E24" si="0">F9+G9</f>
        <v>6310947</v>
      </c>
      <c r="F9" s="23">
        <v>2449447</v>
      </c>
      <c r="G9" s="23">
        <v>3861500</v>
      </c>
    </row>
    <row r="10" ht="24" customHeight="true" spans="1:7">
      <c r="A10" s="19" t="s">
        <v>62</v>
      </c>
      <c r="B10" s="19" t="s">
        <v>65</v>
      </c>
      <c r="C10" s="19" t="s">
        <v>63</v>
      </c>
      <c r="D10" s="20" t="s">
        <v>66</v>
      </c>
      <c r="E10" s="23">
        <f ca="1" t="shared" si="0"/>
        <v>6310947</v>
      </c>
      <c r="F10" s="23">
        <v>2449447</v>
      </c>
      <c r="G10" s="23">
        <v>3861500</v>
      </c>
    </row>
    <row r="11" ht="24" customHeight="true" spans="1:7">
      <c r="A11" s="19" t="s">
        <v>62</v>
      </c>
      <c r="B11" s="19" t="s">
        <v>65</v>
      </c>
      <c r="C11" s="19" t="s">
        <v>67</v>
      </c>
      <c r="D11" s="20" t="s">
        <v>68</v>
      </c>
      <c r="E11" s="23">
        <f ca="1" t="shared" si="0"/>
        <v>2472947</v>
      </c>
      <c r="F11" s="23">
        <v>2449447</v>
      </c>
      <c r="G11" s="23">
        <v>23500</v>
      </c>
    </row>
    <row r="12" ht="24" customHeight="true" spans="1:7">
      <c r="A12" s="19" t="s">
        <v>62</v>
      </c>
      <c r="B12" s="19" t="s">
        <v>65</v>
      </c>
      <c r="C12" s="19" t="s">
        <v>69</v>
      </c>
      <c r="D12" s="20" t="s">
        <v>70</v>
      </c>
      <c r="E12" s="23">
        <f ca="1" t="shared" si="0"/>
        <v>3838000</v>
      </c>
      <c r="F12" s="23">
        <v>0</v>
      </c>
      <c r="G12" s="23">
        <v>3838000</v>
      </c>
    </row>
    <row r="13" ht="24" customHeight="true" spans="1:7">
      <c r="A13" s="19" t="s">
        <v>71</v>
      </c>
      <c r="B13" s="19" t="s">
        <v>63</v>
      </c>
      <c r="C13" s="19" t="s">
        <v>63</v>
      </c>
      <c r="D13" s="20" t="s">
        <v>72</v>
      </c>
      <c r="E13" s="23">
        <f ca="1" t="shared" si="0"/>
        <v>351210</v>
      </c>
      <c r="F13" s="23">
        <v>351210</v>
      </c>
      <c r="G13" s="23">
        <v>0</v>
      </c>
    </row>
    <row r="14" ht="24" customHeight="true" spans="1:7">
      <c r="A14" s="19" t="s">
        <v>71</v>
      </c>
      <c r="B14" s="19" t="s">
        <v>73</v>
      </c>
      <c r="C14" s="19" t="s">
        <v>63</v>
      </c>
      <c r="D14" s="20" t="s">
        <v>74</v>
      </c>
      <c r="E14" s="23">
        <f ca="1" t="shared" si="0"/>
        <v>351210</v>
      </c>
      <c r="F14" s="23">
        <v>351210</v>
      </c>
      <c r="G14" s="23">
        <v>0</v>
      </c>
    </row>
    <row r="15" ht="24" customHeight="true" spans="1:7">
      <c r="A15" s="19" t="s">
        <v>71</v>
      </c>
      <c r="B15" s="19" t="s">
        <v>73</v>
      </c>
      <c r="C15" s="19" t="s">
        <v>73</v>
      </c>
      <c r="D15" s="20" t="s">
        <v>75</v>
      </c>
      <c r="E15" s="23">
        <f ca="1" t="shared" si="0"/>
        <v>234140</v>
      </c>
      <c r="F15" s="23">
        <v>234140</v>
      </c>
      <c r="G15" s="23">
        <v>0</v>
      </c>
    </row>
    <row r="16" ht="24" customHeight="true" spans="1:7">
      <c r="A16" s="19" t="s">
        <v>71</v>
      </c>
      <c r="B16" s="19" t="s">
        <v>73</v>
      </c>
      <c r="C16" s="19" t="s">
        <v>76</v>
      </c>
      <c r="D16" s="20" t="s">
        <v>77</v>
      </c>
      <c r="E16" s="23">
        <f ca="1" t="shared" si="0"/>
        <v>117070</v>
      </c>
      <c r="F16" s="23">
        <v>117070</v>
      </c>
      <c r="G16" s="23">
        <v>0</v>
      </c>
    </row>
    <row r="17" ht="24" customHeight="true" spans="1:7">
      <c r="A17" s="19" t="s">
        <v>78</v>
      </c>
      <c r="B17" s="19" t="s">
        <v>63</v>
      </c>
      <c r="C17" s="19" t="s">
        <v>63</v>
      </c>
      <c r="D17" s="20" t="s">
        <v>79</v>
      </c>
      <c r="E17" s="23">
        <f ca="1" t="shared" si="0"/>
        <v>96057</v>
      </c>
      <c r="F17" s="23">
        <v>96057</v>
      </c>
      <c r="G17" s="23">
        <v>0</v>
      </c>
    </row>
    <row r="18" ht="24" customHeight="true" spans="1:7">
      <c r="A18" s="19" t="s">
        <v>78</v>
      </c>
      <c r="B18" s="19" t="s">
        <v>80</v>
      </c>
      <c r="C18" s="19" t="s">
        <v>63</v>
      </c>
      <c r="D18" s="20" t="s">
        <v>81</v>
      </c>
      <c r="E18" s="23">
        <f ca="1" t="shared" si="0"/>
        <v>96057</v>
      </c>
      <c r="F18" s="23">
        <v>96057</v>
      </c>
      <c r="G18" s="23">
        <v>0</v>
      </c>
    </row>
    <row r="19" ht="24" customHeight="true" spans="1:7">
      <c r="A19" s="19" t="s">
        <v>78</v>
      </c>
      <c r="B19" s="19" t="s">
        <v>80</v>
      </c>
      <c r="C19" s="19" t="s">
        <v>67</v>
      </c>
      <c r="D19" s="20" t="s">
        <v>82</v>
      </c>
      <c r="E19" s="23">
        <f ca="1" t="shared" si="0"/>
        <v>96057</v>
      </c>
      <c r="F19" s="23">
        <v>96057</v>
      </c>
      <c r="G19" s="23">
        <v>0</v>
      </c>
    </row>
    <row r="20" ht="24" customHeight="true" spans="1:7">
      <c r="A20" s="19" t="s">
        <v>83</v>
      </c>
      <c r="B20" s="19" t="s">
        <v>63</v>
      </c>
      <c r="C20" s="19" t="s">
        <v>63</v>
      </c>
      <c r="D20" s="20" t="s">
        <v>84</v>
      </c>
      <c r="E20" s="23">
        <f ca="1" t="shared" si="0"/>
        <v>636128</v>
      </c>
      <c r="F20" s="23">
        <v>636128</v>
      </c>
      <c r="G20" s="23">
        <v>0</v>
      </c>
    </row>
    <row r="21" ht="24" customHeight="true" spans="1:7">
      <c r="A21" s="19" t="s">
        <v>83</v>
      </c>
      <c r="B21" s="19" t="s">
        <v>69</v>
      </c>
      <c r="C21" s="19" t="s">
        <v>63</v>
      </c>
      <c r="D21" s="20" t="s">
        <v>85</v>
      </c>
      <c r="E21" s="23">
        <f ca="1" t="shared" si="0"/>
        <v>636128</v>
      </c>
      <c r="F21" s="23">
        <v>636128</v>
      </c>
      <c r="G21" s="23">
        <v>0</v>
      </c>
    </row>
    <row r="22" ht="24" customHeight="true" spans="1:7">
      <c r="A22" s="19" t="s">
        <v>83</v>
      </c>
      <c r="B22" s="19" t="s">
        <v>69</v>
      </c>
      <c r="C22" s="19" t="s">
        <v>67</v>
      </c>
      <c r="D22" s="20" t="s">
        <v>86</v>
      </c>
      <c r="E22" s="23">
        <f ca="1" t="shared" si="0"/>
        <v>280928</v>
      </c>
      <c r="F22" s="23">
        <v>280928</v>
      </c>
      <c r="G22" s="23">
        <v>0</v>
      </c>
    </row>
    <row r="23" ht="24" customHeight="true" spans="1:7">
      <c r="A23" s="19" t="s">
        <v>83</v>
      </c>
      <c r="B23" s="19" t="s">
        <v>69</v>
      </c>
      <c r="C23" s="19" t="s">
        <v>87</v>
      </c>
      <c r="D23" s="20" t="s">
        <v>88</v>
      </c>
      <c r="E23" s="23">
        <f ca="1" t="shared" si="0"/>
        <v>355200</v>
      </c>
      <c r="F23" s="23">
        <v>355200</v>
      </c>
      <c r="G23" s="23">
        <v>0</v>
      </c>
    </row>
    <row r="24" ht="24" customHeight="true" spans="1:7">
      <c r="A24" s="22" t="s">
        <v>54</v>
      </c>
      <c r="B24" s="22"/>
      <c r="C24" s="22"/>
      <c r="D24" s="22"/>
      <c r="E24" s="23">
        <f ca="1" t="shared" si="0"/>
        <v>7394342</v>
      </c>
      <c r="F24" s="23">
        <v>3532842</v>
      </c>
      <c r="G24" s="23">
        <v>3861500</v>
      </c>
    </row>
  </sheetData>
  <sheetProtection password="CC3D" sheet="1"/>
  <mergeCells count="10">
    <mergeCell ref="A2:G2"/>
    <mergeCell ref="A4:F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公开表封面</vt:lpstr>
      <vt:lpstr>部门公开目录</vt:lpstr>
      <vt:lpstr>部门主要职能（部门）</vt:lpstr>
      <vt:lpstr>部门机构设置（部门）</vt:lpstr>
      <vt:lpstr>名词解释（部门）</vt:lpstr>
      <vt:lpstr>部门编制说明（部门）</vt:lpstr>
      <vt:lpstr>部门收支总表</vt:lpstr>
      <vt:lpstr>部门收入总表</vt:lpstr>
      <vt:lpstr>部门支出总表</vt:lpstr>
      <vt:lpstr>部门财政拨款收支总表</vt:lpstr>
      <vt:lpstr>部门一般公共预算支出功能分类预算表</vt:lpstr>
      <vt:lpstr>部门政府性基金预算支出功能分类预算表</vt:lpstr>
      <vt:lpstr>部门国有资本经营预算支出功能分类预算表</vt:lpstr>
      <vt:lpstr>部门一般公共预算基本支出部门预算经济分类预算表</vt:lpstr>
      <vt:lpstr>部门“三公”经费和机关运行经费预算表</vt:lpstr>
      <vt:lpstr>其他相关情况说明</vt:lpstr>
      <vt:lpstr>项目经费情况说明1</vt:lpstr>
      <vt:lpstr>项目情况说明2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2024-02-27T09:09:00Z</dcterms:created>
  <dcterms:modified xsi:type="dcterms:W3CDTF">2024-09-27T16:33:36Z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