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activeTab="5"/>
  </bookViews>
  <sheets>
    <sheet name="公开表封面" sheetId="1" r:id="rId1"/>
    <sheet name="部门公开目录" sheetId="2" r:id="rId2"/>
    <sheet name="部门主要职能（部门）" sheetId="3" r:id="rId3"/>
    <sheet name="部门机构设置（部门）" sheetId="4" r:id="rId4"/>
    <sheet name="名词解释（部门）" sheetId="5" r:id="rId5"/>
    <sheet name="部门编制说明（部门）" sheetId="6" r:id="rId6"/>
    <sheet name="部门收支总表" sheetId="7" r:id="rId7"/>
    <sheet name="部门收入总表" sheetId="8" r:id="rId8"/>
    <sheet name="部门支出总表" sheetId="9" r:id="rId9"/>
    <sheet name="部门财政拨款收支总表" sheetId="11" r:id="rId10"/>
    <sheet name="部门一般公共预算支出功能分类预算表" sheetId="13" r:id="rId11"/>
    <sheet name="部门政府性基金预算支出功能分类预算表" sheetId="14" r:id="rId12"/>
    <sheet name="部门国有资本经营预算支出功能分类预算表" sheetId="15" r:id="rId13"/>
    <sheet name="部门一般公共预算基本支出部门预算经济分类预算表" sheetId="16" r:id="rId14"/>
    <sheet name="部门“三公”经费和机关运行经费预算表" sheetId="17" r:id="rId15"/>
    <sheet name="其他相关情况说明（部门）" sheetId="18" r:id="rId16"/>
    <sheet name="项目经费情况说明（部门1）" sheetId="19" r:id="rId17"/>
    <sheet name="项目经费情况说明（部门2）" sheetId="20" r:id="rId18"/>
  </sheets>
  <definedNames>
    <definedName name="_xlnm.Print_Titles" localSheetId="7">部门收入总表!$6:$8</definedName>
    <definedName name="_xlnm.Print_Titles" localSheetId="8">部门支出总表!$6:$8</definedName>
    <definedName name="_xlnm.Print_Titles" localSheetId="10">部门一般公共预算支出功能分类预算表!$6:$8</definedName>
    <definedName name="_xlnm.Print_Titles" localSheetId="13">部门一般公共预算基本支出部门预算经济分类预算表!$6:$8</definedName>
  </definedNames>
  <calcPr calcId="144525"/>
</workbook>
</file>

<file path=xl/sharedStrings.xml><?xml version="1.0" encoding="utf-8"?>
<sst xmlns="http://schemas.openxmlformats.org/spreadsheetml/2006/main" count="544" uniqueCount="186">
  <si>
    <t>上海市崇明区2024年部门预算</t>
  </si>
  <si>
    <t>预算主管部门：上海市崇明区人民政府办公室</t>
  </si>
  <si>
    <t>目  录</t>
  </si>
  <si>
    <t>一、部门主要职能  ……………………………………………………………………………………………………………</t>
  </si>
  <si>
    <t>二、部门机构设置  ……………………………………………………………………………………………………………</t>
  </si>
  <si>
    <t>三、名词解释  …………………………………………………………………………………………………………………</t>
  </si>
  <si>
    <t>四、部门预算编制说明  ………………………………………………………………………………………………………</t>
  </si>
  <si>
    <t>五、部门预算表  ………………………………………………………………………………………………………………</t>
  </si>
  <si>
    <t xml:space="preserve">    1. 2024年部门财务收支预算总表  ……………………………………………………………………………………</t>
  </si>
  <si>
    <t xml:space="preserve">    2. 2024年部门收入预算总表  …………………………………………………………………………………………</t>
  </si>
  <si>
    <t xml:space="preserve">    3. 2024年部门支出预算总表  …………………………………………………………………………………………</t>
  </si>
  <si>
    <t xml:space="preserve">    4. 2024年部门财政拨款收支预算总表  ………………………………………………………………………………</t>
  </si>
  <si>
    <t xml:space="preserve">    5．2024年部门一般公共预算支出功能分类预算表……………………………………………………………………</t>
  </si>
  <si>
    <t xml:space="preserve">    6．2024年部门政府性基金预算支出功能分类预算表  ………………………………………………………………</t>
  </si>
  <si>
    <t xml:space="preserve">    7．2024年部门国有资本经营预算支出功能分类预算表  ……………………………………………………………</t>
  </si>
  <si>
    <t xml:space="preserve">    8．2024年部门一般公共预算基本支出部门预算经济分类预算表  …………………………………………………</t>
  </si>
  <si>
    <t xml:space="preserve">    9.部门“三公”经费和机关运行经费预算表  …………………………………………………………………………</t>
  </si>
  <si>
    <t>六、其他相关情况说明  ………………………………………………………………………………………………………</t>
  </si>
  <si>
    <t>七、项目经费情况说明  ………………………………………………………………………………………………………</t>
  </si>
  <si>
    <t>主要职能</t>
  </si>
  <si>
    <t xml:space="preserve">上海市崇明区人民政府办公室是区政府工作部门，为正处级，加挂上海市崇明区人民政府研究室、上海市崇明区人民政府外事办公室、上海市崇明区人民政府合作交流办公室牌子。
    主要职能包括：
   （一）根据区政府领导要求，组织起草或审核以区政府、区政府办公室名义发布的文件。
   （二）负责区政府会议的准备工作，协助区政府领导组织实施会议决定的事项。
   （三）研究审核区政府各部门和各乡镇人民政府向区政府请示的事项，并提出拟办意见报区政府领导审批。
   （四）督促区政府各部门和各乡镇人民政府贯彻执行国务院和市政府以及区政府重要文件、区政府会议决定事项以及区政府领导重要批示，并对有关情况进行监督检查。
   （五）承担突发公共事件协调联络以及区政府总值班室职责。
   （六）负责与区政府各部门和各乡镇人民政府的联系，协助区政府领导处理各部门和各乡镇人民政府向区政府反映的重要问题。
   （七）负责市、区两级人大代表建议和政协提案的组织、协调办理工作。
   （八）负责区政府规范性文件合法性审查、备案工作，负责区政府各部门、乡镇行政规范性文件备案审查工作。
   （九）负责推进、指导、协调、监督本区政府信息公开工作。
   （十）负责《政府工作报告》及综合类文稿的起草工作。负责对区政府政策、全区中心工作和区领导要求执行情况进行跟踪调查，掌握信息，反映情况，提出政策性建议。
   （十一）负责因公出国（境）工作的管理，因公出国（境）团组的审核和办理。负责本区外事接待和对外友好交流工作，协助做好区内涉外事件的处理工作。
   （十二）负责统筹、组织、协调、指导本区对口支援与合作交流工作。收集、汇总、整理有关经济、技术、人才信息，为区内经济社会发展提供信息服务。
   （十三）负责区政府的内外联络与接待工作。
   （十四）完成区政府交办的其他任务。
</t>
  </si>
  <si>
    <t>机构设置</t>
  </si>
  <si>
    <t xml:space="preserve">上海市崇明区人民政府办公室部门预算是包括上海市崇明区人民政府办公室本部以及下属0家预算单位的综合收支计划。
    本部门中，行政单位1家，事业单位0家，具体包括：
    1. 上海市崇明区人民政府办公室本部(包括合作交流办和外事办）
   </t>
  </si>
  <si>
    <t>名词解释</t>
  </si>
  <si>
    <t xml:space="preserve">（一）财政拨款收入：是预算主管部门及所属预算单位本年度从本级财政部门取得的财政拨款，包括一般公共预算财政拨款、政府性基金预算财政拨款和国有资本经营预算财政拨款。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</si>
  <si>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2024年部门预算编制说明</t>
  </si>
  <si>
    <t xml:space="preserve">     2024年，上海市崇明区人民政府办公室收入预算3684.67万元，其中：财政拨款收入3684.67万元，比2023年预算减少588.63万元；事业收入0万元；事业单位经营收入0万元；其他收入0万元。
    支出预算3684.67万元，其中：财政拨款支出预算3684.67万元，比2023年预算减少588.63万元。财政拨款支出预算中，一般公共预算拨款支出预算3684.67万元，比2023年预算减少588.63万元；政府性基金拨款支出预算0万元，比2023年预算增加0万元；国有资本经营预算拨款支出预算为0万元。
    财政拨款收入支出减少的主要原因是减少了项目经费。
    财政拨款支出主要内容如下：</t>
  </si>
  <si>
    <t xml:space="preserve">   1. “一般公共服务支出”科目1711.94万元，主要用于单位职工的工资、福利、公用经费、项目等支出</t>
  </si>
  <si>
    <t xml:space="preserve">   2. “社会保障和就业支出”科目235.21万元，主要用于缴交职工基本养老保险费、职业年金、离退休人员生活补助、福利等支出</t>
  </si>
  <si>
    <t xml:space="preserve">   3. “卫生健康支出”科目50.89万元，主要用于缴交职工医疗保险金</t>
  </si>
  <si>
    <t xml:space="preserve">   4. “援助其他地区支出”科目1328.10万元，主要用于援滇专项经费支出</t>
  </si>
  <si>
    <t xml:space="preserve">   5. “住房保障支出”科目358.53万元，主要用于缴交职工住房公积金、支付职工住房补贴</t>
  </si>
  <si>
    <t>2024年部门财务收支预算总表</t>
  </si>
  <si>
    <t>单位：元</t>
  </si>
  <si>
    <t>本年收入</t>
  </si>
  <si>
    <t>本年支出</t>
  </si>
  <si>
    <t>项目</t>
  </si>
  <si>
    <t>预算数</t>
  </si>
  <si>
    <t>一、财政拨款收入</t>
  </si>
  <si>
    <t>一、一般公共服务支出</t>
  </si>
  <si>
    <t>　　1、一般公共预算资金</t>
  </si>
  <si>
    <t>二、社会保障和就业支出</t>
  </si>
  <si>
    <t>　　2、政府性基金</t>
  </si>
  <si>
    <t>三、卫生健康支出</t>
  </si>
  <si>
    <t>　　3、国有资本经营预算</t>
  </si>
  <si>
    <t>四、援助其他地区支出</t>
  </si>
  <si>
    <t>二、事业收入</t>
  </si>
  <si>
    <t>五、住房保障支出</t>
  </si>
  <si>
    <t>三、事业单位经营收入</t>
  </si>
  <si>
    <t>四、其他收入</t>
  </si>
  <si>
    <t>收入总计</t>
  </si>
  <si>
    <t>支出总计</t>
  </si>
  <si>
    <t>2024年部门收入预算总表</t>
  </si>
  <si>
    <t>收入预算</t>
  </si>
  <si>
    <t>功能分类科目编码</t>
  </si>
  <si>
    <t>功能分类科目名称</t>
  </si>
  <si>
    <t>合计</t>
  </si>
  <si>
    <t>财政拨款收入</t>
  </si>
  <si>
    <t>事业收入</t>
  </si>
  <si>
    <t>事业单位
经营收入</t>
  </si>
  <si>
    <t>其他收入</t>
  </si>
  <si>
    <t>类</t>
  </si>
  <si>
    <t>款</t>
  </si>
  <si>
    <t>项</t>
  </si>
  <si>
    <t>201</t>
  </si>
  <si>
    <t/>
  </si>
  <si>
    <t>一般公共服务支出</t>
  </si>
  <si>
    <t>03</t>
  </si>
  <si>
    <t>政府办公厅（室）及相关机构事务</t>
  </si>
  <si>
    <t>01</t>
  </si>
  <si>
    <t>行政运行</t>
  </si>
  <si>
    <t>02</t>
  </si>
  <si>
    <t>一般行政管理事务</t>
  </si>
  <si>
    <t>机关服务</t>
  </si>
  <si>
    <t>208</t>
  </si>
  <si>
    <t>社会保障和就业支出</t>
  </si>
  <si>
    <t>05</t>
  </si>
  <si>
    <t>行政事业单位养老支出</t>
  </si>
  <si>
    <t>行政单位离退休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</si>
  <si>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</si>
  <si>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</si>
  <si>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</si>
  <si>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</si>
  <si>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</si>
  <si>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</si>
  <si>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</si>
  <si>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</si>
  <si>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</si>
  <si>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行政单位医疗</t>
  </si>
  <si>
    <t>219</t>
  </si>
  <si>
    <t>援助其他地区支出</t>
  </si>
  <si>
    <t>其他支出</t>
  </si>
  <si>
    <t>221</t>
  </si>
  <si>
    <t>住房保障支出</t>
  </si>
  <si>
    <t>住房改革支出</t>
  </si>
  <si>
    <t>住房公积金</t>
  </si>
  <si>
    <t>购房补贴</t>
  </si>
  <si>
    <t>2024年部门支出预算总表</t>
  </si>
  <si>
    <t>支出预算</t>
  </si>
  <si>
    <t>基本支出</t>
  </si>
  <si>
    <t>项目支出</t>
  </si>
  <si>
    <t>2024年部门财政拨款收支预算总表</t>
  </si>
  <si>
    <t>财政拨款支出</t>
  </si>
  <si>
    <t>一般公共预算</t>
  </si>
  <si>
    <t>政府性基金预算</t>
  </si>
  <si>
    <t>国有资本经营预算</t>
  </si>
  <si>
    <t>一、一般公共预算资金</t>
  </si>
  <si>
    <t>二、政府性基金</t>
  </si>
  <si>
    <t>三、国有资本经营预算</t>
  </si>
  <si>
    <t>2024年部门一般公共预算支出功能分类预算表</t>
  </si>
  <si>
    <t>一般公共预算支出</t>
  </si>
  <si>
    <t>2024年部门政府性基金预算支出功能分类预算表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</si>
  <si>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</si>
  <si>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</si>
  <si>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2024年部门国有资本经营预算支出功能分类预算表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</si>
  <si>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</si>
  <si>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</si>
  <si>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2024年部门一般公共预算基本支出部门预算经济分类预算表</t>
  </si>
  <si>
    <t>一般公共预算基本支出</t>
  </si>
  <si>
    <t>部门预算经济分类科目编码</t>
  </si>
  <si>
    <t>经济分类科目名称</t>
  </si>
  <si>
    <t>人员经费</t>
  </si>
  <si>
    <t>公用经费</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</si>
  <si>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</si>
  <si>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</si>
  <si>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</si>
  <si>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</si>
  <si>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</si>
  <si>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</si>
  <si>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</si>
  <si>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</si>
  <si>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</si>
  <si>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</si>
  <si>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</si>
  <si>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</si>
  <si>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</si>
  <si>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</si>
  <si>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</si>
  <si>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</si>
  <si>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</si>
  <si>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</si>
  <si>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</si>
  <si>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</si>
  <si>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</si>
  <si>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07</t>
  </si>
  <si>
    <t>邮电费</t>
  </si>
  <si>
    <t>差旅费</t>
  </si>
  <si>
    <t>因公出国（境）费用</t>
  </si>
  <si>
    <t>维修(护)费</t>
  </si>
  <si>
    <t>15</t>
  </si>
  <si>
    <t>会议费</t>
  </si>
  <si>
    <t>16</t>
  </si>
  <si>
    <t>培训费</t>
  </si>
  <si>
    <t>17</t>
  </si>
  <si>
    <t>公务接待费</t>
  </si>
  <si>
    <t>26</t>
  </si>
  <si>
    <t>劳务费</t>
  </si>
  <si>
    <t>28</t>
  </si>
  <si>
    <t>工会经费</t>
  </si>
  <si>
    <t>29</t>
  </si>
  <si>
    <t>福利费</t>
  </si>
  <si>
    <t>39</t>
  </si>
  <si>
    <t>其他交通费用</t>
  </si>
  <si>
    <t>其他商品和服务支出</t>
  </si>
  <si>
    <t>303</t>
  </si>
  <si>
    <t>对个人和家庭的补助</t>
  </si>
  <si>
    <t>离休费</t>
  </si>
  <si>
    <t>退休费</t>
  </si>
  <si>
    <t>310</t>
  </si>
  <si>
    <t>资本性支出</t>
  </si>
  <si>
    <t>办公设备购置</t>
  </si>
  <si>
    <t>部门“三公”经费和机关运行经费预算表</t>
  </si>
  <si>
    <t>单位:万元</t>
  </si>
  <si>
    <t>2024年“三公”经费预算数</t>
  </si>
  <si>
    <t>2024年机关运行经费预算数</t>
  </si>
  <si>
    <t>因公出国(境)费</t>
  </si>
  <si>
    <t>公务用车购置及运行费</t>
  </si>
  <si>
    <t>小计</t>
  </si>
  <si>
    <t>购置费</t>
  </si>
  <si>
    <t>运行费</t>
  </si>
  <si>
    <t>其他相关情况说明</t>
  </si>
  <si>
    <t>一、2024年“三公”经费预算情况说明 
      2024年“三公”经费预算数为122.40万元，比2023年预算减少394.60万元。其中：
     （一）因公出国（境）费63.40万元，比2023年预算减少363.60万元，主要原因是严格执行中央八项规定、国务院“约法三章”及《党政机关厉行节约反对浪费》条例要求，压缩因公出国（境）费。
     （二）公务用车购置及运行费0万元，比2023年预算增加0万元。其中：公务用车购置费0万元，比2023年预算增加0万元；公务用车运行费0万元，比2023年预算增加0万元。
     （三）公务接待费59.00万元。比2023年预算减少31.00万元，主要原因是严格执行中央八项规定、国务院“约法三章”及《党政机关厉行节约反对浪费》条例要求，压缩公务接待费。。
  二、机关运行经费预算
      2024年本部门下属0家机关和0家参公事业单位财政拨款的机关运行经费预算为191.71万元。
  三、政府采购预算情况
     2024年本部门政府采购预算14.98万元，其中：政府采购货物预算14.98万元、政府采购工程预算0万元、政府采购服务预算0万元。
     2024年本部门面向中小企业预留政府采购项目预算金额14.98X万元，其中，预留给小型和微型企业的政府采购项目预算为14.98万元。      
  四、绩效目标设置情况
     按照本区预算绩效管理工作的总体要求，本部门1个预算单位开展了2024年项目预算绩效目标编报工作，编报绩效目标的项目14个，涉及项目预算资金1783.64万元。
  五、国有资产占有使用情况
     截至2023年8月31日，本部门共有车辆0辆，其中：部级领导干部用车0辆、主要领导干部用车0辆、机要通信用车0辆、应急保障用车0辆、执法执勤用车0辆、特种专业技术用车0X辆、离退休干部用车0辆、其他用车0辆；单价100万元（含）以上设备（不含车辆）0台（套）。
     2024年部门预算安排购置车辆0辆，其中：部级领导干部用车0辆、主要领导干部用车0辆、机要通信用车0辆、应急保障用车0辆、执法执勤用车0辆、特种专业技术用车0辆、离退休干部用车0辆、其他用车0辆；部门预算安排购置单价100万元（含）以上设备（不含车辆）0台（套）。</t>
  </si>
  <si>
    <t>业务费（合作办）项目经费情况说明</t>
  </si>
  <si>
    <t xml:space="preserve">    一、项目概述
    为推进东西部协作沪滇项目建设、产业协作、劳务协作、消费帮扶、人才协作、携手兴乡村、公益帮扶等各项工作有力推进，根据上海市有关工作部署和要求，崇明区承担云南省临沧方面八县区对口帮扶工作，按照要求，每年需支出相关费用。为保障上海进博会的顺利举办，根据市统一部署，在进博会期间，承担海南省、甘肃省代表团来沪的接待保障任务，确保两省代表团在沪期间各项活动圆满。
     二、立项依据
     根据市统一部署和安排，崇明承担云南临沧八县区的对口帮扶工作；在进博会举办期间，由崇明区负责落实甘肃省、海南省代表团在上海的接待保障任务。
    三、实施主体
     区政府办公室合作交流科负责实施东西部协作有关工作开展和完成进博会接待保障任务。
    四、实施方案
    为有效推进东西部协作工作，每年就携手兴乡村项目资金、产业帮扶资金等使用制定相关拨付计划，并根据要求经党组会议讨论通过后予以拨付，其他有关活动开展和项目实施均按照要求制定相关工作方案或计划，确保工作顺利推进、资金有效使用。 为保障甘肃省、海南省代表团在沪顺利参加进博会，分别制定两省代表团接待保障工作方案，包括住宿、用餐、车辆等安排，确保两省代表团在沪期间的接待保障任务顺利完成。
    五、实施周期
     2024年1月1日--2024年12月31日。
    六、年度预算安排
     业务费（合作办）经费预算1418.1万元，用于东西部协作工作开展和甘肃省、海南省代表团在沪参加进博会期间的接待保障支出。
    七、绩效目标
     详见单位的项目绩效目标表</t>
  </si>
  <si>
    <t>慰问费项目经费情况说明</t>
  </si>
  <si>
    <t xml:space="preserve">    一、项目概述
    2024年慰问费项目包括春节慰问活动和高温慰问活动经费。开展走访慰问活动，是当前做好送温暖工作的一项重要任务，慰问活动多年来已深入扎实开展，走访慰问活动已取得实效，领导带头、广泛动员、分级负责，让广大党员干部和群众真正感受到党和政府的温暖和关怀，对于维护社会和谐稳定具有十分重要的意义。
    二、立项依据
    根据《区四套班子领导慰问一线职工建议安排》，拟于2024年春节和7月中旬高温期间慰问基层一线职工。
    三、实施主体
    区政府办公室统筹安排走访慰问活动。
    四、实施方案
    为感谢一线工作人员的辛勤工作，提高一线工作人员的积极性，根据四套班子慰问工作建议方案，2024年春节和高温期间，由四套班子领导带队开展慰问活动，关心关爱基层一线职工，充分体现党的政府的温暖。
    五、实施周期
    2024年1月1日--2024年12月31日。
    六、年度预算安排
    慰问费项目经费预算60万元，用于慰问基层一线职工。
    七、绩效目标
    详见单位的项目绩效目标表</t>
  </si>
</sst>
</file>

<file path=xl/styles.xml><?xml version="1.0" encoding="utf-8"?>
<styleSheet xmlns="http://schemas.openxmlformats.org/spreadsheetml/2006/main">
  <numFmts count="8">
    <numFmt numFmtId="176" formatCode="[=0]&quot;&quot;;#,##0.00"/>
    <numFmt numFmtId="177" formatCode="[=0]&quot;&quot;;#,##0"/>
    <numFmt numFmtId="178" formatCode="0.00_ "/>
    <numFmt numFmtId="179" formatCode="[=0]&quot;&quot;;#,##0.00&quot;&quot;"/>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44">
    <font>
      <sz val="10"/>
      <name val="Calibri"/>
      <charset val="134"/>
    </font>
    <font>
      <sz val="12"/>
      <name val="宋体"/>
      <charset val="134"/>
    </font>
    <font>
      <sz val="18"/>
      <name val="宋体"/>
      <charset val="134"/>
    </font>
    <font>
      <sz val="14"/>
      <name val="宋体"/>
      <charset val="134"/>
    </font>
    <font>
      <sz val="12"/>
      <color rgb="FF000100"/>
      <name val="宋体"/>
      <charset val="134"/>
    </font>
    <font>
      <sz val="12"/>
      <color rgb="FFFF0000"/>
      <name val="宋体"/>
      <charset val="134"/>
    </font>
    <font>
      <sz val="10"/>
      <name val="宋体"/>
      <charset val="134"/>
    </font>
    <font>
      <sz val="11"/>
      <name val="宋体"/>
      <charset val="134"/>
    </font>
    <font>
      <sz val="10"/>
      <name val="方正书宋_GBK"/>
      <charset val="134"/>
    </font>
    <font>
      <sz val="12"/>
      <name val="宋体"/>
      <charset val="134"/>
      <scheme val="minor"/>
    </font>
    <font>
      <sz val="20"/>
      <color rgb="FF000000"/>
      <name val="宋体"/>
      <charset val="134"/>
    </font>
    <font>
      <sz val="18"/>
      <color rgb="FF000000"/>
      <name val="宋体"/>
      <charset val="134"/>
    </font>
    <font>
      <sz val="14"/>
      <name val="仿宋_GB2312"/>
      <charset val="134"/>
    </font>
    <font>
      <sz val="14"/>
      <color indexed="8"/>
      <name val="仿宋_GB2312"/>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18"/>
      <color rgb="FF000000"/>
      <name val="楷体"/>
      <charset val="134"/>
    </font>
    <font>
      <sz val="18"/>
      <name val="楷体"/>
      <charset val="134"/>
    </font>
    <font>
      <sz val="10"/>
      <color rgb="FF000000"/>
      <name val="宋体"/>
      <charset val="134"/>
    </font>
    <font>
      <sz val="16"/>
      <color rgb="FF000000"/>
      <name val="宋体"/>
      <charset val="134"/>
    </font>
    <font>
      <b/>
      <sz val="14"/>
      <name val="宋体"/>
      <charset val="134"/>
    </font>
    <font>
      <sz val="11"/>
      <color theme="1"/>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b/>
      <sz val="11"/>
      <color theme="1"/>
      <name val="宋体"/>
      <charset val="0"/>
      <scheme val="minor"/>
    </font>
    <font>
      <u/>
      <sz val="11"/>
      <color rgb="FF800080"/>
      <name val="宋体"/>
      <charset val="0"/>
      <scheme val="minor"/>
    </font>
    <font>
      <sz val="11"/>
      <color theme="1"/>
      <name val="宋体"/>
      <charset val="134"/>
      <scheme val="minor"/>
    </font>
    <font>
      <b/>
      <sz val="11"/>
      <color rgb="FFFA7D00"/>
      <name val="宋体"/>
      <charset val="0"/>
      <scheme val="minor"/>
    </font>
    <font>
      <sz val="11"/>
      <color rgb="FFFF0000"/>
      <name val="宋体"/>
      <charset val="0"/>
      <scheme val="minor"/>
    </font>
    <font>
      <b/>
      <sz val="13"/>
      <color theme="3"/>
      <name val="宋体"/>
      <charset val="134"/>
      <scheme val="minor"/>
    </font>
    <font>
      <b/>
      <sz val="11"/>
      <color rgb="FFFFFFFF"/>
      <name val="宋体"/>
      <charset val="0"/>
      <scheme val="minor"/>
    </font>
    <font>
      <sz val="11"/>
      <color rgb="FF006100"/>
      <name val="宋体"/>
      <charset val="0"/>
      <scheme val="minor"/>
    </font>
    <font>
      <b/>
      <sz val="15"/>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sz val="11"/>
      <color rgb="FF9C6500"/>
      <name val="宋体"/>
      <charset val="0"/>
      <scheme val="minor"/>
    </font>
    <font>
      <b/>
      <sz val="11"/>
      <color rgb="FF3F3F3F"/>
      <name val="宋体"/>
      <charset val="0"/>
      <scheme val="minor"/>
    </font>
    <font>
      <sz val="11"/>
      <color rgb="FFFA7D00"/>
      <name val="宋体"/>
      <charset val="0"/>
      <scheme val="minor"/>
    </font>
    <font>
      <i/>
      <sz val="11"/>
      <color rgb="FF7F7F7F"/>
      <name val="宋体"/>
      <charset val="0"/>
      <scheme val="minor"/>
    </font>
  </fonts>
  <fills count="36">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0"/>
        <bgColor indexed="64"/>
      </patternFill>
    </fill>
    <fill>
      <patternFill patternType="solid">
        <fgColor theme="4" tint="0.599993896298105"/>
        <bgColor indexed="64"/>
      </patternFill>
    </fill>
    <fill>
      <patternFill patternType="solid">
        <fgColor theme="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A5A5A5"/>
        <bgColor indexed="64"/>
      </patternFill>
    </fill>
    <fill>
      <patternFill patternType="solid">
        <fgColor rgb="FFC6EFCE"/>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8"/>
        <bgColor indexed="64"/>
      </patternFill>
    </fill>
    <fill>
      <patternFill patternType="solid">
        <fgColor rgb="FFFFC7CE"/>
        <bgColor indexed="64"/>
      </patternFill>
    </fill>
    <fill>
      <patternFill patternType="solid">
        <fgColor rgb="FFFFCC99"/>
        <bgColor indexed="64"/>
      </patternFill>
    </fill>
    <fill>
      <patternFill patternType="solid">
        <fgColor rgb="FFFFEB9C"/>
        <bgColor indexed="64"/>
      </patternFill>
    </fill>
    <fill>
      <patternFill patternType="solid">
        <fgColor theme="6" tint="0.799981688894314"/>
        <bgColor indexed="64"/>
      </patternFill>
    </fill>
    <fill>
      <patternFill patternType="solid">
        <fgColor theme="5"/>
        <bgColor indexed="64"/>
      </patternFill>
    </fill>
    <fill>
      <patternFill patternType="solid">
        <fgColor theme="7"/>
        <bgColor indexed="64"/>
      </patternFill>
    </fill>
    <fill>
      <patternFill patternType="solid">
        <fgColor theme="7"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25" fillId="35" borderId="0" applyNumberFormat="false" applyBorder="false" applyAlignment="false" applyProtection="false">
      <alignment vertical="center"/>
    </xf>
    <xf numFmtId="0" fontId="24" fillId="20" borderId="0" applyNumberFormat="false" applyBorder="false" applyAlignment="false" applyProtection="false">
      <alignment vertical="center"/>
    </xf>
    <xf numFmtId="0" fontId="25" fillId="33" borderId="0" applyNumberFormat="false" applyBorder="false" applyAlignment="false" applyProtection="false">
      <alignment vertical="center"/>
    </xf>
    <xf numFmtId="0" fontId="38" fillId="29" borderId="6" applyNumberFormat="false" applyAlignment="false" applyProtection="false">
      <alignment vertical="center"/>
    </xf>
    <xf numFmtId="0" fontId="24" fillId="17" borderId="0" applyNumberFormat="false" applyBorder="false" applyAlignment="false" applyProtection="false">
      <alignment vertical="center"/>
    </xf>
    <xf numFmtId="0" fontId="24" fillId="31" borderId="0" applyNumberFormat="false" applyBorder="false" applyAlignment="false" applyProtection="false">
      <alignment vertical="center"/>
    </xf>
    <xf numFmtId="44" fontId="30" fillId="0" borderId="0" applyFont="false" applyFill="false" applyBorder="false" applyAlignment="false" applyProtection="false">
      <alignment vertical="center"/>
    </xf>
    <xf numFmtId="0" fontId="25" fillId="25" borderId="0" applyNumberFormat="false" applyBorder="false" applyAlignment="false" applyProtection="false">
      <alignment vertical="center"/>
    </xf>
    <xf numFmtId="9" fontId="30" fillId="0" borderId="0" applyFont="false" applyFill="false" applyBorder="false" applyAlignment="false" applyProtection="false">
      <alignment vertical="center"/>
    </xf>
    <xf numFmtId="0" fontId="25" fillId="21" borderId="0" applyNumberFormat="false" applyBorder="false" applyAlignment="false" applyProtection="false">
      <alignment vertical="center"/>
    </xf>
    <xf numFmtId="0" fontId="25" fillId="24" borderId="0" applyNumberFormat="false" applyBorder="false" applyAlignment="false" applyProtection="false">
      <alignment vertical="center"/>
    </xf>
    <xf numFmtId="0" fontId="25" fillId="32" borderId="0" applyNumberFormat="false" applyBorder="false" applyAlignment="false" applyProtection="false">
      <alignment vertical="center"/>
    </xf>
    <xf numFmtId="0" fontId="25" fillId="22" borderId="0" applyNumberFormat="false" applyBorder="false" applyAlignment="false" applyProtection="false">
      <alignment vertical="center"/>
    </xf>
    <xf numFmtId="0" fontId="25" fillId="26" borderId="0" applyNumberFormat="false" applyBorder="false" applyAlignment="false" applyProtection="false">
      <alignment vertical="center"/>
    </xf>
    <xf numFmtId="0" fontId="31" fillId="12" borderId="6" applyNumberFormat="false" applyAlignment="false" applyProtection="false">
      <alignment vertical="center"/>
    </xf>
    <xf numFmtId="0" fontId="25" fillId="19" borderId="0" applyNumberFormat="false" applyBorder="false" applyAlignment="false" applyProtection="false">
      <alignment vertical="center"/>
    </xf>
    <xf numFmtId="0" fontId="40" fillId="30" borderId="0" applyNumberFormat="false" applyBorder="false" applyAlignment="false" applyProtection="false">
      <alignment vertical="center"/>
    </xf>
    <xf numFmtId="0" fontId="24" fillId="16" borderId="0" applyNumberFormat="false" applyBorder="false" applyAlignment="false" applyProtection="false">
      <alignment vertical="center"/>
    </xf>
    <xf numFmtId="0" fontId="35" fillId="15" borderId="0" applyNumberFormat="false" applyBorder="false" applyAlignment="false" applyProtection="false">
      <alignment vertical="center"/>
    </xf>
    <xf numFmtId="0" fontId="24" fillId="18" borderId="0" applyNumberFormat="false" applyBorder="false" applyAlignment="false" applyProtection="false">
      <alignment vertical="center"/>
    </xf>
    <xf numFmtId="0" fontId="28" fillId="0" borderId="5" applyNumberFormat="false" applyFill="false" applyAlignment="false" applyProtection="false">
      <alignment vertical="center"/>
    </xf>
    <xf numFmtId="0" fontId="37" fillId="28" borderId="0" applyNumberFormat="false" applyBorder="false" applyAlignment="false" applyProtection="false">
      <alignment vertical="center"/>
    </xf>
    <xf numFmtId="0" fontId="34" fillId="14" borderId="9" applyNumberFormat="false" applyAlignment="false" applyProtection="false">
      <alignment vertical="center"/>
    </xf>
    <xf numFmtId="0" fontId="41" fillId="12" borderId="10" applyNumberFormat="false" applyAlignment="false" applyProtection="false">
      <alignment vertical="center"/>
    </xf>
    <xf numFmtId="0" fontId="36" fillId="0" borderId="7" applyNumberFormat="false" applyFill="false" applyAlignment="false" applyProtection="false">
      <alignment vertical="center"/>
    </xf>
    <xf numFmtId="0" fontId="43" fillId="0" borderId="0" applyNumberFormat="false" applyFill="false" applyBorder="false" applyAlignment="false" applyProtection="false">
      <alignment vertical="center"/>
    </xf>
    <xf numFmtId="0" fontId="24" fillId="10"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42" fontId="30" fillId="0" borderId="0" applyFont="false" applyFill="false" applyBorder="false" applyAlignment="false" applyProtection="false">
      <alignment vertical="center"/>
    </xf>
    <xf numFmtId="0" fontId="24" fillId="34" borderId="0" applyNumberFormat="false" applyBorder="false" applyAlignment="false" applyProtection="false">
      <alignment vertical="center"/>
    </xf>
    <xf numFmtId="43" fontId="30" fillId="0" borderId="0" applyFon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4" fillId="8" borderId="0" applyNumberFormat="false" applyBorder="false" applyAlignment="false" applyProtection="false">
      <alignment vertical="center"/>
    </xf>
    <xf numFmtId="0" fontId="32" fillId="0" borderId="0" applyNumberFormat="false" applyFill="false" applyBorder="false" applyAlignment="false" applyProtection="false">
      <alignment vertical="center"/>
    </xf>
    <xf numFmtId="0" fontId="25" fillId="7" borderId="0" applyNumberFormat="false" applyBorder="false" applyAlignment="false" applyProtection="false">
      <alignment vertical="center"/>
    </xf>
    <xf numFmtId="0" fontId="30" fillId="13" borderId="8" applyNumberFormat="false" applyFont="false" applyAlignment="false" applyProtection="false">
      <alignment vertical="center"/>
    </xf>
    <xf numFmtId="0" fontId="24" fillId="11" borderId="0" applyNumberFormat="false" applyBorder="false" applyAlignment="false" applyProtection="false">
      <alignment vertical="center"/>
    </xf>
    <xf numFmtId="0" fontId="25" fillId="27" borderId="0" applyNumberFormat="false" applyBorder="false" applyAlignment="false" applyProtection="false">
      <alignment vertical="center"/>
    </xf>
    <xf numFmtId="0" fontId="24" fillId="9" borderId="0" applyNumberFormat="false" applyBorder="false" applyAlignment="false" applyProtection="false">
      <alignment vertical="center"/>
    </xf>
    <xf numFmtId="0" fontId="39" fillId="0" borderId="0" applyNumberFormat="false" applyFill="false" applyBorder="false" applyAlignment="false" applyProtection="false">
      <alignment vertical="center"/>
    </xf>
    <xf numFmtId="41" fontId="30" fillId="0" borderId="0" applyFont="false" applyFill="false" applyBorder="false" applyAlignment="false" applyProtection="false">
      <alignment vertical="center"/>
    </xf>
    <xf numFmtId="0" fontId="33" fillId="0" borderId="7" applyNumberFormat="false" applyFill="false" applyAlignment="false" applyProtection="false">
      <alignment vertical="center"/>
    </xf>
    <xf numFmtId="0" fontId="24" fillId="23" borderId="0" applyNumberFormat="false" applyBorder="false" applyAlignment="false" applyProtection="false">
      <alignment vertical="center"/>
    </xf>
    <xf numFmtId="0" fontId="26" fillId="0" borderId="4" applyNumberFormat="false" applyFill="false" applyAlignment="false" applyProtection="false">
      <alignment vertical="center"/>
    </xf>
    <xf numFmtId="0" fontId="25" fillId="6" borderId="0" applyNumberFormat="false" applyBorder="false" applyAlignment="false" applyProtection="false">
      <alignment vertical="center"/>
    </xf>
    <xf numFmtId="0" fontId="24" fillId="5" borderId="0" applyNumberFormat="false" applyBorder="false" applyAlignment="false" applyProtection="false">
      <alignment vertical="center"/>
    </xf>
    <xf numFmtId="0" fontId="42" fillId="0" borderId="11" applyNumberFormat="false" applyFill="false" applyAlignment="false" applyProtection="false">
      <alignment vertical="center"/>
    </xf>
  </cellStyleXfs>
  <cellXfs count="63">
    <xf numFmtId="0" fontId="0" fillId="0" borderId="0" xfId="0" applyProtection="true">
      <protection locked="false"/>
    </xf>
    <xf numFmtId="0" fontId="1" fillId="0" borderId="0" xfId="0" applyFont="true" applyFill="true" applyBorder="true" applyAlignment="true">
      <alignment vertical="center"/>
    </xf>
    <xf numFmtId="0" fontId="2" fillId="0" borderId="0" xfId="0" applyFont="true" applyFill="true" applyBorder="true" applyAlignment="true">
      <alignment horizontal="center" vertical="center"/>
    </xf>
    <xf numFmtId="0" fontId="1" fillId="0" borderId="0" xfId="0" applyFont="true" applyFill="true" applyBorder="true" applyAlignment="true">
      <alignment vertical="top" wrapText="true"/>
    </xf>
    <xf numFmtId="0" fontId="1" fillId="0" borderId="0" xfId="0" applyFont="true" applyFill="true" applyBorder="true" applyAlignment="true">
      <alignment vertical="center" wrapText="true"/>
    </xf>
    <xf numFmtId="0" fontId="3" fillId="0" borderId="0" xfId="0" applyFont="true" applyFill="true" applyBorder="true" applyAlignment="true">
      <alignment vertical="top" wrapText="true"/>
    </xf>
    <xf numFmtId="0" fontId="2" fillId="0" borderId="0" xfId="0" applyNumberFormat="true" applyFont="true" applyAlignment="true" applyProtection="true">
      <alignment horizontal="center" vertical="center"/>
      <protection locked="false"/>
    </xf>
    <xf numFmtId="0" fontId="1" fillId="0" borderId="0" xfId="0" applyNumberFormat="true" applyFont="true" applyAlignment="true" applyProtection="true">
      <alignment horizontal="left" vertical="top" wrapText="true"/>
      <protection locked="false"/>
    </xf>
    <xf numFmtId="0" fontId="1" fillId="0" borderId="0" xfId="0" applyNumberFormat="true" applyFont="true" applyAlignment="true" applyProtection="true">
      <alignment horizontal="left" vertical="center"/>
      <protection locked="false"/>
    </xf>
    <xf numFmtId="0" fontId="1" fillId="2" borderId="1" xfId="0" applyNumberFormat="true" applyFont="true" applyFill="true" applyBorder="true" applyAlignment="true" applyProtection="true">
      <alignment horizontal="center" vertical="center" wrapText="true"/>
      <protection locked="false"/>
    </xf>
    <xf numFmtId="179" fontId="1" fillId="0" borderId="1" xfId="0" applyNumberFormat="true" applyFont="true" applyBorder="true" applyAlignment="true" applyProtection="true">
      <alignment horizontal="right" vertical="center"/>
      <protection locked="false"/>
    </xf>
    <xf numFmtId="179" fontId="4" fillId="3" borderId="1" xfId="0" applyNumberFormat="true" applyFont="true" applyFill="true" applyBorder="true" applyAlignment="true" applyProtection="true">
      <alignment horizontal="right" vertical="center" wrapText="true"/>
      <protection locked="false"/>
    </xf>
    <xf numFmtId="178" fontId="4" fillId="3" borderId="1" xfId="0" applyNumberFormat="true" applyFont="true" applyFill="true" applyBorder="true" applyAlignment="true" applyProtection="true">
      <alignment horizontal="right" vertical="center" wrapText="true"/>
      <protection locked="false"/>
    </xf>
    <xf numFmtId="0" fontId="5" fillId="0" borderId="0" xfId="0" applyNumberFormat="true" applyFont="true" applyAlignment="true" applyProtection="true">
      <alignment horizontal="left" vertical="center"/>
      <protection locked="false"/>
    </xf>
    <xf numFmtId="0" fontId="6" fillId="0" borderId="0" xfId="0" applyFont="true" applyAlignment="true" applyProtection="true">
      <alignment horizontal="left" vertical="center"/>
      <protection locked="false"/>
    </xf>
    <xf numFmtId="0" fontId="1" fillId="0" borderId="0" xfId="0" applyNumberFormat="true" applyFont="true" applyAlignment="true" applyProtection="true">
      <alignment horizontal="right" vertical="center"/>
      <protection locked="false"/>
    </xf>
    <xf numFmtId="0" fontId="1" fillId="2" borderId="1" xfId="0" applyNumberFormat="true" applyFont="true" applyFill="true" applyBorder="true" applyAlignment="true" applyProtection="true">
      <alignment horizontal="center" vertical="center"/>
      <protection locked="false"/>
    </xf>
    <xf numFmtId="0" fontId="1" fillId="2" borderId="2" xfId="0" applyNumberFormat="true" applyFont="true" applyFill="true" applyBorder="true" applyAlignment="true" applyProtection="true">
      <alignment horizontal="center" vertical="center" wrapText="true"/>
      <protection locked="false"/>
    </xf>
    <xf numFmtId="0" fontId="1" fillId="2" borderId="3" xfId="0" applyNumberFormat="true" applyFont="true" applyFill="true" applyBorder="true" applyAlignment="true" applyProtection="true">
      <alignment horizontal="center" vertical="center"/>
      <protection locked="false"/>
    </xf>
    <xf numFmtId="0" fontId="1" fillId="2" borderId="2" xfId="0" applyNumberFormat="true" applyFont="true" applyFill="true" applyBorder="true" applyAlignment="true" applyProtection="true">
      <alignment horizontal="center" vertical="center"/>
      <protection locked="false"/>
    </xf>
    <xf numFmtId="0" fontId="1" fillId="0" borderId="1" xfId="0" applyNumberFormat="true" applyFont="true" applyBorder="true" applyAlignment="true" applyProtection="true">
      <alignment horizontal="center" vertical="center"/>
      <protection locked="false"/>
    </xf>
    <xf numFmtId="0" fontId="1" fillId="0" borderId="1" xfId="0" applyNumberFormat="true" applyFont="true" applyBorder="true" applyAlignment="true" applyProtection="true">
      <alignment horizontal="left" vertical="center"/>
      <protection locked="false"/>
    </xf>
    <xf numFmtId="177" fontId="1" fillId="0" borderId="1" xfId="0" applyNumberFormat="true" applyFont="true" applyBorder="true" applyAlignment="true" applyProtection="true">
      <alignment horizontal="right" vertical="center" wrapText="true"/>
      <protection locked="false"/>
    </xf>
    <xf numFmtId="0" fontId="1" fillId="0" borderId="1" xfId="0" applyFont="true" applyBorder="true" applyAlignment="true" applyProtection="true">
      <alignment horizontal="center" vertical="center"/>
      <protection locked="false"/>
    </xf>
    <xf numFmtId="177" fontId="1" fillId="0" borderId="1" xfId="0" applyNumberFormat="true" applyFont="true" applyBorder="true" applyAlignment="true" applyProtection="true">
      <alignment horizontal="right" vertical="center"/>
      <protection locked="false"/>
    </xf>
    <xf numFmtId="0" fontId="1" fillId="0" borderId="1" xfId="0" applyNumberFormat="true" applyFont="true" applyBorder="true" applyAlignment="true" applyProtection="true">
      <alignment horizontal="left" vertical="center" wrapText="true"/>
      <protection locked="false"/>
    </xf>
    <xf numFmtId="0" fontId="6" fillId="0" borderId="1" xfId="0" applyFont="true" applyBorder="true" applyAlignment="true" applyProtection="true">
      <alignment horizontal="center" vertical="center"/>
      <protection locked="false"/>
    </xf>
    <xf numFmtId="0" fontId="6" fillId="0" borderId="1" xfId="0" applyFont="true" applyBorder="true" applyAlignment="true" applyProtection="true">
      <alignment horizontal="left" vertical="center"/>
      <protection locked="false"/>
    </xf>
    <xf numFmtId="0" fontId="7" fillId="0" borderId="1" xfId="0" applyFont="true" applyBorder="true" applyAlignment="true" applyProtection="true">
      <alignment horizontal="center" vertical="center"/>
      <protection locked="false"/>
    </xf>
    <xf numFmtId="0" fontId="8" fillId="0" borderId="0" xfId="0" applyFont="true" applyProtection="true">
      <protection locked="false"/>
    </xf>
    <xf numFmtId="0" fontId="1" fillId="2" borderId="3" xfId="0" applyNumberFormat="true" applyFont="true" applyFill="true" applyBorder="true" applyAlignment="true" applyProtection="true">
      <alignment horizontal="center" vertical="center" wrapText="true"/>
      <protection locked="false"/>
    </xf>
    <xf numFmtId="176" fontId="1" fillId="0" borderId="1" xfId="0" applyNumberFormat="true" applyFont="true" applyBorder="true" applyAlignment="true" applyProtection="true">
      <alignment horizontal="right" vertical="center"/>
      <protection locked="false"/>
    </xf>
    <xf numFmtId="177" fontId="7" fillId="0" borderId="1" xfId="0" applyNumberFormat="true" applyFont="true" applyBorder="true" applyAlignment="true" applyProtection="true">
      <alignment horizontal="right" vertical="center"/>
      <protection locked="false"/>
    </xf>
    <xf numFmtId="0" fontId="7" fillId="0" borderId="0" xfId="0" applyNumberFormat="true" applyFont="true" applyAlignment="true" applyProtection="true">
      <alignment horizontal="left" vertical="center"/>
      <protection locked="false"/>
    </xf>
    <xf numFmtId="177" fontId="4" fillId="0" borderId="1" xfId="0" applyNumberFormat="true" applyFont="true" applyBorder="true" applyAlignment="true" applyProtection="true">
      <alignment horizontal="right" vertical="center" wrapText="true"/>
      <protection locked="false"/>
    </xf>
    <xf numFmtId="0" fontId="6" fillId="0" borderId="0" xfId="0" applyNumberFormat="true" applyFont="true" applyAlignment="true" applyProtection="true">
      <alignment horizontal="left" vertical="center"/>
      <protection locked="false"/>
    </xf>
    <xf numFmtId="0" fontId="1" fillId="0" borderId="0" xfId="0" applyFont="true" applyAlignment="true" applyProtection="true">
      <alignment horizontal="left" vertical="center"/>
      <protection locked="false"/>
    </xf>
    <xf numFmtId="0" fontId="1" fillId="0" borderId="1" xfId="0" applyFont="true" applyBorder="true" applyAlignment="true" applyProtection="true">
      <alignment horizontal="left" vertical="center"/>
      <protection locked="false"/>
    </xf>
    <xf numFmtId="176" fontId="1" fillId="0" borderId="1" xfId="0" applyNumberFormat="true" applyFont="true" applyBorder="true" applyAlignment="true" applyProtection="true">
      <alignment horizontal="right" vertical="center" wrapText="true"/>
      <protection locked="false"/>
    </xf>
    <xf numFmtId="0" fontId="1" fillId="0" borderId="1" xfId="0" applyNumberFormat="true" applyFont="true" applyBorder="true" applyAlignment="true" applyProtection="true">
      <alignment horizontal="center" vertical="center" wrapText="true"/>
      <protection locked="false"/>
    </xf>
    <xf numFmtId="0" fontId="1" fillId="0" borderId="1" xfId="0" applyFont="true" applyBorder="true" applyAlignment="true" applyProtection="true">
      <alignment horizontal="left" vertical="center" wrapText="true"/>
      <protection locked="false"/>
    </xf>
    <xf numFmtId="0" fontId="1" fillId="0" borderId="0" xfId="0" applyFont="true" applyAlignment="true" applyProtection="true">
      <alignment horizontal="left" vertical="center" wrapText="true"/>
      <protection locked="false"/>
    </xf>
    <xf numFmtId="0" fontId="9" fillId="0" borderId="0" xfId="0" applyFont="true" applyFill="true" applyBorder="true" applyAlignment="true" applyProtection="true">
      <alignment vertical="center" wrapText="true"/>
      <protection locked="false"/>
    </xf>
    <xf numFmtId="0" fontId="2" fillId="0" borderId="0" xfId="0" applyNumberFormat="true" applyFont="true" applyAlignment="true" applyProtection="true">
      <alignment horizontal="center" vertical="top"/>
      <protection locked="false"/>
    </xf>
    <xf numFmtId="0" fontId="1" fillId="0" borderId="0" xfId="0" applyNumberFormat="true" applyFont="true" applyAlignment="true" applyProtection="true">
      <alignment horizontal="left" vertical="top"/>
      <protection locked="false"/>
    </xf>
    <xf numFmtId="49" fontId="1" fillId="0" borderId="0" xfId="0" applyNumberFormat="true" applyFont="true" applyAlignment="true" applyProtection="true">
      <alignment horizontal="left" vertical="top" wrapText="true"/>
      <protection locked="false"/>
    </xf>
    <xf numFmtId="0" fontId="10" fillId="0" borderId="0" xfId="0" applyNumberFormat="true" applyFont="true" applyAlignment="true" applyProtection="true">
      <alignment horizontal="center" vertical="center"/>
      <protection locked="false"/>
    </xf>
    <xf numFmtId="0" fontId="11" fillId="0" borderId="0" xfId="0" applyNumberFormat="true" applyFont="true" applyAlignment="true" applyProtection="true">
      <alignment horizontal="center" vertical="center"/>
      <protection locked="false"/>
    </xf>
    <xf numFmtId="0" fontId="12" fillId="4" borderId="0" xfId="0" applyFont="true" applyFill="true" applyBorder="true" applyAlignment="true" applyProtection="true">
      <alignment vertical="center"/>
      <protection locked="false"/>
    </xf>
    <xf numFmtId="0" fontId="13" fillId="4" borderId="0" xfId="0" applyFont="true" applyFill="true" applyBorder="true" applyAlignment="true" applyProtection="true">
      <alignment horizontal="left" vertical="center"/>
      <protection locked="false"/>
    </xf>
    <xf numFmtId="0" fontId="14" fillId="0" borderId="0" xfId="0" applyNumberFormat="true" applyFont="true" applyAlignment="true" applyProtection="true">
      <alignment horizontal="left" vertical="center"/>
      <protection locked="false"/>
    </xf>
    <xf numFmtId="0" fontId="15" fillId="0" borderId="0" xfId="0" applyNumberFormat="true" applyFont="true" applyAlignment="true" applyProtection="true">
      <alignment horizontal="right" vertical="center"/>
      <protection locked="false"/>
    </xf>
    <xf numFmtId="0" fontId="16" fillId="0" borderId="0" xfId="0" applyNumberFormat="true" applyFont="true" applyAlignment="true" applyProtection="true">
      <alignment horizontal="center" vertical="center"/>
      <protection locked="false"/>
    </xf>
    <xf numFmtId="0" fontId="17" fillId="0" borderId="0" xfId="0" applyNumberFormat="true" applyFont="true" applyAlignment="true" applyProtection="true">
      <alignment horizontal="left" vertical="center"/>
      <protection locked="false"/>
    </xf>
    <xf numFmtId="0" fontId="18" fillId="0" borderId="0" xfId="0" applyNumberFormat="true" applyFont="true" applyAlignment="true" applyProtection="true">
      <alignment horizontal="center" vertical="center"/>
      <protection locked="false"/>
    </xf>
    <xf numFmtId="0" fontId="11" fillId="0" borderId="0" xfId="0" applyNumberFormat="true" applyFont="true" applyAlignment="true" applyProtection="true">
      <alignment horizontal="left" vertical="center"/>
      <protection locked="false"/>
    </xf>
    <xf numFmtId="0" fontId="19" fillId="0" borderId="0" xfId="0" applyNumberFormat="true" applyFont="true" applyAlignment="true" applyProtection="true">
      <alignment horizontal="center" vertical="center" wrapText="true"/>
      <protection locked="false"/>
    </xf>
    <xf numFmtId="0" fontId="20" fillId="0" borderId="0" xfId="0" applyNumberFormat="true" applyFont="true" applyAlignment="true" applyProtection="true">
      <alignment horizontal="left" vertical="center"/>
      <protection locked="false"/>
    </xf>
    <xf numFmtId="0" fontId="19"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center" vertical="center"/>
      <protection locked="false"/>
    </xf>
    <xf numFmtId="0" fontId="22" fillId="0" borderId="0" xfId="0" applyNumberFormat="true" applyFont="true" applyAlignment="true" applyProtection="true">
      <alignment horizontal="center" vertical="center"/>
      <protection locked="false"/>
    </xf>
    <xf numFmtId="0" fontId="23" fillId="0" borderId="0" xfId="0" applyNumberFormat="true" applyFont="true" applyAlignment="true" applyProtection="true">
      <alignment horizontal="left" vertical="center"/>
      <protection locked="false"/>
    </xf>
    <xf numFmtId="0" fontId="20" fillId="0" borderId="0" xfId="0" applyFont="true" applyProtection="true">
      <protection locked="fals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1"/>
  <sheetViews>
    <sheetView workbookViewId="0">
      <selection activeCell="H18" sqref="H18"/>
    </sheetView>
  </sheetViews>
  <sheetFormatPr defaultColWidth="9" defaultRowHeight="12.75"/>
  <cols>
    <col min="1" max="12" width="9.42857142857143" customWidth="true"/>
    <col min="13" max="13" width="10.8571428571429" customWidth="true"/>
  </cols>
  <sheetData>
    <row r="1" ht="18.75" customHeight="true" spans="1:13">
      <c r="A1" s="51"/>
      <c r="B1" s="51"/>
      <c r="C1" s="51"/>
      <c r="D1" s="51"/>
      <c r="E1" s="51"/>
      <c r="F1" s="51"/>
      <c r="G1" s="51"/>
      <c r="H1" s="51"/>
      <c r="I1" s="51"/>
      <c r="J1" s="51"/>
      <c r="K1" s="51"/>
      <c r="L1" s="51"/>
      <c r="M1" s="51"/>
    </row>
    <row r="2" ht="18.75" customHeight="true" spans="1:13">
      <c r="A2" s="51"/>
      <c r="B2" s="51"/>
      <c r="C2" s="51"/>
      <c r="D2" s="51"/>
      <c r="E2" s="51"/>
      <c r="F2" s="51"/>
      <c r="G2" s="51"/>
      <c r="H2" s="51"/>
      <c r="I2" s="51"/>
      <c r="J2" s="51"/>
      <c r="K2" s="51"/>
      <c r="L2" s="51"/>
      <c r="M2" s="51"/>
    </row>
    <row r="3" ht="21.75" customHeight="true" spans="1:13">
      <c r="A3" s="52"/>
      <c r="B3" s="8"/>
      <c r="C3" s="8"/>
      <c r="D3" s="8"/>
      <c r="E3" s="8"/>
      <c r="F3" s="59"/>
      <c r="G3" s="8"/>
      <c r="H3" s="8"/>
      <c r="I3" s="8"/>
      <c r="J3" s="8"/>
      <c r="K3" s="8"/>
      <c r="L3" s="8"/>
      <c r="M3" s="61"/>
    </row>
    <row r="4" ht="21.75" customHeight="true" spans="1:13">
      <c r="A4" s="53"/>
      <c r="B4" s="53"/>
      <c r="C4" s="53"/>
      <c r="D4" s="53"/>
      <c r="E4" s="53"/>
      <c r="F4" s="53"/>
      <c r="G4" s="53"/>
      <c r="H4" s="53"/>
      <c r="I4" s="53"/>
      <c r="J4" s="53"/>
      <c r="K4" s="53"/>
      <c r="L4" s="53"/>
      <c r="M4" s="53"/>
    </row>
    <row r="5" ht="46.5" customHeight="true" spans="1:13">
      <c r="A5" s="54" t="s">
        <v>0</v>
      </c>
      <c r="B5" s="54"/>
      <c r="C5" s="54"/>
      <c r="D5" s="54"/>
      <c r="E5" s="54"/>
      <c r="F5" s="54"/>
      <c r="G5" s="54"/>
      <c r="H5" s="54"/>
      <c r="I5" s="54"/>
      <c r="J5" s="54"/>
      <c r="K5" s="54"/>
      <c r="L5" s="54"/>
      <c r="M5" s="54"/>
    </row>
    <row r="6" ht="15.75" customHeight="true" spans="1:13">
      <c r="A6" s="8"/>
      <c r="B6" s="8"/>
      <c r="C6" s="8"/>
      <c r="D6" s="8"/>
      <c r="E6" s="8"/>
      <c r="F6" s="60"/>
      <c r="G6" s="8"/>
      <c r="H6" s="8"/>
      <c r="I6" s="8"/>
      <c r="J6" s="8"/>
      <c r="K6" s="8"/>
      <c r="L6" s="8"/>
      <c r="M6" s="8"/>
    </row>
    <row r="7" ht="15.75" customHeight="true" spans="1:13">
      <c r="A7" s="55"/>
      <c r="B7" s="55"/>
      <c r="C7" s="55"/>
      <c r="D7" s="55"/>
      <c r="E7" s="55"/>
      <c r="F7" s="55"/>
      <c r="G7" s="55"/>
      <c r="H7" s="55"/>
      <c r="I7" s="55"/>
      <c r="J7" s="55"/>
      <c r="K7" s="55"/>
      <c r="L7" s="55"/>
      <c r="M7" s="55"/>
    </row>
    <row r="8" ht="15.75" customHeight="true" spans="1:13">
      <c r="A8" s="8"/>
      <c r="B8" s="8"/>
      <c r="C8" s="8"/>
      <c r="D8" s="8"/>
      <c r="E8" s="8"/>
      <c r="F8" s="60"/>
      <c r="G8" s="8"/>
      <c r="H8" s="8"/>
      <c r="I8" s="8"/>
      <c r="J8" s="8"/>
      <c r="K8" s="8"/>
      <c r="L8" s="8"/>
      <c r="M8" s="8"/>
    </row>
    <row r="9" ht="15.75" customHeight="true" spans="1:13">
      <c r="A9" s="8"/>
      <c r="B9" s="8"/>
      <c r="C9" s="8"/>
      <c r="D9" s="8"/>
      <c r="E9" s="8"/>
      <c r="F9" s="60"/>
      <c r="G9" s="8"/>
      <c r="H9" s="8"/>
      <c r="I9" s="8"/>
      <c r="J9" s="8"/>
      <c r="K9" s="8"/>
      <c r="L9" s="8"/>
      <c r="M9" s="8"/>
    </row>
    <row r="10" ht="15.75" customHeight="true" spans="1:13">
      <c r="A10" s="8"/>
      <c r="B10" s="8"/>
      <c r="C10" s="8"/>
      <c r="D10" s="8"/>
      <c r="E10" s="8"/>
      <c r="F10" s="60"/>
      <c r="G10" s="8"/>
      <c r="H10" s="8"/>
      <c r="I10" s="8"/>
      <c r="J10" s="8"/>
      <c r="K10" s="8"/>
      <c r="L10" s="8"/>
      <c r="M10" s="8"/>
    </row>
    <row r="11" ht="22.5" customHeight="true" spans="1:13">
      <c r="A11" s="56" t="s">
        <v>1</v>
      </c>
      <c r="B11" s="56"/>
      <c r="C11" s="56"/>
      <c r="D11" s="56"/>
      <c r="E11" s="56"/>
      <c r="F11" s="56"/>
      <c r="G11" s="56"/>
      <c r="H11" s="56"/>
      <c r="I11" s="56"/>
      <c r="J11" s="56"/>
      <c r="K11" s="56"/>
      <c r="L11" s="56"/>
      <c r="M11" s="56"/>
    </row>
    <row r="12" ht="22.5" customHeight="true" spans="1:13">
      <c r="A12" s="55"/>
      <c r="B12" s="55"/>
      <c r="C12" s="55"/>
      <c r="D12" s="55"/>
      <c r="E12" s="55"/>
      <c r="F12" s="55"/>
      <c r="G12" s="50"/>
      <c r="H12" s="55"/>
      <c r="I12" s="55"/>
      <c r="J12" s="55"/>
      <c r="K12" s="55"/>
      <c r="L12" s="55"/>
      <c r="M12" s="55"/>
    </row>
    <row r="13" ht="18.75" customHeight="true" spans="1:13">
      <c r="A13" s="8"/>
      <c r="B13" s="8"/>
      <c r="C13" s="8"/>
      <c r="D13" s="8"/>
      <c r="E13" s="8"/>
      <c r="F13" s="8"/>
      <c r="G13" s="8"/>
      <c r="H13" s="8"/>
      <c r="I13" s="8"/>
      <c r="J13" s="8"/>
      <c r="K13" s="8"/>
      <c r="L13" s="8"/>
      <c r="M13" s="8"/>
    </row>
    <row r="14" ht="18.75" customHeight="true" spans="1:13">
      <c r="A14" s="8"/>
      <c r="B14" s="8"/>
      <c r="C14" s="8"/>
      <c r="D14" s="8"/>
      <c r="E14" s="8"/>
      <c r="F14" s="8"/>
      <c r="G14" s="8"/>
      <c r="H14" s="8"/>
      <c r="I14" s="8"/>
      <c r="J14" s="8"/>
      <c r="K14" s="8"/>
      <c r="L14" s="8"/>
      <c r="M14" s="8"/>
    </row>
    <row r="15" ht="18.75" customHeight="true" spans="1:15">
      <c r="A15" s="57"/>
      <c r="B15" s="57"/>
      <c r="C15" s="57"/>
      <c r="D15" s="57"/>
      <c r="E15" s="57"/>
      <c r="F15" s="57"/>
      <c r="G15" s="57"/>
      <c r="H15" s="57"/>
      <c r="I15" s="57"/>
      <c r="J15" s="57"/>
      <c r="K15" s="57"/>
      <c r="L15" s="57"/>
      <c r="M15" s="57"/>
      <c r="N15" s="62"/>
      <c r="O15" s="62"/>
    </row>
    <row r="16" ht="18.75" customHeight="true" spans="1:13">
      <c r="A16" s="8"/>
      <c r="B16" s="8"/>
      <c r="C16" s="8"/>
      <c r="D16" s="8"/>
      <c r="E16" s="8"/>
      <c r="F16" s="8"/>
      <c r="G16" s="8"/>
      <c r="H16" s="8"/>
      <c r="I16" s="8"/>
      <c r="J16" s="8"/>
      <c r="K16" s="8"/>
      <c r="L16" s="8"/>
      <c r="M16" s="8"/>
    </row>
    <row r="17" ht="18.75" customHeight="true" spans="1:13">
      <c r="A17" s="8"/>
      <c r="B17" s="8"/>
      <c r="C17" s="8"/>
      <c r="D17" s="8"/>
      <c r="E17" s="8"/>
      <c r="F17" s="8"/>
      <c r="G17" s="8"/>
      <c r="H17" s="8"/>
      <c r="I17" s="8"/>
      <c r="J17" s="8"/>
      <c r="K17" s="8"/>
      <c r="L17" s="8"/>
      <c r="M17" s="8"/>
    </row>
    <row r="18" ht="18.75" customHeight="true" spans="1:13">
      <c r="A18" s="8"/>
      <c r="B18" s="8"/>
      <c r="C18" s="8"/>
      <c r="D18" s="8"/>
      <c r="E18" s="8"/>
      <c r="F18" s="8"/>
      <c r="G18" s="8"/>
      <c r="H18" s="8"/>
      <c r="I18" s="8"/>
      <c r="J18" s="8"/>
      <c r="K18" s="8"/>
      <c r="L18" s="8"/>
      <c r="M18" s="8"/>
    </row>
    <row r="19" ht="18.75" customHeight="true" spans="1:13">
      <c r="A19" s="8"/>
      <c r="B19" s="8"/>
      <c r="C19" s="8"/>
      <c r="D19" s="8"/>
      <c r="E19" s="8"/>
      <c r="F19" s="8"/>
      <c r="G19" s="8"/>
      <c r="H19" s="8"/>
      <c r="I19" s="8"/>
      <c r="J19" s="8"/>
      <c r="K19" s="8"/>
      <c r="L19" s="8"/>
      <c r="M19" s="8"/>
    </row>
    <row r="20" ht="22.5" customHeight="true" spans="1:13">
      <c r="A20" s="47"/>
      <c r="B20" s="47"/>
      <c r="C20" s="47"/>
      <c r="D20" s="47"/>
      <c r="E20" s="47"/>
      <c r="F20" s="47"/>
      <c r="G20" s="47"/>
      <c r="H20" s="47"/>
      <c r="I20" s="47"/>
      <c r="J20" s="47"/>
      <c r="K20" s="47"/>
      <c r="L20" s="47"/>
      <c r="M20" s="47"/>
    </row>
    <row r="21" ht="22.5" customHeight="true" spans="1:13">
      <c r="A21" s="58"/>
      <c r="B21" s="58"/>
      <c r="C21" s="58"/>
      <c r="D21" s="58"/>
      <c r="E21" s="58"/>
      <c r="F21" s="58"/>
      <c r="G21" s="58"/>
      <c r="H21" s="58"/>
      <c r="I21" s="58"/>
      <c r="J21" s="58"/>
      <c r="K21" s="58"/>
      <c r="L21" s="58"/>
      <c r="M21" s="58"/>
    </row>
  </sheetData>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G1" sqref="G1"/>
    </sheetView>
  </sheetViews>
  <sheetFormatPr defaultColWidth="9" defaultRowHeight="12.75" outlineLevelCol="6"/>
  <cols>
    <col min="1" max="1" width="19.7142857142857" customWidth="true"/>
    <col min="2" max="2" width="17.2857142857143" customWidth="true"/>
    <col min="3" max="3" width="37.7142857142857" customWidth="true"/>
    <col min="4" max="4" width="16.4285714285714" customWidth="true"/>
    <col min="5" max="5" width="16" customWidth="true"/>
    <col min="6" max="6" width="16.1428571428571" customWidth="true"/>
    <col min="7" max="7" width="18.4285714285714" customWidth="true"/>
  </cols>
  <sheetData>
    <row r="1" ht="18" customHeight="true" spans="1:7">
      <c r="A1" s="35"/>
      <c r="B1" s="35"/>
      <c r="C1" s="35"/>
      <c r="D1" s="35"/>
      <c r="E1" s="35"/>
      <c r="F1" s="35"/>
      <c r="G1" s="15"/>
    </row>
    <row r="2" ht="22.5" customHeight="true" spans="1:7">
      <c r="A2" s="6" t="s">
        <v>101</v>
      </c>
      <c r="B2" s="6"/>
      <c r="C2" s="6"/>
      <c r="D2" s="6"/>
      <c r="E2" s="6"/>
      <c r="F2" s="6"/>
      <c r="G2" s="6"/>
    </row>
    <row r="3" ht="7.5" customHeight="true" spans="1:7">
      <c r="A3" s="8"/>
      <c r="B3" s="8"/>
      <c r="C3" s="8"/>
      <c r="D3" s="8"/>
      <c r="E3" s="8"/>
      <c r="F3" s="8"/>
      <c r="G3" s="8"/>
    </row>
    <row r="4" ht="22.5" customHeight="true" spans="1:7">
      <c r="A4" s="8"/>
      <c r="B4" s="8"/>
      <c r="C4" s="8"/>
      <c r="D4" s="8"/>
      <c r="E4" s="8"/>
      <c r="F4" s="8"/>
      <c r="G4" s="15" t="s">
        <v>33</v>
      </c>
    </row>
    <row r="5" ht="7.5" customHeight="true" spans="1:7">
      <c r="A5" s="36"/>
      <c r="B5" s="36"/>
      <c r="C5" s="36"/>
      <c r="D5" s="36"/>
      <c r="E5" s="36"/>
      <c r="F5" s="36"/>
      <c r="G5" s="36"/>
    </row>
    <row r="6" ht="24" customHeight="true" spans="1:7">
      <c r="A6" s="16" t="s">
        <v>57</v>
      </c>
      <c r="B6" s="16"/>
      <c r="C6" s="16" t="s">
        <v>102</v>
      </c>
      <c r="D6" s="16"/>
      <c r="E6" s="16"/>
      <c r="F6" s="16"/>
      <c r="G6" s="16"/>
    </row>
    <row r="7" ht="24" customHeight="true" spans="1:7">
      <c r="A7" s="9" t="s">
        <v>36</v>
      </c>
      <c r="B7" s="9" t="s">
        <v>37</v>
      </c>
      <c r="C7" s="9" t="s">
        <v>36</v>
      </c>
      <c r="D7" s="9" t="s">
        <v>56</v>
      </c>
      <c r="E7" s="9" t="s">
        <v>103</v>
      </c>
      <c r="F7" s="16" t="s">
        <v>104</v>
      </c>
      <c r="G7" s="16" t="s">
        <v>105</v>
      </c>
    </row>
    <row r="8" hidden="true" customHeight="true" spans="1:7">
      <c r="A8" s="37"/>
      <c r="B8" s="31">
        <f ca="1">SUM(B10:B14)</f>
        <v>36846707</v>
      </c>
      <c r="C8" s="37"/>
      <c r="D8" s="31">
        <f ca="1">SUM(E8,F8,G8)</f>
        <v>36846707</v>
      </c>
      <c r="E8" s="31">
        <f ca="1">SUM(E10:E14)</f>
        <v>36846707</v>
      </c>
      <c r="F8" s="31">
        <f ca="1">SUM(F10:F14)</f>
        <v>0</v>
      </c>
      <c r="G8" s="31">
        <f ca="1">SUM(G10:G14)</f>
        <v>0</v>
      </c>
    </row>
    <row r="9" hidden="true" customHeight="true" spans="1:7">
      <c r="A9" s="25" t="s">
        <v>65</v>
      </c>
      <c r="B9" s="38" t="s">
        <v>65</v>
      </c>
      <c r="C9" s="25" t="s">
        <v>65</v>
      </c>
      <c r="D9" s="38"/>
      <c r="E9" s="38" t="s">
        <v>65</v>
      </c>
      <c r="F9" s="38" t="s">
        <v>65</v>
      </c>
      <c r="G9" s="38" t="s">
        <v>65</v>
      </c>
    </row>
    <row r="10" ht="30.75" customHeight="true" spans="1:7">
      <c r="A10" s="25" t="s">
        <v>106</v>
      </c>
      <c r="B10" s="22">
        <v>36846707</v>
      </c>
      <c r="C10" s="25" t="s">
        <v>39</v>
      </c>
      <c r="D10" s="22">
        <f ca="1">SUM(E10,F10,G10)</f>
        <v>17119443.6</v>
      </c>
      <c r="E10" s="22">
        <v>17119443.6</v>
      </c>
      <c r="F10" s="22">
        <v>0</v>
      </c>
      <c r="G10" s="22">
        <v>0</v>
      </c>
    </row>
    <row r="11" ht="30.75" customHeight="true" spans="1:7">
      <c r="A11" s="25" t="s">
        <v>107</v>
      </c>
      <c r="B11" s="22"/>
      <c r="C11" s="25" t="s">
        <v>41</v>
      </c>
      <c r="D11" s="22">
        <f ca="1">SUM(E11,F11,G11)</f>
        <v>2352050.4</v>
      </c>
      <c r="E11" s="22">
        <v>2352050.4</v>
      </c>
      <c r="F11" s="22">
        <v>0</v>
      </c>
      <c r="G11" s="22">
        <v>0</v>
      </c>
    </row>
    <row r="12" ht="30.75" customHeight="true" spans="1:7">
      <c r="A12" s="25" t="s">
        <v>108</v>
      </c>
      <c r="B12" s="22"/>
      <c r="C12" s="25" t="s">
        <v>43</v>
      </c>
      <c r="D12" s="22">
        <f ca="1">SUM(E12,F12,G12)</f>
        <v>508877</v>
      </c>
      <c r="E12" s="22">
        <v>508877</v>
      </c>
      <c r="F12" s="22">
        <v>0</v>
      </c>
      <c r="G12" s="22">
        <v>0</v>
      </c>
    </row>
    <row r="13" ht="30.75" customHeight="true" spans="1:7">
      <c r="A13" s="25"/>
      <c r="B13" s="22"/>
      <c r="C13" s="25" t="s">
        <v>45</v>
      </c>
      <c r="D13" s="22">
        <f ca="1">SUM(E13,F13,G13)</f>
        <v>13281000</v>
      </c>
      <c r="E13" s="22">
        <v>13281000</v>
      </c>
      <c r="F13" s="22">
        <v>0</v>
      </c>
      <c r="G13" s="22">
        <v>0</v>
      </c>
    </row>
    <row r="14" ht="30.75" customHeight="true" spans="1:7">
      <c r="A14" s="25"/>
      <c r="B14" s="22"/>
      <c r="C14" s="25" t="s">
        <v>47</v>
      </c>
      <c r="D14" s="22">
        <f ca="1">SUM(E14,F14,G14)</f>
        <v>3585336</v>
      </c>
      <c r="E14" s="22">
        <v>3585336</v>
      </c>
      <c r="F14" s="22">
        <v>0</v>
      </c>
      <c r="G14" s="22">
        <v>0</v>
      </c>
    </row>
    <row r="15" ht="24" customHeight="true" spans="1:7">
      <c r="A15" s="39" t="s">
        <v>50</v>
      </c>
      <c r="B15" s="22">
        <f ca="1">B8</f>
        <v>36846707</v>
      </c>
      <c r="C15" s="39" t="s">
        <v>51</v>
      </c>
      <c r="D15" s="22">
        <f ca="1">D8</f>
        <v>36846707</v>
      </c>
      <c r="E15" s="22">
        <f ca="1">E8</f>
        <v>36846707</v>
      </c>
      <c r="F15" s="22">
        <f ca="1">F8</f>
        <v>0</v>
      </c>
      <c r="G15" s="22">
        <f ca="1">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
  <sheetViews>
    <sheetView topLeftCell="A7" workbookViewId="0">
      <selection activeCell="F13" sqref="F13"/>
    </sheetView>
  </sheetViews>
  <sheetFormatPr defaultColWidth="9" defaultRowHeight="12.75" outlineLevelCol="6"/>
  <cols>
    <col min="1" max="3" width="6.14285714285714" customWidth="true"/>
    <col min="4" max="4" width="60" customWidth="true"/>
    <col min="5" max="5" width="21.8571428571429" customWidth="true"/>
    <col min="6" max="6" width="20.4285714285714" customWidth="true"/>
    <col min="7" max="7" width="21.2857142857143" customWidth="true"/>
  </cols>
  <sheetData>
    <row r="1" ht="18" customHeight="true" spans="1:7">
      <c r="A1" s="8"/>
      <c r="B1" s="8"/>
      <c r="C1" s="8"/>
      <c r="D1" s="8"/>
      <c r="E1" s="15"/>
      <c r="F1" s="15"/>
      <c r="G1" s="15"/>
    </row>
    <row r="2" ht="22.5" customHeight="true" spans="1:7">
      <c r="A2" s="6" t="s">
        <v>109</v>
      </c>
      <c r="B2" s="6"/>
      <c r="C2" s="6"/>
      <c r="D2" s="6"/>
      <c r="E2" s="6"/>
      <c r="F2" s="6"/>
      <c r="G2" s="6"/>
    </row>
    <row r="3" ht="7.5" customHeight="true" spans="1:7">
      <c r="A3" s="8"/>
      <c r="B3" s="8"/>
      <c r="C3" s="8"/>
      <c r="D3" s="8"/>
      <c r="E3" s="15"/>
      <c r="F3" s="15"/>
      <c r="G3" s="8"/>
    </row>
    <row r="4" ht="24" customHeight="true" spans="1:7">
      <c r="A4" s="8"/>
      <c r="B4" s="8"/>
      <c r="C4" s="8"/>
      <c r="D4" s="8"/>
      <c r="E4" s="8"/>
      <c r="F4" s="15"/>
      <c r="G4" s="15" t="s">
        <v>33</v>
      </c>
    </row>
    <row r="5" ht="7.5" customHeight="true" spans="1:7">
      <c r="A5" s="33"/>
      <c r="B5" s="33"/>
      <c r="C5" s="33"/>
      <c r="D5" s="33"/>
      <c r="E5" s="15"/>
      <c r="F5" s="15"/>
      <c r="G5" s="8"/>
    </row>
    <row r="6" ht="24" customHeight="true" spans="1:7">
      <c r="A6" s="16" t="s">
        <v>36</v>
      </c>
      <c r="B6" s="16"/>
      <c r="C6" s="16"/>
      <c r="D6" s="16"/>
      <c r="E6" s="16" t="s">
        <v>110</v>
      </c>
      <c r="F6" s="16"/>
      <c r="G6" s="16"/>
    </row>
    <row r="7" ht="24" customHeight="true" spans="1:7">
      <c r="A7" s="19" t="s">
        <v>54</v>
      </c>
      <c r="B7" s="19"/>
      <c r="C7" s="19"/>
      <c r="D7" s="16" t="s">
        <v>55</v>
      </c>
      <c r="E7" s="16" t="s">
        <v>56</v>
      </c>
      <c r="F7" s="30" t="s">
        <v>99</v>
      </c>
      <c r="G7" s="16" t="s">
        <v>100</v>
      </c>
    </row>
    <row r="8" ht="24" customHeight="true" spans="1:7">
      <c r="A8" s="16" t="s">
        <v>61</v>
      </c>
      <c r="B8" s="16" t="s">
        <v>62</v>
      </c>
      <c r="C8" s="16" t="s">
        <v>63</v>
      </c>
      <c r="D8" s="16"/>
      <c r="E8" s="16"/>
      <c r="F8" s="30"/>
      <c r="G8" s="16"/>
    </row>
    <row r="9" ht="24" customHeight="true" spans="1:7">
      <c r="A9" s="20" t="s">
        <v>64</v>
      </c>
      <c r="B9" s="20" t="s">
        <v>65</v>
      </c>
      <c r="C9" s="20" t="s">
        <v>65</v>
      </c>
      <c r="D9" s="25" t="s">
        <v>66</v>
      </c>
      <c r="E9" s="24">
        <f ca="1" t="shared" ref="E9:E30" si="0">SUM(F9,G9)</f>
        <v>17119443.6</v>
      </c>
      <c r="F9" s="34">
        <v>12564063.6</v>
      </c>
      <c r="G9" s="34">
        <v>4555380</v>
      </c>
    </row>
    <row r="10" ht="24" customHeight="true" spans="1:7">
      <c r="A10" s="20" t="s">
        <v>64</v>
      </c>
      <c r="B10" s="20" t="s">
        <v>67</v>
      </c>
      <c r="C10" s="20" t="s">
        <v>65</v>
      </c>
      <c r="D10" s="25" t="s">
        <v>68</v>
      </c>
      <c r="E10" s="24">
        <f ca="1" t="shared" si="0"/>
        <v>17119443.6</v>
      </c>
      <c r="F10" s="34">
        <v>12564063.6</v>
      </c>
      <c r="G10" s="34">
        <v>4555380</v>
      </c>
    </row>
    <row r="11" ht="24" customHeight="true" spans="1:7">
      <c r="A11" s="20" t="s">
        <v>64</v>
      </c>
      <c r="B11" s="20" t="s">
        <v>67</v>
      </c>
      <c r="C11" s="20" t="s">
        <v>69</v>
      </c>
      <c r="D11" s="25" t="s">
        <v>70</v>
      </c>
      <c r="E11" s="24">
        <f ca="1" t="shared" si="0"/>
        <v>13080643.6</v>
      </c>
      <c r="F11" s="34">
        <v>12564063.6</v>
      </c>
      <c r="G11" s="34">
        <v>516580</v>
      </c>
    </row>
    <row r="12" ht="24" customHeight="true" spans="1:7">
      <c r="A12" s="20" t="s">
        <v>64</v>
      </c>
      <c r="B12" s="20" t="s">
        <v>67</v>
      </c>
      <c r="C12" s="20" t="s">
        <v>71</v>
      </c>
      <c r="D12" s="25" t="s">
        <v>72</v>
      </c>
      <c r="E12" s="24">
        <f ca="1" t="shared" si="0"/>
        <v>1678800</v>
      </c>
      <c r="F12" s="34">
        <v>0</v>
      </c>
      <c r="G12" s="34">
        <v>1678800</v>
      </c>
    </row>
    <row r="13" ht="24" customHeight="true" spans="1:7">
      <c r="A13" s="20" t="s">
        <v>64</v>
      </c>
      <c r="B13" s="20" t="s">
        <v>67</v>
      </c>
      <c r="C13" s="20" t="s">
        <v>67</v>
      </c>
      <c r="D13" s="25" t="s">
        <v>73</v>
      </c>
      <c r="E13" s="24">
        <f ca="1" t="shared" si="0"/>
        <v>2360000</v>
      </c>
      <c r="F13" s="34">
        <v>0</v>
      </c>
      <c r="G13" s="34">
        <v>2360000</v>
      </c>
    </row>
    <row r="14" ht="24" customHeight="true" spans="1:7">
      <c r="A14" s="20" t="s">
        <v>74</v>
      </c>
      <c r="B14" s="20" t="s">
        <v>65</v>
      </c>
      <c r="C14" s="20" t="s">
        <v>65</v>
      </c>
      <c r="D14" s="25" t="s">
        <v>75</v>
      </c>
      <c r="E14" s="24">
        <f ca="1" t="shared" si="0"/>
        <v>2352050.4</v>
      </c>
      <c r="F14" s="34">
        <v>2352050.4</v>
      </c>
      <c r="G14" s="34">
        <v>0</v>
      </c>
    </row>
    <row r="15" ht="24" customHeight="true" spans="1:7">
      <c r="A15" s="20" t="s">
        <v>74</v>
      </c>
      <c r="B15" s="20" t="s">
        <v>76</v>
      </c>
      <c r="C15" s="20" t="s">
        <v>65</v>
      </c>
      <c r="D15" s="25" t="s">
        <v>77</v>
      </c>
      <c r="E15" s="24">
        <f ca="1" t="shared" si="0"/>
        <v>2352050.4</v>
      </c>
      <c r="F15" s="34">
        <v>2352050.4</v>
      </c>
      <c r="G15" s="34">
        <v>0</v>
      </c>
    </row>
    <row r="16" ht="24" customHeight="true" spans="1:7">
      <c r="A16" s="20" t="s">
        <v>74</v>
      </c>
      <c r="B16" s="20" t="s">
        <v>76</v>
      </c>
      <c r="C16" s="20" t="s">
        <v>69</v>
      </c>
      <c r="D16" s="25" t="s">
        <v>78</v>
      </c>
      <c r="E16" s="24">
        <f ca="1" t="shared" si="0"/>
        <v>482377.2</v>
      </c>
      <c r="F16" s="34">
        <v>482377.2</v>
      </c>
      <c r="G16" s="34">
        <v>0</v>
      </c>
    </row>
    <row r="17" ht="24" customHeight="true" spans="1:7">
      <c r="A17" s="20" t="s">
        <v>74</v>
      </c>
      <c r="B17" s="20" t="s">
        <v>76</v>
      </c>
      <c r="C17" s="20" t="s">
        <v>76</v>
      </c>
      <c r="D17" s="25" t="s">
        <v>79</v>
      </c>
      <c r="E17" s="24">
        <f ca="1" t="shared" si="0"/>
        <v>1243515.5</v>
      </c>
      <c r="F17" s="34">
        <v>1243515.5</v>
      </c>
      <c r="G17" s="34">
        <v>0</v>
      </c>
    </row>
    <row r="18" ht="24" customHeight="true" spans="1:7">
      <c r="A18" s="20" t="s">
        <v>74</v>
      </c>
      <c r="B18" s="20" t="s">
        <v>76</v>
      </c>
      <c r="C18" s="20" t="s">
        <v>80</v>
      </c>
      <c r="D18" s="25" t="s">
        <v>81</v>
      </c>
      <c r="E18" s="24">
        <f ca="1" t="shared" si="0"/>
        <v>621757.7</v>
      </c>
      <c r="F18" s="34">
        <v>621757.7</v>
      </c>
      <c r="G18" s="34">
        <v>0</v>
      </c>
    </row>
    <row r="19" ht="24" customHeight="true" spans="1:7">
      <c r="A19" s="20" t="s">
        <v>74</v>
      </c>
      <c r="B19" s="20" t="s">
        <v>76</v>
      </c>
      <c r="C19" s="20" t="s">
        <v>82</v>
      </c>
      <c r="D19" s="25" t="s">
        <v>83</v>
      </c>
      <c r="E19" s="24">
        <f ca="1" t="shared" si="0"/>
        <v>4400</v>
      </c>
      <c r="F19" s="34">
        <v>4400</v>
      </c>
      <c r="G19" s="34">
        <v>0</v>
      </c>
    </row>
    <row r="20" ht="24" customHeight="true" spans="1:7">
      <c r="A20" s="20" t="s">
        <v>84</v>
      </c>
      <c r="B20" s="20" t="s">
        <v>65</v>
      </c>
      <c r="C20" s="20" t="s">
        <v>65</v>
      </c>
      <c r="D20" s="25" t="s">
        <v>85</v>
      </c>
      <c r="E20" s="24">
        <f ca="1" t="shared" si="0"/>
        <v>508877</v>
      </c>
      <c r="F20" s="34">
        <v>508877</v>
      </c>
      <c r="G20" s="34">
        <v>0</v>
      </c>
    </row>
    <row r="21" ht="24" customHeight="true" spans="1:7">
      <c r="A21" s="20" t="s">
        <v>84</v>
      </c>
      <c r="B21" s="20" t="s">
        <v>86</v>
      </c>
      <c r="C21" s="20" t="s">
        <v>65</v>
      </c>
      <c r="D21" s="25" t="s">
        <v>87</v>
      </c>
      <c r="E21" s="24">
        <f ca="1" t="shared" si="0"/>
        <v>508877</v>
      </c>
      <c r="F21" s="34">
        <v>508877</v>
      </c>
      <c r="G21" s="34">
        <v>0</v>
      </c>
    </row>
    <row r="22" ht="24" customHeight="true" spans="1:7">
      <c r="A22" s="20" t="s">
        <v>84</v>
      </c>
      <c r="B22" s="20" t="s">
        <v>86</v>
      </c>
      <c r="C22" s="20" t="s">
        <v>69</v>
      </c>
      <c r="D22" s="25" t="s">
        <v>88</v>
      </c>
      <c r="E22" s="24">
        <f ca="1" t="shared" si="0"/>
        <v>508877</v>
      </c>
      <c r="F22" s="34">
        <v>508877</v>
      </c>
      <c r="G22" s="34">
        <v>0</v>
      </c>
    </row>
    <row r="23" ht="24" customHeight="true" spans="1:7">
      <c r="A23" s="20" t="s">
        <v>89</v>
      </c>
      <c r="B23" s="20" t="s">
        <v>65</v>
      </c>
      <c r="C23" s="20" t="s">
        <v>65</v>
      </c>
      <c r="D23" s="25" t="s">
        <v>90</v>
      </c>
      <c r="E23" s="24">
        <f ca="1" t="shared" si="0"/>
        <v>13281000</v>
      </c>
      <c r="F23" s="34">
        <v>0</v>
      </c>
      <c r="G23" s="34">
        <v>13281000</v>
      </c>
    </row>
    <row r="24" ht="24" customHeight="true" spans="1:7">
      <c r="A24" s="20" t="s">
        <v>89</v>
      </c>
      <c r="B24" s="20" t="s">
        <v>82</v>
      </c>
      <c r="C24" s="20" t="s">
        <v>65</v>
      </c>
      <c r="D24" s="25" t="s">
        <v>91</v>
      </c>
      <c r="E24" s="24">
        <f ca="1" t="shared" si="0"/>
        <v>13281000</v>
      </c>
      <c r="F24" s="34">
        <v>0</v>
      </c>
      <c r="G24" s="34">
        <v>13281000</v>
      </c>
    </row>
    <row r="25" ht="24" customHeight="true" spans="1:7">
      <c r="A25" s="20" t="s">
        <v>89</v>
      </c>
      <c r="B25" s="20" t="s">
        <v>82</v>
      </c>
      <c r="C25" s="20" t="s">
        <v>65</v>
      </c>
      <c r="D25" s="25" t="s">
        <v>91</v>
      </c>
      <c r="E25" s="24">
        <f ca="1" t="shared" si="0"/>
        <v>13281000</v>
      </c>
      <c r="F25" s="34">
        <v>0</v>
      </c>
      <c r="G25" s="34">
        <v>13281000</v>
      </c>
    </row>
    <row r="26" ht="24" customHeight="true" spans="1:7">
      <c r="A26" s="20" t="s">
        <v>92</v>
      </c>
      <c r="B26" s="20" t="s">
        <v>65</v>
      </c>
      <c r="C26" s="20" t="s">
        <v>65</v>
      </c>
      <c r="D26" s="25" t="s">
        <v>93</v>
      </c>
      <c r="E26" s="24">
        <f ca="1" t="shared" si="0"/>
        <v>3585336</v>
      </c>
      <c r="F26" s="34">
        <v>3585336</v>
      </c>
      <c r="G26" s="34">
        <v>0</v>
      </c>
    </row>
    <row r="27" ht="24" customHeight="true" spans="1:7">
      <c r="A27" s="20" t="s">
        <v>92</v>
      </c>
      <c r="B27" s="20" t="s">
        <v>71</v>
      </c>
      <c r="C27" s="20" t="s">
        <v>65</v>
      </c>
      <c r="D27" s="25" t="s">
        <v>94</v>
      </c>
      <c r="E27" s="24">
        <f ca="1" t="shared" si="0"/>
        <v>3585336</v>
      </c>
      <c r="F27" s="34">
        <v>3585336</v>
      </c>
      <c r="G27" s="34">
        <v>0</v>
      </c>
    </row>
    <row r="28" ht="24" customHeight="true" spans="1:7">
      <c r="A28" s="20" t="s">
        <v>92</v>
      </c>
      <c r="B28" s="20" t="s">
        <v>71</v>
      </c>
      <c r="C28" s="20" t="s">
        <v>69</v>
      </c>
      <c r="D28" s="25" t="s">
        <v>95</v>
      </c>
      <c r="E28" s="24">
        <f ca="1" t="shared" si="0"/>
        <v>1636536</v>
      </c>
      <c r="F28" s="34">
        <v>1636536</v>
      </c>
      <c r="G28" s="34">
        <v>0</v>
      </c>
    </row>
    <row r="29" ht="24" customHeight="true" spans="1:7">
      <c r="A29" s="20" t="s">
        <v>92</v>
      </c>
      <c r="B29" s="20" t="s">
        <v>71</v>
      </c>
      <c r="C29" s="20" t="s">
        <v>67</v>
      </c>
      <c r="D29" s="25" t="s">
        <v>96</v>
      </c>
      <c r="E29" s="24">
        <f ca="1" t="shared" si="0"/>
        <v>1948800</v>
      </c>
      <c r="F29" s="34">
        <v>1948800</v>
      </c>
      <c r="G29" s="34">
        <v>0</v>
      </c>
    </row>
    <row r="30" ht="24" customHeight="true" spans="1:7">
      <c r="A30" s="20" t="s">
        <v>56</v>
      </c>
      <c r="B30" s="20"/>
      <c r="C30" s="20"/>
      <c r="D30" s="20"/>
      <c r="E30" s="24">
        <f ca="1" t="shared" si="0"/>
        <v>36846707</v>
      </c>
      <c r="F30" s="24">
        <v>19010327</v>
      </c>
      <c r="G30" s="24">
        <v>17836380</v>
      </c>
    </row>
  </sheetData>
  <sheetProtection password="CC3D" sheet="1"/>
  <mergeCells count="10">
    <mergeCell ref="A2:G2"/>
    <mergeCell ref="A4:E4"/>
    <mergeCell ref="A6:D6"/>
    <mergeCell ref="E6:G6"/>
    <mergeCell ref="A7:C7"/>
    <mergeCell ref="A30:D30"/>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D24" sqref="D24"/>
    </sheetView>
  </sheetViews>
  <sheetFormatPr defaultColWidth="9" defaultRowHeight="12.75" outlineLevelCol="6"/>
  <cols>
    <col min="1" max="3" width="6.85714285714286" customWidth="true"/>
    <col min="4" max="4" width="48" customWidth="true"/>
    <col min="5" max="5" width="27.8571428571429" customWidth="true"/>
    <col min="6" max="6" width="22.4285714285714" customWidth="true"/>
    <col min="7" max="7" width="23.5714285714286" customWidth="true"/>
  </cols>
  <sheetData>
    <row r="1" ht="18" customHeight="true" spans="1:7">
      <c r="A1" s="8"/>
      <c r="B1" s="8"/>
      <c r="C1" s="8"/>
      <c r="D1" s="8"/>
      <c r="E1" s="15"/>
      <c r="F1" s="15"/>
      <c r="G1" s="15"/>
    </row>
    <row r="2" ht="22.5" customHeight="true" spans="1:7">
      <c r="A2" s="6" t="s">
        <v>111</v>
      </c>
      <c r="B2" s="6"/>
      <c r="C2" s="6"/>
      <c r="D2" s="6"/>
      <c r="E2" s="6"/>
      <c r="F2" s="6"/>
      <c r="G2" s="6"/>
    </row>
    <row r="3" ht="7.5" customHeight="true" spans="1:7">
      <c r="A3" s="8"/>
      <c r="B3" s="8"/>
      <c r="C3" s="8"/>
      <c r="D3" s="8"/>
      <c r="E3" s="15"/>
      <c r="F3" s="15"/>
      <c r="G3" s="8"/>
    </row>
    <row r="4" ht="24" customHeight="true" spans="1:7">
      <c r="A4" s="8"/>
      <c r="B4" s="8"/>
      <c r="C4" s="8"/>
      <c r="D4" s="8"/>
      <c r="E4" s="8"/>
      <c r="F4" s="8"/>
      <c r="G4" s="15" t="s">
        <v>33</v>
      </c>
    </row>
    <row r="5" ht="7.5" customHeight="true" spans="1:7">
      <c r="A5" s="14"/>
      <c r="B5" s="14"/>
      <c r="C5" s="14"/>
      <c r="D5" s="14"/>
      <c r="E5" s="14"/>
      <c r="F5" s="14"/>
      <c r="G5" s="14"/>
    </row>
    <row r="6" ht="24" customHeight="true" spans="1:7">
      <c r="A6" s="16" t="s">
        <v>36</v>
      </c>
      <c r="B6" s="16"/>
      <c r="C6" s="16"/>
      <c r="D6" s="16"/>
      <c r="E6" s="16" t="s">
        <v>112</v>
      </c>
      <c r="F6" s="16"/>
      <c r="G6" s="16"/>
    </row>
    <row r="7" ht="24" customHeight="true" spans="1:7">
      <c r="A7" s="16" t="s">
        <v>54</v>
      </c>
      <c r="B7" s="16"/>
      <c r="C7" s="16"/>
      <c r="D7" s="16" t="s">
        <v>55</v>
      </c>
      <c r="E7" s="16" t="s">
        <v>56</v>
      </c>
      <c r="F7" s="9" t="s">
        <v>99</v>
      </c>
      <c r="G7" s="16" t="s">
        <v>100</v>
      </c>
    </row>
    <row r="8" ht="24" customHeight="true" spans="1:7">
      <c r="A8" s="16" t="s">
        <v>61</v>
      </c>
      <c r="B8" s="16" t="s">
        <v>62</v>
      </c>
      <c r="C8" s="16" t="s">
        <v>63</v>
      </c>
      <c r="D8" s="16"/>
      <c r="E8" s="16"/>
      <c r="F8" s="9"/>
      <c r="G8" s="16"/>
    </row>
    <row r="9" hidden="true" customHeight="true" spans="1:7">
      <c r="A9" s="20" t="s">
        <v>65</v>
      </c>
      <c r="B9" s="20" t="s">
        <v>65</v>
      </c>
      <c r="C9" s="20" t="s">
        <v>65</v>
      </c>
      <c r="D9" s="25"/>
      <c r="E9" s="31">
        <f ca="1">SUM(F9,G9)</f>
        <v>0</v>
      </c>
      <c r="F9" s="31" t="s">
        <v>65</v>
      </c>
      <c r="G9" s="31" t="s">
        <v>65</v>
      </c>
    </row>
    <row r="10" ht="24" customHeight="true" spans="1:7">
      <c r="A10" s="20" t="s">
        <v>65</v>
      </c>
      <c r="B10" s="20" t="s">
        <v>65</v>
      </c>
      <c r="C10" s="20" t="s">
        <v>65</v>
      </c>
      <c r="D10" s="20" t="s">
        <v>65</v>
      </c>
      <c r="E10" s="24">
        <f ca="1">SUM(F10,G10)</f>
        <v>0</v>
      </c>
      <c r="F10" s="24" t="s">
        <v>65</v>
      </c>
      <c r="G10" s="24" t="s">
        <v>65</v>
      </c>
    </row>
    <row r="11" ht="24" customHeight="true" spans="1:7">
      <c r="A11" s="23" t="s">
        <v>56</v>
      </c>
      <c r="B11" s="23"/>
      <c r="C11" s="23"/>
      <c r="D11" s="23"/>
      <c r="E11" s="24">
        <f ca="1">SUM(F11,G11)</f>
        <v>0</v>
      </c>
      <c r="F11" s="24">
        <v>0</v>
      </c>
      <c r="G11" s="24">
        <v>0</v>
      </c>
    </row>
    <row r="12" ht="13.5" spans="1:1">
      <c r="A12" s="29" t="s">
        <v>113</v>
      </c>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E23" sqref="E23"/>
    </sheetView>
  </sheetViews>
  <sheetFormatPr defaultColWidth="9" defaultRowHeight="12.75" outlineLevelCol="6"/>
  <cols>
    <col min="1" max="3" width="6.85714285714286" customWidth="true"/>
    <col min="4" max="4" width="46.1428571428571" customWidth="true"/>
    <col min="5" max="5" width="27" customWidth="true"/>
    <col min="6" max="6" width="23.7142857142857" customWidth="true"/>
    <col min="7" max="7" width="25" customWidth="true"/>
  </cols>
  <sheetData>
    <row r="1" ht="18" customHeight="true" spans="1:7">
      <c r="A1" s="8"/>
      <c r="B1" s="8"/>
      <c r="C1" s="8"/>
      <c r="D1" s="8"/>
      <c r="E1" s="15"/>
      <c r="F1" s="15"/>
      <c r="G1" s="15"/>
    </row>
    <row r="2" ht="22.5" customHeight="true" spans="1:7">
      <c r="A2" s="6" t="s">
        <v>114</v>
      </c>
      <c r="B2" s="6"/>
      <c r="C2" s="6"/>
      <c r="D2" s="6"/>
      <c r="E2" s="6"/>
      <c r="F2" s="6"/>
      <c r="G2" s="6"/>
    </row>
    <row r="3" ht="7.5" customHeight="true" spans="1:7">
      <c r="A3" s="8"/>
      <c r="B3" s="8"/>
      <c r="C3" s="8"/>
      <c r="D3" s="8"/>
      <c r="E3" s="15"/>
      <c r="F3" s="15"/>
      <c r="G3" s="8"/>
    </row>
    <row r="4" ht="24" customHeight="true" spans="1:7">
      <c r="A4" s="8"/>
      <c r="B4" s="8"/>
      <c r="C4" s="8"/>
      <c r="D4" s="8"/>
      <c r="E4" s="8"/>
      <c r="F4" s="8"/>
      <c r="G4" s="15" t="s">
        <v>33</v>
      </c>
    </row>
    <row r="5" ht="7.5" customHeight="true" spans="1:7">
      <c r="A5" s="14"/>
      <c r="B5" s="14"/>
      <c r="C5" s="14"/>
      <c r="D5" s="14"/>
      <c r="E5" s="14"/>
      <c r="F5" s="14"/>
      <c r="G5" s="14"/>
    </row>
    <row r="6" ht="24" customHeight="true" spans="1:7">
      <c r="A6" s="16" t="s">
        <v>36</v>
      </c>
      <c r="B6" s="16"/>
      <c r="C6" s="16"/>
      <c r="D6" s="16"/>
      <c r="E6" s="16" t="s">
        <v>115</v>
      </c>
      <c r="F6" s="16"/>
      <c r="G6" s="16"/>
    </row>
    <row r="7" ht="24" customHeight="true" spans="1:7">
      <c r="A7" s="19" t="s">
        <v>54</v>
      </c>
      <c r="B7" s="19"/>
      <c r="C7" s="19"/>
      <c r="D7" s="16" t="s">
        <v>55</v>
      </c>
      <c r="E7" s="16" t="s">
        <v>56</v>
      </c>
      <c r="F7" s="30" t="s">
        <v>99</v>
      </c>
      <c r="G7" s="16" t="s">
        <v>100</v>
      </c>
    </row>
    <row r="8" ht="24" customHeight="true" spans="1:7">
      <c r="A8" s="16" t="s">
        <v>61</v>
      </c>
      <c r="B8" s="16" t="s">
        <v>62</v>
      </c>
      <c r="C8" s="16" t="s">
        <v>63</v>
      </c>
      <c r="D8" s="16"/>
      <c r="E8" s="16"/>
      <c r="F8" s="30"/>
      <c r="G8" s="16"/>
    </row>
    <row r="9" hidden="true" customHeight="true" spans="1:7">
      <c r="A9" s="20" t="s">
        <v>65</v>
      </c>
      <c r="B9" s="20" t="s">
        <v>65</v>
      </c>
      <c r="C9" s="20" t="s">
        <v>65</v>
      </c>
      <c r="D9" s="25" t="s">
        <v>65</v>
      </c>
      <c r="E9" s="31">
        <f ca="1">SUM(F9,G9)</f>
        <v>0</v>
      </c>
      <c r="F9" s="31" t="s">
        <v>65</v>
      </c>
      <c r="G9" s="31" t="s">
        <v>65</v>
      </c>
    </row>
    <row r="10" ht="24" customHeight="true" spans="1:7">
      <c r="A10" s="20" t="s">
        <v>65</v>
      </c>
      <c r="B10" s="26"/>
      <c r="C10" s="26"/>
      <c r="D10" s="27"/>
      <c r="E10" s="24">
        <f ca="1">SUM(F10,G10)</f>
        <v>0</v>
      </c>
      <c r="F10" s="24" t="s">
        <v>65</v>
      </c>
      <c r="G10" s="24" t="s">
        <v>65</v>
      </c>
    </row>
    <row r="11" ht="24" customHeight="true" spans="1:7">
      <c r="A11" s="28" t="s">
        <v>56</v>
      </c>
      <c r="B11" s="28"/>
      <c r="C11" s="28"/>
      <c r="D11" s="28"/>
      <c r="E11" s="32">
        <f ca="1">SUM(F11,G11)</f>
        <v>0</v>
      </c>
      <c r="F11" s="32">
        <v>0</v>
      </c>
      <c r="G11" s="32">
        <v>0</v>
      </c>
    </row>
    <row r="12" ht="13.5" spans="1:1">
      <c r="A12" s="29" t="s">
        <v>116</v>
      </c>
    </row>
    <row r="15" ht="14.25" customHeight="true" spans="4:4">
      <c r="D15" s="14"/>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
  <sheetViews>
    <sheetView workbookViewId="0">
      <selection activeCell="C11" sqref="C11"/>
    </sheetView>
  </sheetViews>
  <sheetFormatPr defaultColWidth="9" defaultRowHeight="12.75" outlineLevelCol="5"/>
  <cols>
    <col min="1" max="1" width="8.28571428571429" customWidth="true"/>
    <col min="2" max="2" width="8.14285714285714" customWidth="true"/>
    <col min="3" max="3" width="68.7142857142857" customWidth="true"/>
    <col min="4" max="6" width="19.2857142857143" customWidth="true"/>
    <col min="7" max="7" width="9.28571428571429" hidden="true" customWidth="true"/>
  </cols>
  <sheetData>
    <row r="1" ht="18" customHeight="true" spans="1:6">
      <c r="A1" s="8"/>
      <c r="B1" s="8"/>
      <c r="C1" s="8"/>
      <c r="D1" s="8"/>
      <c r="E1" s="8"/>
      <c r="F1" s="15"/>
    </row>
    <row r="2" ht="22.5" customHeight="true" spans="1:6">
      <c r="A2" s="6" t="s">
        <v>117</v>
      </c>
      <c r="B2" s="6"/>
      <c r="C2" s="6"/>
      <c r="D2" s="6"/>
      <c r="E2" s="6"/>
      <c r="F2" s="6"/>
    </row>
    <row r="3" ht="7.5" customHeight="true" spans="1:6">
      <c r="A3" s="8"/>
      <c r="B3" s="8"/>
      <c r="C3" s="8"/>
      <c r="D3" s="8"/>
      <c r="E3" s="8"/>
      <c r="F3" s="8"/>
    </row>
    <row r="4" ht="24" customHeight="true" spans="1:6">
      <c r="A4" s="8"/>
      <c r="B4" s="8"/>
      <c r="C4" s="8"/>
      <c r="D4" s="8"/>
      <c r="E4" s="8"/>
      <c r="F4" s="15" t="s">
        <v>33</v>
      </c>
    </row>
    <row r="5" ht="7.5" customHeight="true" spans="1:6">
      <c r="A5" s="14"/>
      <c r="B5" s="14"/>
      <c r="C5" s="14"/>
      <c r="D5" s="14"/>
      <c r="E5" s="14"/>
      <c r="F5" s="14"/>
    </row>
    <row r="6" ht="24" customHeight="true" spans="1:6">
      <c r="A6" s="16" t="s">
        <v>36</v>
      </c>
      <c r="B6" s="16"/>
      <c r="C6" s="16"/>
      <c r="D6" s="16" t="s">
        <v>118</v>
      </c>
      <c r="E6" s="16"/>
      <c r="F6" s="16"/>
    </row>
    <row r="7" ht="28.5" customHeight="true" spans="1:6">
      <c r="A7" s="17" t="s">
        <v>119</v>
      </c>
      <c r="B7" s="17"/>
      <c r="C7" s="18" t="s">
        <v>120</v>
      </c>
      <c r="D7" s="18" t="s">
        <v>56</v>
      </c>
      <c r="E7" s="18" t="s">
        <v>121</v>
      </c>
      <c r="F7" s="18" t="s">
        <v>122</v>
      </c>
    </row>
    <row r="8" ht="24" customHeight="true" spans="1:6">
      <c r="A8" s="19" t="s">
        <v>61</v>
      </c>
      <c r="B8" s="19" t="s">
        <v>62</v>
      </c>
      <c r="C8" s="18"/>
      <c r="D8" s="18"/>
      <c r="E8" s="18"/>
      <c r="F8" s="18"/>
    </row>
    <row r="9" ht="24" customHeight="true" spans="1:6">
      <c r="A9" s="20" t="s">
        <v>123</v>
      </c>
      <c r="B9" s="20" t="s">
        <v>65</v>
      </c>
      <c r="C9" s="21" t="s">
        <v>124</v>
      </c>
      <c r="D9" s="22">
        <f ca="1" t="shared" ref="D9:D40" si="0">SUM(E9,F9)</f>
        <v>16658378.3</v>
      </c>
      <c r="E9" s="22">
        <v>16658378.3</v>
      </c>
      <c r="F9" s="24">
        <v>0</v>
      </c>
    </row>
    <row r="10" ht="24" customHeight="true" spans="1:6">
      <c r="A10" s="20" t="s">
        <v>123</v>
      </c>
      <c r="B10" s="20" t="s">
        <v>69</v>
      </c>
      <c r="C10" s="21" t="s">
        <v>125</v>
      </c>
      <c r="D10" s="22">
        <f ca="1" t="shared" si="0"/>
        <v>1957008</v>
      </c>
      <c r="E10" s="22">
        <v>1957008</v>
      </c>
      <c r="F10" s="24">
        <v>0</v>
      </c>
    </row>
    <row r="11" ht="24" customHeight="true" spans="1:6">
      <c r="A11" s="20" t="s">
        <v>123</v>
      </c>
      <c r="B11" s="20" t="s">
        <v>71</v>
      </c>
      <c r="C11" s="21" t="s">
        <v>126</v>
      </c>
      <c r="D11" s="22">
        <f ca="1" t="shared" si="0"/>
        <v>5218680</v>
      </c>
      <c r="E11" s="22">
        <v>5218680</v>
      </c>
      <c r="F11" s="24">
        <v>0</v>
      </c>
    </row>
    <row r="12" ht="24" customHeight="true" spans="1:6">
      <c r="A12" s="20" t="s">
        <v>123</v>
      </c>
      <c r="B12" s="20" t="s">
        <v>67</v>
      </c>
      <c r="C12" s="21" t="s">
        <v>127</v>
      </c>
      <c r="D12" s="22">
        <f ca="1" t="shared" si="0"/>
        <v>4248889</v>
      </c>
      <c r="E12" s="22">
        <v>4248889</v>
      </c>
      <c r="F12" s="24">
        <v>0</v>
      </c>
    </row>
    <row r="13" ht="24" customHeight="true" spans="1:6">
      <c r="A13" s="20" t="s">
        <v>123</v>
      </c>
      <c r="B13" s="20" t="s">
        <v>128</v>
      </c>
      <c r="C13" s="21" t="s">
        <v>129</v>
      </c>
      <c r="D13" s="22">
        <f ca="1" t="shared" si="0"/>
        <v>1243515.5</v>
      </c>
      <c r="E13" s="22">
        <v>1243515.5</v>
      </c>
      <c r="F13" s="24">
        <v>0</v>
      </c>
    </row>
    <row r="14" ht="24" customHeight="true" spans="1:6">
      <c r="A14" s="20" t="s">
        <v>123</v>
      </c>
      <c r="B14" s="20" t="s">
        <v>130</v>
      </c>
      <c r="C14" s="21" t="s">
        <v>131</v>
      </c>
      <c r="D14" s="22">
        <f ca="1" t="shared" si="0"/>
        <v>621757.7</v>
      </c>
      <c r="E14" s="22">
        <v>621757.7</v>
      </c>
      <c r="F14" s="24">
        <v>0</v>
      </c>
    </row>
    <row r="15" ht="24" customHeight="true" spans="1:6">
      <c r="A15" s="20" t="s">
        <v>123</v>
      </c>
      <c r="B15" s="20" t="s">
        <v>132</v>
      </c>
      <c r="C15" s="21" t="s">
        <v>133</v>
      </c>
      <c r="D15" s="22">
        <f ca="1" t="shared" si="0"/>
        <v>508877</v>
      </c>
      <c r="E15" s="22">
        <v>508877</v>
      </c>
      <c r="F15" s="24">
        <v>0</v>
      </c>
    </row>
    <row r="16" ht="24" customHeight="true" spans="1:6">
      <c r="A16" s="20" t="s">
        <v>123</v>
      </c>
      <c r="B16" s="20" t="s">
        <v>134</v>
      </c>
      <c r="C16" s="21" t="s">
        <v>135</v>
      </c>
      <c r="D16" s="22">
        <f ca="1" t="shared" si="0"/>
        <v>12435.1</v>
      </c>
      <c r="E16" s="22">
        <v>12435.1</v>
      </c>
      <c r="F16" s="24">
        <v>0</v>
      </c>
    </row>
    <row r="17" ht="24" customHeight="true" spans="1:6">
      <c r="A17" s="20" t="s">
        <v>123</v>
      </c>
      <c r="B17" s="20" t="s">
        <v>136</v>
      </c>
      <c r="C17" s="21" t="s">
        <v>95</v>
      </c>
      <c r="D17" s="22">
        <f ca="1" t="shared" si="0"/>
        <v>1636536</v>
      </c>
      <c r="E17" s="22">
        <v>1636536</v>
      </c>
      <c r="F17" s="24">
        <v>0</v>
      </c>
    </row>
    <row r="18" ht="24" customHeight="true" spans="1:6">
      <c r="A18" s="20" t="s">
        <v>123</v>
      </c>
      <c r="B18" s="20" t="s">
        <v>82</v>
      </c>
      <c r="C18" s="21" t="s">
        <v>137</v>
      </c>
      <c r="D18" s="22">
        <f ca="1" t="shared" si="0"/>
        <v>1210680</v>
      </c>
      <c r="E18" s="22">
        <v>1210680</v>
      </c>
      <c r="F18" s="24">
        <v>0</v>
      </c>
    </row>
    <row r="19" ht="24" customHeight="true" spans="1:6">
      <c r="A19" s="20" t="s">
        <v>138</v>
      </c>
      <c r="B19" s="20" t="s">
        <v>65</v>
      </c>
      <c r="C19" s="21" t="s">
        <v>139</v>
      </c>
      <c r="D19" s="22">
        <f ca="1" t="shared" si="0"/>
        <v>1867091.5</v>
      </c>
      <c r="E19" s="22">
        <v>0</v>
      </c>
      <c r="F19" s="24">
        <v>1867091.5</v>
      </c>
    </row>
    <row r="20" ht="24" customHeight="true" spans="1:6">
      <c r="A20" s="20" t="s">
        <v>138</v>
      </c>
      <c r="B20" s="20" t="s">
        <v>69</v>
      </c>
      <c r="C20" s="21" t="s">
        <v>140</v>
      </c>
      <c r="D20" s="22">
        <f ca="1" t="shared" si="0"/>
        <v>400000</v>
      </c>
      <c r="E20" s="22">
        <v>0</v>
      </c>
      <c r="F20" s="24">
        <v>400000</v>
      </c>
    </row>
    <row r="21" ht="24" customHeight="true" spans="1:6">
      <c r="A21" s="20" t="s">
        <v>138</v>
      </c>
      <c r="B21" s="20" t="s">
        <v>71</v>
      </c>
      <c r="C21" s="21" t="s">
        <v>141</v>
      </c>
      <c r="D21" s="22">
        <f ca="1" t="shared" si="0"/>
        <v>98000</v>
      </c>
      <c r="E21" s="22">
        <v>0</v>
      </c>
      <c r="F21" s="24">
        <v>98000</v>
      </c>
    </row>
    <row r="22" ht="24" customHeight="true" spans="1:6">
      <c r="A22" s="20" t="s">
        <v>138</v>
      </c>
      <c r="B22" s="20" t="s">
        <v>142</v>
      </c>
      <c r="C22" s="21" t="s">
        <v>143</v>
      </c>
      <c r="D22" s="22">
        <f ca="1" t="shared" si="0"/>
        <v>1000</v>
      </c>
      <c r="E22" s="22">
        <v>0</v>
      </c>
      <c r="F22" s="24">
        <v>1000</v>
      </c>
    </row>
    <row r="23" ht="24" customHeight="true" spans="1:6">
      <c r="A23" s="20" t="s">
        <v>138</v>
      </c>
      <c r="B23" s="20" t="s">
        <v>144</v>
      </c>
      <c r="C23" s="21" t="s">
        <v>145</v>
      </c>
      <c r="D23" s="22">
        <f ca="1" t="shared" si="0"/>
        <v>15000</v>
      </c>
      <c r="E23" s="22">
        <v>0</v>
      </c>
      <c r="F23" s="24">
        <v>15000</v>
      </c>
    </row>
    <row r="24" ht="24" customHeight="true" spans="1:6">
      <c r="A24" s="20" t="s">
        <v>138</v>
      </c>
      <c r="B24" s="20" t="s">
        <v>86</v>
      </c>
      <c r="C24" s="21" t="s">
        <v>146</v>
      </c>
      <c r="D24" s="22">
        <f ca="1" t="shared" si="0"/>
        <v>50000</v>
      </c>
      <c r="E24" s="22">
        <v>0</v>
      </c>
      <c r="F24" s="24">
        <v>50000</v>
      </c>
    </row>
    <row r="25" ht="24" customHeight="true" spans="1:6">
      <c r="A25" s="20" t="s">
        <v>138</v>
      </c>
      <c r="B25" s="20" t="s">
        <v>134</v>
      </c>
      <c r="C25" s="21" t="s">
        <v>147</v>
      </c>
      <c r="D25" s="22">
        <f ca="1" t="shared" si="0"/>
        <v>150000</v>
      </c>
      <c r="E25" s="22">
        <v>0</v>
      </c>
      <c r="F25" s="24">
        <v>150000</v>
      </c>
    </row>
    <row r="26" ht="24" customHeight="true" spans="1:6">
      <c r="A26" s="20" t="s">
        <v>138</v>
      </c>
      <c r="B26" s="20" t="s">
        <v>136</v>
      </c>
      <c r="C26" s="21" t="s">
        <v>148</v>
      </c>
      <c r="D26" s="22">
        <f ca="1" t="shared" si="0"/>
        <v>30000</v>
      </c>
      <c r="E26" s="22">
        <v>0</v>
      </c>
      <c r="F26" s="24">
        <v>30000</v>
      </c>
    </row>
    <row r="27" ht="24" customHeight="true" spans="1:6">
      <c r="A27" s="20" t="s">
        <v>138</v>
      </c>
      <c r="B27" s="20" t="s">
        <v>149</v>
      </c>
      <c r="C27" s="21" t="s">
        <v>150</v>
      </c>
      <c r="D27" s="22">
        <f ca="1" t="shared" si="0"/>
        <v>30000</v>
      </c>
      <c r="E27" s="22">
        <v>0</v>
      </c>
      <c r="F27" s="24">
        <v>30000</v>
      </c>
    </row>
    <row r="28" ht="24" customHeight="true" spans="1:6">
      <c r="A28" s="20" t="s">
        <v>138</v>
      </c>
      <c r="B28" s="20" t="s">
        <v>151</v>
      </c>
      <c r="C28" s="21" t="s">
        <v>152</v>
      </c>
      <c r="D28" s="22">
        <f ca="1" t="shared" si="0"/>
        <v>20000</v>
      </c>
      <c r="E28" s="22">
        <v>0</v>
      </c>
      <c r="F28" s="24">
        <v>20000</v>
      </c>
    </row>
    <row r="29" ht="24" customHeight="true" spans="1:6">
      <c r="A29" s="20" t="s">
        <v>138</v>
      </c>
      <c r="B29" s="20" t="s">
        <v>153</v>
      </c>
      <c r="C29" s="21" t="s">
        <v>154</v>
      </c>
      <c r="D29" s="22">
        <f ca="1" t="shared" si="0"/>
        <v>30000</v>
      </c>
      <c r="E29" s="22">
        <v>0</v>
      </c>
      <c r="F29" s="24">
        <v>30000</v>
      </c>
    </row>
    <row r="30" ht="24" customHeight="true" spans="1:6">
      <c r="A30" s="20" t="s">
        <v>138</v>
      </c>
      <c r="B30" s="20" t="s">
        <v>155</v>
      </c>
      <c r="C30" s="21" t="s">
        <v>156</v>
      </c>
      <c r="D30" s="22">
        <f ca="1" t="shared" si="0"/>
        <v>10000</v>
      </c>
      <c r="E30" s="22">
        <v>0</v>
      </c>
      <c r="F30" s="24">
        <v>10000</v>
      </c>
    </row>
    <row r="31" ht="24" customHeight="true" spans="1:6">
      <c r="A31" s="20" t="s">
        <v>138</v>
      </c>
      <c r="B31" s="20" t="s">
        <v>157</v>
      </c>
      <c r="C31" s="21" t="s">
        <v>158</v>
      </c>
      <c r="D31" s="22">
        <f ca="1" t="shared" si="0"/>
        <v>183491.5</v>
      </c>
      <c r="E31" s="22">
        <v>0</v>
      </c>
      <c r="F31" s="24">
        <v>183491.5</v>
      </c>
    </row>
    <row r="32" ht="24" customHeight="true" spans="1:6">
      <c r="A32" s="20" t="s">
        <v>138</v>
      </c>
      <c r="B32" s="20" t="s">
        <v>159</v>
      </c>
      <c r="C32" s="21" t="s">
        <v>160</v>
      </c>
      <c r="D32" s="22">
        <f ca="1" t="shared" si="0"/>
        <v>216000</v>
      </c>
      <c r="E32" s="22">
        <v>0</v>
      </c>
      <c r="F32" s="24">
        <v>216000</v>
      </c>
    </row>
    <row r="33" ht="24" customHeight="true" spans="1:6">
      <c r="A33" s="20" t="s">
        <v>138</v>
      </c>
      <c r="B33" s="20" t="s">
        <v>161</v>
      </c>
      <c r="C33" s="21" t="s">
        <v>162</v>
      </c>
      <c r="D33" s="22">
        <f ca="1" t="shared" si="0"/>
        <v>521200</v>
      </c>
      <c r="E33" s="22">
        <v>0</v>
      </c>
      <c r="F33" s="24">
        <v>521200</v>
      </c>
    </row>
    <row r="34" ht="24" customHeight="true" spans="1:6">
      <c r="A34" s="20" t="s">
        <v>138</v>
      </c>
      <c r="B34" s="20" t="s">
        <v>82</v>
      </c>
      <c r="C34" s="21" t="s">
        <v>163</v>
      </c>
      <c r="D34" s="22">
        <f ca="1" t="shared" si="0"/>
        <v>112400</v>
      </c>
      <c r="E34" s="22">
        <v>0</v>
      </c>
      <c r="F34" s="24">
        <v>112400</v>
      </c>
    </row>
    <row r="35" ht="24" customHeight="true" spans="1:6">
      <c r="A35" s="20" t="s">
        <v>164</v>
      </c>
      <c r="B35" s="20" t="s">
        <v>65</v>
      </c>
      <c r="C35" s="21" t="s">
        <v>165</v>
      </c>
      <c r="D35" s="22">
        <f ca="1" t="shared" si="0"/>
        <v>434857.2</v>
      </c>
      <c r="E35" s="22">
        <v>434857.2</v>
      </c>
      <c r="F35" s="24">
        <v>0</v>
      </c>
    </row>
    <row r="36" ht="24" customHeight="true" spans="1:6">
      <c r="A36" s="20" t="s">
        <v>164</v>
      </c>
      <c r="B36" s="20" t="s">
        <v>69</v>
      </c>
      <c r="C36" s="21" t="s">
        <v>166</v>
      </c>
      <c r="D36" s="22">
        <f ca="1" t="shared" si="0"/>
        <v>136157.2</v>
      </c>
      <c r="E36" s="22">
        <v>136157.2</v>
      </c>
      <c r="F36" s="24">
        <v>0</v>
      </c>
    </row>
    <row r="37" ht="24" customHeight="true" spans="1:6">
      <c r="A37" s="20" t="s">
        <v>164</v>
      </c>
      <c r="B37" s="20" t="s">
        <v>71</v>
      </c>
      <c r="C37" s="21" t="s">
        <v>167</v>
      </c>
      <c r="D37" s="22">
        <f ca="1" t="shared" si="0"/>
        <v>298700</v>
      </c>
      <c r="E37" s="22">
        <v>298700</v>
      </c>
      <c r="F37" s="24">
        <v>0</v>
      </c>
    </row>
    <row r="38" ht="24" customHeight="true" spans="1:6">
      <c r="A38" s="20" t="s">
        <v>168</v>
      </c>
      <c r="B38" s="20" t="s">
        <v>65</v>
      </c>
      <c r="C38" s="21" t="s">
        <v>169</v>
      </c>
      <c r="D38" s="22">
        <f ca="1" t="shared" si="0"/>
        <v>50000</v>
      </c>
      <c r="E38" s="22">
        <v>0</v>
      </c>
      <c r="F38" s="24">
        <v>50000</v>
      </c>
    </row>
    <row r="39" ht="24" customHeight="true" spans="1:6">
      <c r="A39" s="20" t="s">
        <v>168</v>
      </c>
      <c r="B39" s="20" t="s">
        <v>71</v>
      </c>
      <c r="C39" s="21" t="s">
        <v>170</v>
      </c>
      <c r="D39" s="22">
        <f ca="1" t="shared" si="0"/>
        <v>50000</v>
      </c>
      <c r="E39" s="22">
        <v>0</v>
      </c>
      <c r="F39" s="24">
        <v>50000</v>
      </c>
    </row>
    <row r="40" ht="24" customHeight="true" spans="1:6">
      <c r="A40" s="23" t="s">
        <v>56</v>
      </c>
      <c r="B40" s="23"/>
      <c r="C40" s="23"/>
      <c r="D40" s="24">
        <f ca="1" t="shared" si="0"/>
        <v>19010327</v>
      </c>
      <c r="E40" s="24">
        <v>17093235.5</v>
      </c>
      <c r="F40" s="24">
        <v>1917091.5</v>
      </c>
    </row>
    <row r="43" ht="14.25" customHeight="true" spans="1:1">
      <c r="A43" s="14"/>
    </row>
  </sheetData>
  <sheetProtection password="CC3D" sheet="1"/>
  <mergeCells count="10">
    <mergeCell ref="A2:F2"/>
    <mergeCell ref="A4:C4"/>
    <mergeCell ref="A6:C6"/>
    <mergeCell ref="D6:F6"/>
    <mergeCell ref="A7:B7"/>
    <mergeCell ref="A40:C40"/>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F18" sqref="F18"/>
    </sheetView>
  </sheetViews>
  <sheetFormatPr defaultColWidth="9" defaultRowHeight="12.75" outlineLevelCol="6"/>
  <cols>
    <col min="1" max="1" width="18" customWidth="true"/>
    <col min="2" max="2" width="18.2857142857143" customWidth="true"/>
    <col min="3" max="3" width="22.4285714285714" customWidth="true"/>
    <col min="4" max="4" width="20.5714285714286" customWidth="true"/>
    <col min="5" max="5" width="21.7142857142857" customWidth="true"/>
    <col min="6" max="6" width="21.5714285714286" customWidth="true"/>
    <col min="7" max="7" width="18.8571428571429" customWidth="true"/>
  </cols>
  <sheetData>
    <row r="1" ht="18" customHeight="true" spans="1:7">
      <c r="A1" s="8"/>
      <c r="B1" s="8"/>
      <c r="C1" s="8"/>
      <c r="D1" s="8"/>
      <c r="E1" s="8"/>
      <c r="F1" s="8"/>
      <c r="G1" s="15"/>
    </row>
    <row r="2" ht="22.5" customHeight="true" spans="1:7">
      <c r="A2" s="6" t="s">
        <v>171</v>
      </c>
      <c r="B2" s="6"/>
      <c r="C2" s="6"/>
      <c r="D2" s="6"/>
      <c r="E2" s="6"/>
      <c r="F2" s="6"/>
      <c r="G2" s="6"/>
    </row>
    <row r="4" ht="22.5" customHeight="true" spans="1:7">
      <c r="A4" s="8"/>
      <c r="B4" s="8"/>
      <c r="C4" s="8"/>
      <c r="D4" s="8"/>
      <c r="E4" s="8"/>
      <c r="F4" s="8"/>
      <c r="G4" s="15" t="s">
        <v>172</v>
      </c>
    </row>
    <row r="6" ht="24" customHeight="true" spans="1:7">
      <c r="A6" s="9" t="s">
        <v>173</v>
      </c>
      <c r="B6" s="9"/>
      <c r="C6" s="9"/>
      <c r="D6" s="9"/>
      <c r="E6" s="9"/>
      <c r="F6" s="9"/>
      <c r="G6" s="9" t="s">
        <v>174</v>
      </c>
    </row>
    <row r="7" ht="24" customHeight="true" spans="1:7">
      <c r="A7" s="9" t="s">
        <v>56</v>
      </c>
      <c r="B7" s="9" t="s">
        <v>175</v>
      </c>
      <c r="C7" s="9" t="s">
        <v>154</v>
      </c>
      <c r="D7" s="9" t="s">
        <v>176</v>
      </c>
      <c r="E7" s="9"/>
      <c r="F7" s="9"/>
      <c r="G7" s="9"/>
    </row>
    <row r="8" ht="24" customHeight="true" spans="1:7">
      <c r="A8" s="9"/>
      <c r="B8" s="9"/>
      <c r="C8" s="9"/>
      <c r="D8" s="9" t="s">
        <v>177</v>
      </c>
      <c r="E8" s="9" t="s">
        <v>178</v>
      </c>
      <c r="F8" s="9" t="s">
        <v>179</v>
      </c>
      <c r="G8" s="9"/>
    </row>
    <row r="9" ht="24" customHeight="true" spans="1:7">
      <c r="A9" s="10">
        <f ca="1">SUM(B9,C9,D9)</f>
        <v>122.4</v>
      </c>
      <c r="B9" s="11">
        <v>63.4</v>
      </c>
      <c r="C9" s="11">
        <v>59</v>
      </c>
      <c r="D9" s="12">
        <f ca="1">SUM(E9,F9)</f>
        <v>0</v>
      </c>
      <c r="E9" s="12">
        <v>0</v>
      </c>
      <c r="F9" s="12">
        <v>0</v>
      </c>
      <c r="G9" s="11">
        <v>191.70915</v>
      </c>
    </row>
    <row r="10" ht="24" customHeight="true" spans="1:7">
      <c r="A10" s="8"/>
      <c r="B10" s="8"/>
      <c r="C10" s="8"/>
      <c r="D10" s="8"/>
      <c r="E10" s="8"/>
      <c r="F10" s="8"/>
      <c r="G10" s="8"/>
    </row>
    <row r="11" ht="24" customHeight="true" spans="1:7">
      <c r="A11" s="13"/>
      <c r="B11" s="8"/>
      <c r="C11" s="8"/>
      <c r="D11" s="8"/>
      <c r="E11" s="8"/>
      <c r="F11" s="8"/>
      <c r="G11" s="8"/>
    </row>
    <row r="13" ht="14.25" customHeight="true" spans="1:1">
      <c r="A13" s="14"/>
    </row>
  </sheetData>
  <mergeCells count="8">
    <mergeCell ref="A2:G2"/>
    <mergeCell ref="A4:F4"/>
    <mergeCell ref="A6:F6"/>
    <mergeCell ref="D7:F7"/>
    <mergeCell ref="A7:A8"/>
    <mergeCell ref="B7:B8"/>
    <mergeCell ref="C7:C8"/>
    <mergeCell ref="G6:G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F3" sqref="F3"/>
    </sheetView>
  </sheetViews>
  <sheetFormatPr defaultColWidth="9" defaultRowHeight="12.75" outlineLevelRow="2"/>
  <cols>
    <col min="1" max="1" width="139.571428571429" customWidth="true"/>
  </cols>
  <sheetData>
    <row r="1" ht="27" customHeight="true" spans="1:1">
      <c r="A1" s="6" t="s">
        <v>180</v>
      </c>
    </row>
    <row r="3" ht="349" customHeight="true" spans="1:1">
      <c r="A3" s="7" t="s">
        <v>181</v>
      </c>
    </row>
  </sheetData>
  <pageMargins left="0.79" right="0.79" top="0.79" bottom="0.79"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7"/>
  <sheetViews>
    <sheetView workbookViewId="0">
      <selection activeCell="D7" sqref="D7"/>
    </sheetView>
  </sheetViews>
  <sheetFormatPr defaultColWidth="9" defaultRowHeight="12.75"/>
  <cols>
    <col min="1" max="1" width="145.714285714286" customWidth="true"/>
  </cols>
  <sheetData>
    <row r="1" ht="29" customHeight="true" spans="1:1">
      <c r="A1" s="2" t="s">
        <v>182</v>
      </c>
    </row>
    <row r="2" ht="23" customHeight="true" spans="1:1">
      <c r="A2" s="1"/>
    </row>
    <row r="3" ht="303" customHeight="true" spans="1:1">
      <c r="A3" s="3" t="s">
        <v>183</v>
      </c>
    </row>
    <row r="4" spans="1:1">
      <c r="A4" s="5"/>
    </row>
    <row r="5" spans="1:1">
      <c r="A5" s="5"/>
    </row>
    <row r="6" spans="1:1">
      <c r="A6" s="5"/>
    </row>
    <row r="7" spans="1:1">
      <c r="A7" s="5"/>
    </row>
    <row r="8" spans="1:1">
      <c r="A8" s="5"/>
    </row>
    <row r="9" spans="1:1">
      <c r="A9" s="5"/>
    </row>
    <row r="10" spans="1:1">
      <c r="A10" s="5"/>
    </row>
    <row r="11" spans="1:1">
      <c r="A11" s="5"/>
    </row>
    <row r="12" spans="1:1">
      <c r="A12" s="5"/>
    </row>
    <row r="13" spans="1:1">
      <c r="A13" s="5"/>
    </row>
    <row r="14" spans="1:1">
      <c r="A14" s="5"/>
    </row>
    <row r="15" spans="1:1">
      <c r="A15" s="5"/>
    </row>
    <row r="16" spans="1:1">
      <c r="A16" s="5"/>
    </row>
    <row r="17" spans="1:1">
      <c r="A17" s="5"/>
    </row>
  </sheetData>
  <mergeCells count="1">
    <mergeCell ref="A3:A17"/>
  </mergeCells>
  <pageMargins left="0.79" right="0.79" top="0.79" bottom="0.79" header="0.3" footer="0.3"/>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C10" sqref="C10"/>
    </sheetView>
  </sheetViews>
  <sheetFormatPr defaultColWidth="10.2857142857143" defaultRowHeight="15.75"/>
  <cols>
    <col min="1" max="1" width="138.714285714286" style="1" customWidth="true"/>
    <col min="2" max="12" width="10.2857142857143" style="1"/>
    <col min="13" max="13" width="15.1428571428571" style="1" customWidth="true"/>
    <col min="14" max="16384" width="10.2857142857143" style="1"/>
  </cols>
  <sheetData>
    <row r="1" s="1" customFormat="true" ht="24" customHeight="true" spans="1:13">
      <c r="A1" s="2" t="s">
        <v>184</v>
      </c>
      <c r="B1" s="2"/>
      <c r="C1" s="2"/>
      <c r="D1" s="2"/>
      <c r="E1" s="2"/>
      <c r="F1" s="2"/>
      <c r="G1" s="2"/>
      <c r="H1" s="2"/>
      <c r="I1" s="2"/>
      <c r="J1" s="2"/>
      <c r="K1" s="2"/>
      <c r="L1" s="2"/>
      <c r="M1" s="2"/>
    </row>
    <row r="2" s="1" customFormat="true" ht="24" customHeight="true"/>
    <row r="3" s="1" customFormat="true" ht="37.5" customHeight="true" spans="1:13">
      <c r="A3" s="3" t="s">
        <v>185</v>
      </c>
      <c r="B3" s="4"/>
      <c r="C3" s="4"/>
      <c r="D3" s="4"/>
      <c r="E3" s="4"/>
      <c r="F3" s="4"/>
      <c r="G3" s="4"/>
      <c r="H3" s="4"/>
      <c r="I3" s="4"/>
      <c r="J3" s="4"/>
      <c r="K3" s="4"/>
      <c r="L3" s="4"/>
      <c r="M3" s="4"/>
    </row>
    <row r="4" s="1" customFormat="true" ht="24" customHeight="true" spans="1:13">
      <c r="A4" s="5"/>
      <c r="B4" s="4"/>
      <c r="C4" s="4"/>
      <c r="D4" s="4"/>
      <c r="E4" s="4"/>
      <c r="F4" s="4"/>
      <c r="G4" s="4"/>
      <c r="H4" s="4"/>
      <c r="I4" s="4"/>
      <c r="J4" s="4"/>
      <c r="K4" s="4"/>
      <c r="L4" s="4"/>
      <c r="M4" s="4"/>
    </row>
    <row r="5" s="1" customFormat="true" ht="24" customHeight="true" spans="1:13">
      <c r="A5" s="5"/>
      <c r="B5" s="4"/>
      <c r="C5" s="4"/>
      <c r="D5" s="4"/>
      <c r="E5" s="4"/>
      <c r="F5" s="4"/>
      <c r="G5" s="4"/>
      <c r="H5" s="4"/>
      <c r="I5" s="4"/>
      <c r="J5" s="4"/>
      <c r="K5" s="4"/>
      <c r="L5" s="4"/>
      <c r="M5" s="4"/>
    </row>
    <row r="6" s="1" customFormat="true" ht="24" customHeight="true" spans="1:13">
      <c r="A6" s="5"/>
      <c r="B6" s="4"/>
      <c r="C6" s="4"/>
      <c r="D6" s="4"/>
      <c r="E6" s="4"/>
      <c r="F6" s="4"/>
      <c r="G6" s="4"/>
      <c r="H6" s="4"/>
      <c r="I6" s="4"/>
      <c r="J6" s="4"/>
      <c r="K6" s="4"/>
      <c r="L6" s="4"/>
      <c r="M6" s="4"/>
    </row>
    <row r="7" s="1" customFormat="true" ht="24" customHeight="true" spans="1:1">
      <c r="A7" s="5"/>
    </row>
    <row r="8" s="1" customFormat="true" ht="24" customHeight="true" spans="1:13">
      <c r="A8" s="5"/>
      <c r="B8" s="4"/>
      <c r="C8" s="4"/>
      <c r="D8" s="4"/>
      <c r="E8" s="4"/>
      <c r="F8" s="4"/>
      <c r="G8" s="4"/>
      <c r="H8" s="4"/>
      <c r="I8" s="4"/>
      <c r="J8" s="4"/>
      <c r="K8" s="4"/>
      <c r="L8" s="4"/>
      <c r="M8" s="4"/>
    </row>
    <row r="9" s="1" customFormat="true" ht="24" customHeight="true" spans="1:13">
      <c r="A9" s="5"/>
      <c r="B9" s="4"/>
      <c r="C9" s="4"/>
      <c r="D9" s="4"/>
      <c r="E9" s="4"/>
      <c r="F9" s="4"/>
      <c r="G9" s="4"/>
      <c r="H9" s="4"/>
      <c r="I9" s="4"/>
      <c r="J9" s="4"/>
      <c r="K9" s="4"/>
      <c r="L9" s="4"/>
      <c r="M9" s="4"/>
    </row>
    <row r="10" s="1" customFormat="true" ht="24" customHeight="true" spans="1:13">
      <c r="A10" s="5"/>
      <c r="B10" s="4"/>
      <c r="C10" s="4"/>
      <c r="D10" s="4"/>
      <c r="E10" s="4"/>
      <c r="F10" s="4"/>
      <c r="G10" s="4"/>
      <c r="H10" s="4"/>
      <c r="I10" s="4"/>
      <c r="J10" s="4"/>
      <c r="K10" s="4"/>
      <c r="L10" s="4"/>
      <c r="M10" s="4"/>
    </row>
    <row r="11" s="1" customFormat="true" ht="24" customHeight="true" spans="1:13">
      <c r="A11" s="5"/>
      <c r="B11" s="4"/>
      <c r="C11" s="4"/>
      <c r="D11" s="4"/>
      <c r="E11" s="4"/>
      <c r="F11" s="4"/>
      <c r="G11" s="4"/>
      <c r="H11" s="4"/>
      <c r="I11" s="4"/>
      <c r="J11" s="4"/>
      <c r="K11" s="4"/>
      <c r="L11" s="4"/>
      <c r="M11" s="4"/>
    </row>
    <row r="12" s="1" customFormat="true" ht="24" customHeight="true" spans="1:13">
      <c r="A12" s="5"/>
      <c r="B12" s="4"/>
      <c r="C12" s="4"/>
      <c r="D12" s="4"/>
      <c r="E12" s="4"/>
      <c r="F12" s="4"/>
      <c r="G12" s="4"/>
      <c r="H12" s="4"/>
      <c r="I12" s="4"/>
      <c r="J12" s="4"/>
      <c r="K12" s="4"/>
      <c r="L12" s="4"/>
      <c r="M12" s="4"/>
    </row>
    <row r="13" s="1" customFormat="true" ht="24" customHeight="true" spans="1:13">
      <c r="A13" s="5"/>
      <c r="B13" s="4"/>
      <c r="C13" s="4"/>
      <c r="D13" s="4"/>
      <c r="E13" s="4"/>
      <c r="F13" s="4"/>
      <c r="G13" s="4"/>
      <c r="H13" s="4"/>
      <c r="I13" s="4"/>
      <c r="J13" s="4"/>
      <c r="K13" s="4"/>
      <c r="L13" s="4"/>
      <c r="M13" s="4"/>
    </row>
    <row r="14" s="1" customFormat="true" ht="24" customHeight="true" spans="1:13">
      <c r="A14" s="5"/>
      <c r="B14" s="4"/>
      <c r="C14" s="4"/>
      <c r="D14" s="4"/>
      <c r="E14" s="4"/>
      <c r="F14" s="4"/>
      <c r="G14" s="4"/>
      <c r="H14" s="4"/>
      <c r="I14" s="4"/>
      <c r="J14" s="4"/>
      <c r="K14" s="4"/>
      <c r="L14" s="4"/>
      <c r="M14" s="4"/>
    </row>
    <row r="15" s="1" customFormat="true" ht="24" customHeight="true" spans="1:13">
      <c r="A15" s="5"/>
      <c r="B15" s="4"/>
      <c r="C15" s="4"/>
      <c r="D15" s="4"/>
      <c r="E15" s="4"/>
      <c r="F15" s="4"/>
      <c r="G15" s="4"/>
      <c r="H15" s="4"/>
      <c r="I15" s="4"/>
      <c r="J15" s="4"/>
      <c r="K15" s="4"/>
      <c r="L15" s="4"/>
      <c r="M15" s="4"/>
    </row>
    <row r="16" s="1" customFormat="true" ht="24" customHeight="true" spans="1:13">
      <c r="A16" s="5"/>
      <c r="B16" s="4"/>
      <c r="C16" s="4"/>
      <c r="D16" s="4"/>
      <c r="E16" s="4"/>
      <c r="F16" s="4"/>
      <c r="G16" s="4"/>
      <c r="H16" s="4"/>
      <c r="I16" s="4"/>
      <c r="J16" s="4"/>
      <c r="K16" s="4"/>
      <c r="L16" s="4"/>
      <c r="M16" s="4"/>
    </row>
    <row r="17" s="1" customFormat="true" ht="24" customHeight="true" spans="1:13">
      <c r="A17" s="5"/>
      <c r="B17" s="4"/>
      <c r="C17" s="4"/>
      <c r="D17" s="4"/>
      <c r="E17" s="4"/>
      <c r="F17" s="4"/>
      <c r="G17" s="4"/>
      <c r="H17" s="4"/>
      <c r="I17" s="4"/>
      <c r="J17" s="4"/>
      <c r="K17" s="4"/>
      <c r="L17" s="4"/>
      <c r="M17" s="4"/>
    </row>
  </sheetData>
  <mergeCells count="1">
    <mergeCell ref="A3:A17"/>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3" sqref="A3"/>
    </sheetView>
  </sheetViews>
  <sheetFormatPr defaultColWidth="9" defaultRowHeight="12.75"/>
  <cols>
    <col min="1" max="1" width="146.285714285714" customWidth="true"/>
  </cols>
  <sheetData>
    <row r="1" ht="29.25" customHeight="true" spans="1:1">
      <c r="A1" s="46" t="s">
        <v>2</v>
      </c>
    </row>
    <row r="2" ht="22.5" customHeight="true" spans="1:1">
      <c r="A2" s="47"/>
    </row>
    <row r="3" ht="22.5" customHeight="true" spans="1:1">
      <c r="A3" s="47"/>
    </row>
    <row r="4" ht="18.75" customHeight="true" spans="1:1">
      <c r="A4" s="48" t="s">
        <v>3</v>
      </c>
    </row>
    <row r="5" ht="18.75" customHeight="true" spans="1:1">
      <c r="A5" s="49" t="s">
        <v>4</v>
      </c>
    </row>
    <row r="6" ht="18.75" customHeight="true" spans="1:1">
      <c r="A6" s="49" t="s">
        <v>5</v>
      </c>
    </row>
    <row r="7" ht="18.75" customHeight="true" spans="1:1">
      <c r="A7" s="49" t="s">
        <v>6</v>
      </c>
    </row>
    <row r="8" ht="18.75" customHeight="true" spans="1:1">
      <c r="A8" s="49" t="s">
        <v>7</v>
      </c>
    </row>
    <row r="9" ht="18.75" customHeight="true" spans="1:1">
      <c r="A9" s="49" t="s">
        <v>8</v>
      </c>
    </row>
    <row r="10" ht="18.75" customHeight="true" spans="1:1">
      <c r="A10" s="49" t="s">
        <v>9</v>
      </c>
    </row>
    <row r="11" ht="18.75" customHeight="true" spans="1:1">
      <c r="A11" s="49" t="s">
        <v>10</v>
      </c>
    </row>
    <row r="12" ht="18.75" customHeight="true" spans="1:1">
      <c r="A12" s="49" t="s">
        <v>11</v>
      </c>
    </row>
    <row r="13" ht="18.75" customHeight="true" spans="1:1">
      <c r="A13" s="49" t="s">
        <v>12</v>
      </c>
    </row>
    <row r="14" ht="18.75" customHeight="true" spans="1:1">
      <c r="A14" s="49" t="s">
        <v>13</v>
      </c>
    </row>
    <row r="15" ht="18.75" customHeight="true" spans="1:1">
      <c r="A15" s="49" t="s">
        <v>14</v>
      </c>
    </row>
    <row r="16" ht="18.75" customHeight="true" spans="1:1">
      <c r="A16" s="49" t="s">
        <v>15</v>
      </c>
    </row>
    <row r="17" ht="18.75" customHeight="true" spans="1:1">
      <c r="A17" s="49" t="s">
        <v>16</v>
      </c>
    </row>
    <row r="18" ht="18.75" customHeight="true" spans="1:1">
      <c r="A18" s="49" t="s">
        <v>17</v>
      </c>
    </row>
    <row r="19" ht="18.75" customHeight="true" spans="1:1">
      <c r="A19" s="49" t="s">
        <v>18</v>
      </c>
    </row>
    <row r="20" ht="21" customHeight="true" spans="1:1">
      <c r="A20" s="50"/>
    </row>
    <row r="21" ht="18.75" customHeight="true" spans="1:1">
      <c r="A21" s="50"/>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D3" sqref="D3"/>
    </sheetView>
  </sheetViews>
  <sheetFormatPr defaultColWidth="9" defaultRowHeight="12.75" outlineLevelRow="2"/>
  <cols>
    <col min="1" max="1" width="146" customWidth="true"/>
  </cols>
  <sheetData>
    <row r="1" ht="29.25" customHeight="true" spans="1:1">
      <c r="A1" s="43" t="s">
        <v>19</v>
      </c>
    </row>
    <row r="3" ht="378.75" customHeight="true" spans="1:1">
      <c r="A3" s="7" t="s">
        <v>20</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5.428571428571" customWidth="true"/>
  </cols>
  <sheetData>
    <row r="1" ht="28.5" customHeight="true" spans="1:1">
      <c r="A1" s="43" t="s">
        <v>21</v>
      </c>
    </row>
    <row r="2" ht="24" customHeight="true" spans="1:1">
      <c r="A2" s="44"/>
    </row>
    <row r="3" ht="316.5" customHeight="true" spans="1:1">
      <c r="A3" s="45" t="s">
        <v>22</v>
      </c>
    </row>
  </sheetData>
  <sheetProtection password="CC3D" sheet="1"/>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F3" sqref="F3"/>
    </sheetView>
  </sheetViews>
  <sheetFormatPr defaultColWidth="9" defaultRowHeight="12.75" outlineLevelRow="2"/>
  <cols>
    <col min="1" max="1" width="145.857142857143" customWidth="true"/>
  </cols>
  <sheetData>
    <row r="1" ht="30" customHeight="true" spans="1:1">
      <c r="A1" s="6" t="s">
        <v>23</v>
      </c>
    </row>
    <row r="2" ht="24" customHeight="true" spans="1:1">
      <c r="A2" s="8"/>
    </row>
    <row r="3" ht="312.75" customHeight="true" spans="1:1">
      <c r="A3" s="7" t="s">
        <v>24</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
  <sheetViews>
    <sheetView tabSelected="1" workbookViewId="0">
      <selection activeCell="D4" sqref="D4"/>
    </sheetView>
  </sheetViews>
  <sheetFormatPr defaultColWidth="9" defaultRowHeight="12.75" outlineLevelRow="7"/>
  <cols>
    <col min="1" max="1" width="146.142857142857" customWidth="true"/>
  </cols>
  <sheetData>
    <row r="1" ht="39" customHeight="true" spans="1:1">
      <c r="A1" s="6" t="s">
        <v>25</v>
      </c>
    </row>
    <row r="2" ht="118" customHeight="true" spans="1:1">
      <c r="A2" s="41" t="s">
        <v>26</v>
      </c>
    </row>
    <row r="3" ht="25" customHeight="true" spans="1:1">
      <c r="A3" s="42" t="s">
        <v>27</v>
      </c>
    </row>
    <row r="4" ht="25" customHeight="true" spans="1:1">
      <c r="A4" s="42" t="s">
        <v>28</v>
      </c>
    </row>
    <row r="5" ht="25" customHeight="true" spans="1:1">
      <c r="A5" s="42" t="s">
        <v>29</v>
      </c>
    </row>
    <row r="6" ht="25" customHeight="true" spans="1:1">
      <c r="A6" s="42" t="s">
        <v>30</v>
      </c>
    </row>
    <row r="7" ht="25" customHeight="true" spans="1:1">
      <c r="A7" s="42" t="s">
        <v>31</v>
      </c>
    </row>
    <row r="8" ht="25" customHeight="true" spans="1:1">
      <c r="A8" s="42"/>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1"/>
  <sheetViews>
    <sheetView workbookViewId="0">
      <selection activeCell="D13" sqref="D13"/>
    </sheetView>
  </sheetViews>
  <sheetFormatPr defaultColWidth="9" defaultRowHeight="12.75" outlineLevelCol="3"/>
  <cols>
    <col min="1" max="1" width="39.2857142857143" customWidth="true"/>
    <col min="2" max="2" width="34.5714285714286" customWidth="true"/>
    <col min="3" max="3" width="38.4285714285714" customWidth="true"/>
    <col min="4" max="4" width="31.8571428571429" customWidth="true"/>
  </cols>
  <sheetData>
    <row r="1" ht="18" customHeight="true" spans="1:4">
      <c r="A1" s="35"/>
      <c r="B1" s="35"/>
      <c r="C1" s="35"/>
      <c r="D1" s="15"/>
    </row>
    <row r="2" ht="22.5" customHeight="true" spans="1:4">
      <c r="A2" s="6" t="s">
        <v>32</v>
      </c>
      <c r="B2" s="6"/>
      <c r="C2" s="6"/>
      <c r="D2" s="6"/>
    </row>
    <row r="3" ht="7.5" customHeight="true" spans="1:4">
      <c r="A3" s="8"/>
      <c r="B3" s="8"/>
      <c r="C3" s="8"/>
      <c r="D3" s="35"/>
    </row>
    <row r="4" ht="24" customHeight="true" spans="1:4">
      <c r="A4" s="8"/>
      <c r="B4" s="8"/>
      <c r="C4" s="8"/>
      <c r="D4" s="15" t="s">
        <v>33</v>
      </c>
    </row>
    <row r="5" ht="7.5" customHeight="true" spans="1:4">
      <c r="A5" s="36"/>
      <c r="B5" s="36"/>
      <c r="C5" s="36"/>
      <c r="D5" s="36"/>
    </row>
    <row r="6" ht="24" customHeight="true" spans="1:4">
      <c r="A6" s="16" t="s">
        <v>34</v>
      </c>
      <c r="B6" s="16"/>
      <c r="C6" s="16" t="s">
        <v>35</v>
      </c>
      <c r="D6" s="16"/>
    </row>
    <row r="7" ht="24" customHeight="true" spans="1:4">
      <c r="A7" s="30" t="s">
        <v>36</v>
      </c>
      <c r="B7" s="30" t="s">
        <v>37</v>
      </c>
      <c r="C7" s="30" t="s">
        <v>36</v>
      </c>
      <c r="D7" s="16" t="s">
        <v>37</v>
      </c>
    </row>
    <row r="8" ht="24" customHeight="true" spans="1:4">
      <c r="A8" s="21" t="s">
        <v>38</v>
      </c>
      <c r="B8" s="24">
        <v>36846707</v>
      </c>
      <c r="C8" s="25" t="s">
        <v>39</v>
      </c>
      <c r="D8" s="24">
        <v>17119443.6</v>
      </c>
    </row>
    <row r="9" ht="24" customHeight="true" spans="1:4">
      <c r="A9" s="21" t="s">
        <v>40</v>
      </c>
      <c r="B9" s="24">
        <v>36846707</v>
      </c>
      <c r="C9" s="25" t="s">
        <v>41</v>
      </c>
      <c r="D9" s="24">
        <v>2352050.4</v>
      </c>
    </row>
    <row r="10" ht="24" customHeight="true" spans="1:4">
      <c r="A10" s="21" t="s">
        <v>42</v>
      </c>
      <c r="B10" s="24">
        <v>0</v>
      </c>
      <c r="C10" s="25" t="s">
        <v>43</v>
      </c>
      <c r="D10" s="24">
        <v>508877</v>
      </c>
    </row>
    <row r="11" ht="24" customHeight="true" spans="1:4">
      <c r="A11" s="21" t="s">
        <v>44</v>
      </c>
      <c r="B11" s="24">
        <v>0</v>
      </c>
      <c r="C11" s="25" t="s">
        <v>45</v>
      </c>
      <c r="D11" s="24">
        <v>13281000</v>
      </c>
    </row>
    <row r="12" ht="24" customHeight="true" spans="1:4">
      <c r="A12" s="21" t="s">
        <v>46</v>
      </c>
      <c r="B12" s="24">
        <v>0</v>
      </c>
      <c r="C12" s="25" t="s">
        <v>47</v>
      </c>
      <c r="D12" s="24">
        <v>3585336</v>
      </c>
    </row>
    <row r="13" ht="24" customHeight="true" spans="1:4">
      <c r="A13" s="21" t="s">
        <v>48</v>
      </c>
      <c r="B13" s="24">
        <v>0</v>
      </c>
      <c r="C13" s="25"/>
      <c r="D13" s="24"/>
    </row>
    <row r="14" ht="24" customHeight="true" spans="1:4">
      <c r="A14" s="21" t="s">
        <v>49</v>
      </c>
      <c r="B14" s="24">
        <v>0</v>
      </c>
      <c r="C14" s="25"/>
      <c r="D14" s="24"/>
    </row>
    <row r="15" ht="24" customHeight="true" spans="1:4">
      <c r="A15" s="37"/>
      <c r="B15" s="37"/>
      <c r="C15" s="37"/>
      <c r="D15" s="37"/>
    </row>
    <row r="16" ht="24" customHeight="true" spans="1:4">
      <c r="A16" s="37"/>
      <c r="B16" s="37"/>
      <c r="C16" s="37"/>
      <c r="D16" s="37"/>
    </row>
    <row r="17" ht="24" customHeight="true" spans="1:4">
      <c r="A17" s="37"/>
      <c r="B17" s="37"/>
      <c r="C17" s="37"/>
      <c r="D17" s="37"/>
    </row>
    <row r="18" ht="24" customHeight="true" spans="1:4">
      <c r="A18" s="37"/>
      <c r="B18" s="37"/>
      <c r="C18" s="37"/>
      <c r="D18" s="37"/>
    </row>
    <row r="19" ht="24" customHeight="true" spans="1:4">
      <c r="A19" s="37"/>
      <c r="B19" s="37"/>
      <c r="C19" s="37"/>
      <c r="D19" s="37"/>
    </row>
    <row r="20" ht="24" customHeight="true" spans="1:4">
      <c r="A20" s="37"/>
      <c r="B20" s="37"/>
      <c r="C20" s="37"/>
      <c r="D20" s="37"/>
    </row>
    <row r="21" ht="24" customHeight="true" spans="1:4">
      <c r="A21" s="23" t="s">
        <v>50</v>
      </c>
      <c r="B21" s="24">
        <v>36846707</v>
      </c>
      <c r="C21" s="23" t="s">
        <v>51</v>
      </c>
      <c r="D21" s="24">
        <v>36846707</v>
      </c>
    </row>
  </sheetData>
  <sheetProtection password="CC3D" sheet="1"/>
  <mergeCells count="4">
    <mergeCell ref="A2:D2"/>
    <mergeCell ref="A4:C4"/>
    <mergeCell ref="A6:B6"/>
    <mergeCell ref="C6:D6"/>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topLeftCell="A9" workbookViewId="0">
      <selection activeCell="H7" sqref="H7:H8"/>
    </sheetView>
  </sheetViews>
  <sheetFormatPr defaultColWidth="9" defaultRowHeight="12.75"/>
  <cols>
    <col min="1" max="2" width="6.14285714285714" customWidth="true"/>
    <col min="3" max="3" width="6" customWidth="true"/>
    <col min="4" max="4" width="39.4285714285714" customWidth="true"/>
    <col min="5" max="5" width="19" customWidth="true"/>
    <col min="6" max="6" width="16.8571428571429" customWidth="true"/>
    <col min="7" max="7" width="15.5714285714286" customWidth="true"/>
    <col min="8" max="8" width="16.2857142857143" customWidth="true"/>
    <col min="9" max="9" width="15.1428571428571" customWidth="true"/>
  </cols>
  <sheetData>
    <row r="1" ht="18" customHeight="true" spans="1:9">
      <c r="A1" s="8"/>
      <c r="B1" s="8"/>
      <c r="C1" s="8"/>
      <c r="D1" s="8"/>
      <c r="E1" s="15"/>
      <c r="F1" s="15"/>
      <c r="G1" s="15"/>
      <c r="H1" s="15"/>
      <c r="I1" s="15"/>
    </row>
    <row r="2" ht="22.5" customHeight="true" spans="1:9">
      <c r="A2" s="6" t="s">
        <v>52</v>
      </c>
      <c r="B2" s="6"/>
      <c r="C2" s="6"/>
      <c r="D2" s="6"/>
      <c r="E2" s="6"/>
      <c r="F2" s="6"/>
      <c r="G2" s="6"/>
      <c r="H2" s="6"/>
      <c r="I2" s="6"/>
    </row>
    <row r="3" ht="7.5" customHeight="true" spans="1:9">
      <c r="A3" s="8"/>
      <c r="B3" s="8"/>
      <c r="C3" s="8"/>
      <c r="D3" s="8"/>
      <c r="E3" s="15"/>
      <c r="F3" s="15"/>
      <c r="G3" s="15"/>
      <c r="H3" s="15"/>
      <c r="I3" s="8"/>
    </row>
    <row r="4" ht="24" customHeight="true" spans="1:9">
      <c r="A4" s="8"/>
      <c r="B4" s="8"/>
      <c r="C4" s="8"/>
      <c r="D4" s="8"/>
      <c r="E4" s="8"/>
      <c r="F4" s="8"/>
      <c r="G4" s="8"/>
      <c r="H4" s="8"/>
      <c r="I4" s="15" t="s">
        <v>33</v>
      </c>
    </row>
    <row r="6" ht="24" customHeight="true" spans="1:9">
      <c r="A6" s="16" t="s">
        <v>36</v>
      </c>
      <c r="B6" s="16"/>
      <c r="C6" s="16"/>
      <c r="D6" s="16"/>
      <c r="E6" s="16" t="s">
        <v>53</v>
      </c>
      <c r="F6" s="16"/>
      <c r="G6" s="16"/>
      <c r="H6" s="16"/>
      <c r="I6" s="16"/>
    </row>
    <row r="7" ht="24" customHeight="true" spans="1:9">
      <c r="A7" s="16" t="s">
        <v>54</v>
      </c>
      <c r="B7" s="16"/>
      <c r="C7" s="16"/>
      <c r="D7" s="16" t="s">
        <v>55</v>
      </c>
      <c r="E7" s="16" t="s">
        <v>56</v>
      </c>
      <c r="F7" s="9" t="s">
        <v>57</v>
      </c>
      <c r="G7" s="9" t="s">
        <v>58</v>
      </c>
      <c r="H7" s="9" t="s">
        <v>59</v>
      </c>
      <c r="I7" s="16" t="s">
        <v>60</v>
      </c>
    </row>
    <row r="8" ht="24" customHeight="true" spans="1:9">
      <c r="A8" s="16" t="s">
        <v>61</v>
      </c>
      <c r="B8" s="16" t="s">
        <v>62</v>
      </c>
      <c r="C8" s="16" t="s">
        <v>63</v>
      </c>
      <c r="D8" s="16"/>
      <c r="E8" s="16"/>
      <c r="F8" s="9"/>
      <c r="G8" s="9"/>
      <c r="H8" s="9"/>
      <c r="I8" s="16"/>
    </row>
    <row r="9" ht="24" customHeight="true" spans="1:9">
      <c r="A9" s="39" t="s">
        <v>64</v>
      </c>
      <c r="B9" s="23" t="s">
        <v>65</v>
      </c>
      <c r="C9" s="23" t="s">
        <v>65</v>
      </c>
      <c r="D9" s="40" t="s">
        <v>66</v>
      </c>
      <c r="E9" s="22">
        <f ca="1" t="shared" ref="E9:E30" si="0">SUM(F9,G9,H9,I9)</f>
        <v>17119443.6</v>
      </c>
      <c r="F9" s="22">
        <v>17119443.6</v>
      </c>
      <c r="G9" s="22">
        <v>0</v>
      </c>
      <c r="H9" s="22">
        <v>0</v>
      </c>
      <c r="I9" s="22">
        <v>0</v>
      </c>
    </row>
    <row r="10" ht="24" customHeight="true" spans="1:9">
      <c r="A10" s="39" t="s">
        <v>64</v>
      </c>
      <c r="B10" s="23" t="s">
        <v>67</v>
      </c>
      <c r="C10" s="23" t="s">
        <v>65</v>
      </c>
      <c r="D10" s="40" t="s">
        <v>68</v>
      </c>
      <c r="E10" s="22">
        <f ca="1" t="shared" si="0"/>
        <v>17119443.6</v>
      </c>
      <c r="F10" s="22">
        <v>17119443.6</v>
      </c>
      <c r="G10" s="22">
        <v>0</v>
      </c>
      <c r="H10" s="22">
        <v>0</v>
      </c>
      <c r="I10" s="22">
        <v>0</v>
      </c>
    </row>
    <row r="11" ht="24" customHeight="true" spans="1:9">
      <c r="A11" s="39" t="s">
        <v>64</v>
      </c>
      <c r="B11" s="23" t="s">
        <v>67</v>
      </c>
      <c r="C11" s="23" t="s">
        <v>69</v>
      </c>
      <c r="D11" s="40" t="s">
        <v>70</v>
      </c>
      <c r="E11" s="22">
        <f ca="1" t="shared" si="0"/>
        <v>13080643.6</v>
      </c>
      <c r="F11" s="22">
        <v>13080643.6</v>
      </c>
      <c r="G11" s="22">
        <v>0</v>
      </c>
      <c r="H11" s="22">
        <v>0</v>
      </c>
      <c r="I11" s="22">
        <v>0</v>
      </c>
    </row>
    <row r="12" ht="24" customHeight="true" spans="1:9">
      <c r="A12" s="39" t="s">
        <v>64</v>
      </c>
      <c r="B12" s="23" t="s">
        <v>67</v>
      </c>
      <c r="C12" s="23" t="s">
        <v>71</v>
      </c>
      <c r="D12" s="40" t="s">
        <v>72</v>
      </c>
      <c r="E12" s="22">
        <f ca="1" t="shared" si="0"/>
        <v>1678800</v>
      </c>
      <c r="F12" s="22">
        <v>1678800</v>
      </c>
      <c r="G12" s="22">
        <v>0</v>
      </c>
      <c r="H12" s="22">
        <v>0</v>
      </c>
      <c r="I12" s="22">
        <v>0</v>
      </c>
    </row>
    <row r="13" ht="24" customHeight="true" spans="1:9">
      <c r="A13" s="39" t="s">
        <v>64</v>
      </c>
      <c r="B13" s="23" t="s">
        <v>67</v>
      </c>
      <c r="C13" s="23" t="s">
        <v>67</v>
      </c>
      <c r="D13" s="40" t="s">
        <v>73</v>
      </c>
      <c r="E13" s="22">
        <f ca="1" t="shared" si="0"/>
        <v>2360000</v>
      </c>
      <c r="F13" s="22">
        <v>2360000</v>
      </c>
      <c r="G13" s="22">
        <v>0</v>
      </c>
      <c r="H13" s="22">
        <v>0</v>
      </c>
      <c r="I13" s="22">
        <v>0</v>
      </c>
    </row>
    <row r="14" ht="24" customHeight="true" spans="1:9">
      <c r="A14" s="39" t="s">
        <v>74</v>
      </c>
      <c r="B14" s="23" t="s">
        <v>65</v>
      </c>
      <c r="C14" s="23" t="s">
        <v>65</v>
      </c>
      <c r="D14" s="40" t="s">
        <v>75</v>
      </c>
      <c r="E14" s="22">
        <f ca="1" t="shared" si="0"/>
        <v>2352050.4</v>
      </c>
      <c r="F14" s="22">
        <v>2352050.4</v>
      </c>
      <c r="G14" s="22">
        <v>0</v>
      </c>
      <c r="H14" s="22">
        <v>0</v>
      </c>
      <c r="I14" s="22">
        <v>0</v>
      </c>
    </row>
    <row r="15" ht="24" customHeight="true" spans="1:9">
      <c r="A15" s="39" t="s">
        <v>74</v>
      </c>
      <c r="B15" s="23" t="s">
        <v>76</v>
      </c>
      <c r="C15" s="23" t="s">
        <v>65</v>
      </c>
      <c r="D15" s="40" t="s">
        <v>77</v>
      </c>
      <c r="E15" s="22">
        <f ca="1" t="shared" si="0"/>
        <v>2352050.4</v>
      </c>
      <c r="F15" s="22">
        <v>2352050.4</v>
      </c>
      <c r="G15" s="22">
        <v>0</v>
      </c>
      <c r="H15" s="22">
        <v>0</v>
      </c>
      <c r="I15" s="22">
        <v>0</v>
      </c>
    </row>
    <row r="16" ht="24" customHeight="true" spans="1:9">
      <c r="A16" s="39" t="s">
        <v>74</v>
      </c>
      <c r="B16" s="23" t="s">
        <v>76</v>
      </c>
      <c r="C16" s="23" t="s">
        <v>69</v>
      </c>
      <c r="D16" s="40" t="s">
        <v>78</v>
      </c>
      <c r="E16" s="22">
        <f ca="1" t="shared" si="0"/>
        <v>482377.2</v>
      </c>
      <c r="F16" s="22">
        <v>482377.2</v>
      </c>
      <c r="G16" s="22">
        <v>0</v>
      </c>
      <c r="H16" s="22">
        <v>0</v>
      </c>
      <c r="I16" s="22">
        <v>0</v>
      </c>
    </row>
    <row r="17" ht="24" customHeight="true" spans="1:9">
      <c r="A17" s="39" t="s">
        <v>74</v>
      </c>
      <c r="B17" s="23" t="s">
        <v>76</v>
      </c>
      <c r="C17" s="23" t="s">
        <v>76</v>
      </c>
      <c r="D17" s="40" t="s">
        <v>79</v>
      </c>
      <c r="E17" s="22">
        <f ca="1" t="shared" si="0"/>
        <v>1243515.5</v>
      </c>
      <c r="F17" s="22">
        <v>1243515.5</v>
      </c>
      <c r="G17" s="22">
        <v>0</v>
      </c>
      <c r="H17" s="22">
        <v>0</v>
      </c>
      <c r="I17" s="22">
        <v>0</v>
      </c>
    </row>
    <row r="18" ht="24" customHeight="true" spans="1:9">
      <c r="A18" s="39" t="s">
        <v>74</v>
      </c>
      <c r="B18" s="23" t="s">
        <v>76</v>
      </c>
      <c r="C18" s="23" t="s">
        <v>80</v>
      </c>
      <c r="D18" s="40" t="s">
        <v>81</v>
      </c>
      <c r="E18" s="22">
        <f ca="1" t="shared" si="0"/>
        <v>621757.7</v>
      </c>
      <c r="F18" s="22">
        <v>621757.7</v>
      </c>
      <c r="G18" s="22">
        <v>0</v>
      </c>
      <c r="H18" s="22">
        <v>0</v>
      </c>
      <c r="I18" s="22">
        <v>0</v>
      </c>
    </row>
    <row r="19" ht="24" customHeight="true" spans="1:9">
      <c r="A19" s="39" t="s">
        <v>74</v>
      </c>
      <c r="B19" s="23" t="s">
        <v>76</v>
      </c>
      <c r="C19" s="23" t="s">
        <v>82</v>
      </c>
      <c r="D19" s="40" t="s">
        <v>83</v>
      </c>
      <c r="E19" s="22">
        <f ca="1" t="shared" si="0"/>
        <v>4400</v>
      </c>
      <c r="F19" s="22">
        <v>4400</v>
      </c>
      <c r="G19" s="22">
        <v>0</v>
      </c>
      <c r="H19" s="22">
        <v>0</v>
      </c>
      <c r="I19" s="22">
        <v>0</v>
      </c>
    </row>
    <row r="20" ht="24" customHeight="true" spans="1:9">
      <c r="A20" s="39" t="s">
        <v>84</v>
      </c>
      <c r="B20" s="23" t="s">
        <v>65</v>
      </c>
      <c r="C20" s="23" t="s">
        <v>65</v>
      </c>
      <c r="D20" s="40" t="s">
        <v>85</v>
      </c>
      <c r="E20" s="22">
        <f ca="1" t="shared" si="0"/>
        <v>508877</v>
      </c>
      <c r="F20" s="22">
        <v>508877</v>
      </c>
      <c r="G20" s="22">
        <v>0</v>
      </c>
      <c r="H20" s="22">
        <v>0</v>
      </c>
      <c r="I20" s="22">
        <v>0</v>
      </c>
    </row>
    <row r="21" ht="24" customHeight="true" spans="1:9">
      <c r="A21" s="39" t="s">
        <v>84</v>
      </c>
      <c r="B21" s="23" t="s">
        <v>86</v>
      </c>
      <c r="C21" s="23" t="s">
        <v>65</v>
      </c>
      <c r="D21" s="40" t="s">
        <v>87</v>
      </c>
      <c r="E21" s="22">
        <f ca="1" t="shared" si="0"/>
        <v>508877</v>
      </c>
      <c r="F21" s="22">
        <v>508877</v>
      </c>
      <c r="G21" s="22">
        <v>0</v>
      </c>
      <c r="H21" s="22">
        <v>0</v>
      </c>
      <c r="I21" s="22">
        <v>0</v>
      </c>
    </row>
    <row r="22" ht="24" customHeight="true" spans="1:9">
      <c r="A22" s="39" t="s">
        <v>84</v>
      </c>
      <c r="B22" s="23" t="s">
        <v>86</v>
      </c>
      <c r="C22" s="23" t="s">
        <v>69</v>
      </c>
      <c r="D22" s="40" t="s">
        <v>88</v>
      </c>
      <c r="E22" s="22">
        <f ca="1" t="shared" si="0"/>
        <v>508877</v>
      </c>
      <c r="F22" s="22">
        <v>508877</v>
      </c>
      <c r="G22" s="22">
        <v>0</v>
      </c>
      <c r="H22" s="22">
        <v>0</v>
      </c>
      <c r="I22" s="22">
        <v>0</v>
      </c>
    </row>
    <row r="23" ht="24" customHeight="true" spans="1:9">
      <c r="A23" s="39" t="s">
        <v>89</v>
      </c>
      <c r="B23" s="23" t="s">
        <v>65</v>
      </c>
      <c r="C23" s="23" t="s">
        <v>65</v>
      </c>
      <c r="D23" s="40" t="s">
        <v>90</v>
      </c>
      <c r="E23" s="22">
        <f ca="1" t="shared" si="0"/>
        <v>13281000</v>
      </c>
      <c r="F23" s="22">
        <v>13281000</v>
      </c>
      <c r="G23" s="22">
        <v>0</v>
      </c>
      <c r="H23" s="22">
        <v>0</v>
      </c>
      <c r="I23" s="22">
        <v>0</v>
      </c>
    </row>
    <row r="24" ht="24" customHeight="true" spans="1:9">
      <c r="A24" s="39" t="s">
        <v>89</v>
      </c>
      <c r="B24" s="23" t="s">
        <v>82</v>
      </c>
      <c r="C24" s="23" t="s">
        <v>65</v>
      </c>
      <c r="D24" s="40" t="s">
        <v>91</v>
      </c>
      <c r="E24" s="22">
        <f ca="1" t="shared" si="0"/>
        <v>13281000</v>
      </c>
      <c r="F24" s="22">
        <v>13281000</v>
      </c>
      <c r="G24" s="22">
        <v>0</v>
      </c>
      <c r="H24" s="22">
        <v>0</v>
      </c>
      <c r="I24" s="22">
        <v>0</v>
      </c>
    </row>
    <row r="25" ht="24" customHeight="true" spans="1:9">
      <c r="A25" s="39" t="s">
        <v>89</v>
      </c>
      <c r="B25" s="23" t="s">
        <v>82</v>
      </c>
      <c r="C25" s="23" t="s">
        <v>65</v>
      </c>
      <c r="D25" s="40" t="s">
        <v>91</v>
      </c>
      <c r="E25" s="22">
        <f ca="1" t="shared" si="0"/>
        <v>13281000</v>
      </c>
      <c r="F25" s="22">
        <v>13281000</v>
      </c>
      <c r="G25" s="22">
        <v>0</v>
      </c>
      <c r="H25" s="22">
        <v>0</v>
      </c>
      <c r="I25" s="22">
        <v>0</v>
      </c>
    </row>
    <row r="26" ht="24" customHeight="true" spans="1:9">
      <c r="A26" s="39" t="s">
        <v>92</v>
      </c>
      <c r="B26" s="23" t="s">
        <v>65</v>
      </c>
      <c r="C26" s="23" t="s">
        <v>65</v>
      </c>
      <c r="D26" s="40" t="s">
        <v>93</v>
      </c>
      <c r="E26" s="22">
        <f ca="1" t="shared" si="0"/>
        <v>3585336</v>
      </c>
      <c r="F26" s="22">
        <v>3585336</v>
      </c>
      <c r="G26" s="22">
        <v>0</v>
      </c>
      <c r="H26" s="22">
        <v>0</v>
      </c>
      <c r="I26" s="22">
        <v>0</v>
      </c>
    </row>
    <row r="27" ht="24" customHeight="true" spans="1:9">
      <c r="A27" s="39" t="s">
        <v>92</v>
      </c>
      <c r="B27" s="23" t="s">
        <v>71</v>
      </c>
      <c r="C27" s="23" t="s">
        <v>65</v>
      </c>
      <c r="D27" s="40" t="s">
        <v>94</v>
      </c>
      <c r="E27" s="22">
        <f ca="1" t="shared" si="0"/>
        <v>3585336</v>
      </c>
      <c r="F27" s="22">
        <v>3585336</v>
      </c>
      <c r="G27" s="22">
        <v>0</v>
      </c>
      <c r="H27" s="22">
        <v>0</v>
      </c>
      <c r="I27" s="22">
        <v>0</v>
      </c>
    </row>
    <row r="28" ht="24" customHeight="true" spans="1:9">
      <c r="A28" s="39" t="s">
        <v>92</v>
      </c>
      <c r="B28" s="23" t="s">
        <v>71</v>
      </c>
      <c r="C28" s="23" t="s">
        <v>69</v>
      </c>
      <c r="D28" s="40" t="s">
        <v>95</v>
      </c>
      <c r="E28" s="22">
        <f ca="1" t="shared" si="0"/>
        <v>1636536</v>
      </c>
      <c r="F28" s="22">
        <v>1636536</v>
      </c>
      <c r="G28" s="22">
        <v>0</v>
      </c>
      <c r="H28" s="22">
        <v>0</v>
      </c>
      <c r="I28" s="22">
        <v>0</v>
      </c>
    </row>
    <row r="29" ht="24" customHeight="true" spans="1:9">
      <c r="A29" s="39" t="s">
        <v>92</v>
      </c>
      <c r="B29" s="23" t="s">
        <v>71</v>
      </c>
      <c r="C29" s="23" t="s">
        <v>67</v>
      </c>
      <c r="D29" s="40" t="s">
        <v>96</v>
      </c>
      <c r="E29" s="22">
        <f ca="1" t="shared" si="0"/>
        <v>1948800</v>
      </c>
      <c r="F29" s="22">
        <v>1948800</v>
      </c>
      <c r="G29" s="22">
        <v>0</v>
      </c>
      <c r="H29" s="22">
        <v>0</v>
      </c>
      <c r="I29" s="22">
        <v>0</v>
      </c>
    </row>
    <row r="30" ht="24" customHeight="true" spans="1:9">
      <c r="A30" s="23" t="s">
        <v>56</v>
      </c>
      <c r="B30" s="23"/>
      <c r="C30" s="23"/>
      <c r="D30" s="23"/>
      <c r="E30" s="22">
        <f ca="1" t="shared" si="0"/>
        <v>36846707</v>
      </c>
      <c r="F30" s="22">
        <v>36846707</v>
      </c>
      <c r="G30" s="22">
        <v>0</v>
      </c>
      <c r="H30" s="22">
        <v>0</v>
      </c>
      <c r="I30" s="22">
        <v>0</v>
      </c>
    </row>
  </sheetData>
  <sheetProtection password="CC3D" sheet="1"/>
  <mergeCells count="13">
    <mergeCell ref="H1:I1"/>
    <mergeCell ref="A2:I2"/>
    <mergeCell ref="A4:H4"/>
    <mergeCell ref="A6:D6"/>
    <mergeCell ref="E6:I6"/>
    <mergeCell ref="A7:C7"/>
    <mergeCell ref="A30:D30"/>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
  <sheetViews>
    <sheetView topLeftCell="A9" workbookViewId="0">
      <selection activeCell="G1" sqref="G1"/>
    </sheetView>
  </sheetViews>
  <sheetFormatPr defaultColWidth="9" defaultRowHeight="12.75" outlineLevelCol="6"/>
  <cols>
    <col min="1" max="3" width="6.14285714285714" customWidth="true"/>
    <col min="4" max="4" width="53.4285714285714" customWidth="true"/>
    <col min="5" max="5" width="25.4285714285714" customWidth="true"/>
    <col min="6" max="6" width="21.8571428571429" customWidth="true"/>
    <col min="7" max="7" width="22.8571428571429" customWidth="true"/>
  </cols>
  <sheetData>
    <row r="1" ht="18" customHeight="true" spans="1:7">
      <c r="A1" s="8"/>
      <c r="B1" s="8"/>
      <c r="C1" s="8"/>
      <c r="D1" s="8"/>
      <c r="E1" s="15"/>
      <c r="F1" s="15"/>
      <c r="G1" s="15"/>
    </row>
    <row r="2" ht="22.5" customHeight="true" spans="1:7">
      <c r="A2" s="6" t="s">
        <v>97</v>
      </c>
      <c r="B2" s="6"/>
      <c r="C2" s="6"/>
      <c r="D2" s="6"/>
      <c r="E2" s="6"/>
      <c r="F2" s="6"/>
      <c r="G2" s="6"/>
    </row>
    <row r="3" ht="7.5" customHeight="true" spans="1:7">
      <c r="A3" s="8"/>
      <c r="B3" s="8"/>
      <c r="C3" s="8"/>
      <c r="D3" s="8"/>
      <c r="E3" s="15"/>
      <c r="F3" s="15"/>
      <c r="G3" s="8"/>
    </row>
    <row r="4" ht="24" customHeight="true" spans="1:7">
      <c r="A4" s="8"/>
      <c r="B4" s="8"/>
      <c r="C4" s="8"/>
      <c r="D4" s="8"/>
      <c r="E4" s="8"/>
      <c r="F4" s="8"/>
      <c r="G4" s="15" t="s">
        <v>33</v>
      </c>
    </row>
    <row r="6" ht="24" customHeight="true" spans="1:7">
      <c r="A6" s="16" t="s">
        <v>36</v>
      </c>
      <c r="B6" s="16"/>
      <c r="C6" s="16"/>
      <c r="D6" s="16"/>
      <c r="E6" s="16" t="s">
        <v>98</v>
      </c>
      <c r="F6" s="16"/>
      <c r="G6" s="16"/>
    </row>
    <row r="7" ht="24" customHeight="true" spans="1:7">
      <c r="A7" s="19" t="s">
        <v>54</v>
      </c>
      <c r="B7" s="19"/>
      <c r="C7" s="19"/>
      <c r="D7" s="16" t="s">
        <v>55</v>
      </c>
      <c r="E7" s="16" t="s">
        <v>56</v>
      </c>
      <c r="F7" s="30" t="s">
        <v>99</v>
      </c>
      <c r="G7" s="16" t="s">
        <v>100</v>
      </c>
    </row>
    <row r="8" ht="24" customHeight="true" spans="1:7">
      <c r="A8" s="16" t="s">
        <v>61</v>
      </c>
      <c r="B8" s="16" t="s">
        <v>62</v>
      </c>
      <c r="C8" s="16" t="s">
        <v>63</v>
      </c>
      <c r="D8" s="16"/>
      <c r="E8" s="16"/>
      <c r="F8" s="30"/>
      <c r="G8" s="16"/>
    </row>
    <row r="9" ht="24" customHeight="true" spans="1:7">
      <c r="A9" s="20" t="s">
        <v>64</v>
      </c>
      <c r="B9" s="20" t="s">
        <v>65</v>
      </c>
      <c r="C9" s="20" t="s">
        <v>65</v>
      </c>
      <c r="D9" s="21" t="s">
        <v>66</v>
      </c>
      <c r="E9" s="24">
        <f ca="1" t="shared" ref="E9:E30" si="0">F9+G9</f>
        <v>17119443.6</v>
      </c>
      <c r="F9" s="24">
        <v>12564063.6</v>
      </c>
      <c r="G9" s="24">
        <v>4555380</v>
      </c>
    </row>
    <row r="10" ht="24" customHeight="true" spans="1:7">
      <c r="A10" s="20" t="s">
        <v>64</v>
      </c>
      <c r="B10" s="20" t="s">
        <v>67</v>
      </c>
      <c r="C10" s="20" t="s">
        <v>65</v>
      </c>
      <c r="D10" s="21" t="s">
        <v>68</v>
      </c>
      <c r="E10" s="24">
        <f ca="1" t="shared" si="0"/>
        <v>17119443.6</v>
      </c>
      <c r="F10" s="24">
        <v>12564063.6</v>
      </c>
      <c r="G10" s="24">
        <v>4555380</v>
      </c>
    </row>
    <row r="11" ht="24" customHeight="true" spans="1:7">
      <c r="A11" s="20" t="s">
        <v>64</v>
      </c>
      <c r="B11" s="20" t="s">
        <v>67</v>
      </c>
      <c r="C11" s="20" t="s">
        <v>69</v>
      </c>
      <c r="D11" s="21" t="s">
        <v>70</v>
      </c>
      <c r="E11" s="24">
        <f ca="1" t="shared" si="0"/>
        <v>13080643.6</v>
      </c>
      <c r="F11" s="24">
        <v>12564063.6</v>
      </c>
      <c r="G11" s="24">
        <v>516580</v>
      </c>
    </row>
    <row r="12" ht="24" customHeight="true" spans="1:7">
      <c r="A12" s="20" t="s">
        <v>64</v>
      </c>
      <c r="B12" s="20" t="s">
        <v>67</v>
      </c>
      <c r="C12" s="20" t="s">
        <v>71</v>
      </c>
      <c r="D12" s="21" t="s">
        <v>72</v>
      </c>
      <c r="E12" s="24">
        <f ca="1" t="shared" si="0"/>
        <v>1678800</v>
      </c>
      <c r="F12" s="24">
        <v>0</v>
      </c>
      <c r="G12" s="24">
        <v>1678800</v>
      </c>
    </row>
    <row r="13" ht="24" customHeight="true" spans="1:7">
      <c r="A13" s="20" t="s">
        <v>64</v>
      </c>
      <c r="B13" s="20" t="s">
        <v>67</v>
      </c>
      <c r="C13" s="20" t="s">
        <v>67</v>
      </c>
      <c r="D13" s="21" t="s">
        <v>73</v>
      </c>
      <c r="E13" s="24">
        <f ca="1" t="shared" si="0"/>
        <v>2360000</v>
      </c>
      <c r="F13" s="24">
        <v>0</v>
      </c>
      <c r="G13" s="24">
        <v>2360000</v>
      </c>
    </row>
    <row r="14" ht="24" customHeight="true" spans="1:7">
      <c r="A14" s="20" t="s">
        <v>74</v>
      </c>
      <c r="B14" s="20" t="s">
        <v>65</v>
      </c>
      <c r="C14" s="20" t="s">
        <v>65</v>
      </c>
      <c r="D14" s="21" t="s">
        <v>75</v>
      </c>
      <c r="E14" s="24">
        <f ca="1" t="shared" si="0"/>
        <v>2352050.4</v>
      </c>
      <c r="F14" s="24">
        <v>2352050.4</v>
      </c>
      <c r="G14" s="24">
        <v>0</v>
      </c>
    </row>
    <row r="15" ht="24" customHeight="true" spans="1:7">
      <c r="A15" s="20" t="s">
        <v>74</v>
      </c>
      <c r="B15" s="20" t="s">
        <v>76</v>
      </c>
      <c r="C15" s="20" t="s">
        <v>65</v>
      </c>
      <c r="D15" s="21" t="s">
        <v>77</v>
      </c>
      <c r="E15" s="24">
        <f ca="1" t="shared" si="0"/>
        <v>2352050.4</v>
      </c>
      <c r="F15" s="24">
        <v>2352050.4</v>
      </c>
      <c r="G15" s="24">
        <v>0</v>
      </c>
    </row>
    <row r="16" ht="24" customHeight="true" spans="1:7">
      <c r="A16" s="20" t="s">
        <v>74</v>
      </c>
      <c r="B16" s="20" t="s">
        <v>76</v>
      </c>
      <c r="C16" s="20" t="s">
        <v>69</v>
      </c>
      <c r="D16" s="21" t="s">
        <v>78</v>
      </c>
      <c r="E16" s="24">
        <f ca="1" t="shared" si="0"/>
        <v>482377.2</v>
      </c>
      <c r="F16" s="24">
        <v>482377.2</v>
      </c>
      <c r="G16" s="24">
        <v>0</v>
      </c>
    </row>
    <row r="17" ht="24" customHeight="true" spans="1:7">
      <c r="A17" s="20" t="s">
        <v>74</v>
      </c>
      <c r="B17" s="20" t="s">
        <v>76</v>
      </c>
      <c r="C17" s="20" t="s">
        <v>76</v>
      </c>
      <c r="D17" s="21" t="s">
        <v>79</v>
      </c>
      <c r="E17" s="24">
        <f ca="1" t="shared" si="0"/>
        <v>1243515.5</v>
      </c>
      <c r="F17" s="24">
        <v>1243515.5</v>
      </c>
      <c r="G17" s="24">
        <v>0</v>
      </c>
    </row>
    <row r="18" ht="24" customHeight="true" spans="1:7">
      <c r="A18" s="20" t="s">
        <v>74</v>
      </c>
      <c r="B18" s="20" t="s">
        <v>76</v>
      </c>
      <c r="C18" s="20" t="s">
        <v>80</v>
      </c>
      <c r="D18" s="21" t="s">
        <v>81</v>
      </c>
      <c r="E18" s="24">
        <f ca="1" t="shared" si="0"/>
        <v>621757.7</v>
      </c>
      <c r="F18" s="24">
        <v>621757.7</v>
      </c>
      <c r="G18" s="24">
        <v>0</v>
      </c>
    </row>
    <row r="19" ht="24" customHeight="true" spans="1:7">
      <c r="A19" s="20" t="s">
        <v>74</v>
      </c>
      <c r="B19" s="20" t="s">
        <v>76</v>
      </c>
      <c r="C19" s="20" t="s">
        <v>82</v>
      </c>
      <c r="D19" s="21" t="s">
        <v>83</v>
      </c>
      <c r="E19" s="24">
        <f ca="1" t="shared" si="0"/>
        <v>4400</v>
      </c>
      <c r="F19" s="24">
        <v>4400</v>
      </c>
      <c r="G19" s="24">
        <v>0</v>
      </c>
    </row>
    <row r="20" ht="24" customHeight="true" spans="1:7">
      <c r="A20" s="20" t="s">
        <v>84</v>
      </c>
      <c r="B20" s="20" t="s">
        <v>65</v>
      </c>
      <c r="C20" s="20" t="s">
        <v>65</v>
      </c>
      <c r="D20" s="21" t="s">
        <v>85</v>
      </c>
      <c r="E20" s="24">
        <f ca="1" t="shared" si="0"/>
        <v>508877</v>
      </c>
      <c r="F20" s="24">
        <v>508877</v>
      </c>
      <c r="G20" s="24">
        <v>0</v>
      </c>
    </row>
    <row r="21" ht="24" customHeight="true" spans="1:7">
      <c r="A21" s="20" t="s">
        <v>84</v>
      </c>
      <c r="B21" s="20" t="s">
        <v>86</v>
      </c>
      <c r="C21" s="20" t="s">
        <v>65</v>
      </c>
      <c r="D21" s="21" t="s">
        <v>87</v>
      </c>
      <c r="E21" s="24">
        <f ca="1" t="shared" si="0"/>
        <v>508877</v>
      </c>
      <c r="F21" s="24">
        <v>508877</v>
      </c>
      <c r="G21" s="24">
        <v>0</v>
      </c>
    </row>
    <row r="22" ht="24" customHeight="true" spans="1:7">
      <c r="A22" s="20" t="s">
        <v>84</v>
      </c>
      <c r="B22" s="20" t="s">
        <v>86</v>
      </c>
      <c r="C22" s="20" t="s">
        <v>69</v>
      </c>
      <c r="D22" s="21" t="s">
        <v>88</v>
      </c>
      <c r="E22" s="24">
        <f ca="1" t="shared" si="0"/>
        <v>508877</v>
      </c>
      <c r="F22" s="24">
        <v>508877</v>
      </c>
      <c r="G22" s="24">
        <v>0</v>
      </c>
    </row>
    <row r="23" ht="24" customHeight="true" spans="1:7">
      <c r="A23" s="20" t="s">
        <v>89</v>
      </c>
      <c r="B23" s="20" t="s">
        <v>65</v>
      </c>
      <c r="C23" s="20" t="s">
        <v>65</v>
      </c>
      <c r="D23" s="21" t="s">
        <v>90</v>
      </c>
      <c r="E23" s="24">
        <f ca="1" t="shared" si="0"/>
        <v>13281000</v>
      </c>
      <c r="F23" s="24">
        <v>0</v>
      </c>
      <c r="G23" s="24">
        <v>13281000</v>
      </c>
    </row>
    <row r="24" ht="24" customHeight="true" spans="1:7">
      <c r="A24" s="20" t="s">
        <v>89</v>
      </c>
      <c r="B24" s="20" t="s">
        <v>82</v>
      </c>
      <c r="C24" s="20" t="s">
        <v>65</v>
      </c>
      <c r="D24" s="21" t="s">
        <v>91</v>
      </c>
      <c r="E24" s="24">
        <f ca="1" t="shared" si="0"/>
        <v>13281000</v>
      </c>
      <c r="F24" s="24">
        <v>0</v>
      </c>
      <c r="G24" s="24">
        <v>13281000</v>
      </c>
    </row>
    <row r="25" ht="24" customHeight="true" spans="1:7">
      <c r="A25" s="20" t="s">
        <v>89</v>
      </c>
      <c r="B25" s="20" t="s">
        <v>82</v>
      </c>
      <c r="C25" s="20" t="s">
        <v>65</v>
      </c>
      <c r="D25" s="21" t="s">
        <v>91</v>
      </c>
      <c r="E25" s="24">
        <f ca="1" t="shared" si="0"/>
        <v>13281000</v>
      </c>
      <c r="F25" s="24">
        <v>0</v>
      </c>
      <c r="G25" s="24">
        <v>13281000</v>
      </c>
    </row>
    <row r="26" ht="24" customHeight="true" spans="1:7">
      <c r="A26" s="20" t="s">
        <v>92</v>
      </c>
      <c r="B26" s="20" t="s">
        <v>65</v>
      </c>
      <c r="C26" s="20" t="s">
        <v>65</v>
      </c>
      <c r="D26" s="21" t="s">
        <v>93</v>
      </c>
      <c r="E26" s="24">
        <f ca="1" t="shared" si="0"/>
        <v>3585336</v>
      </c>
      <c r="F26" s="24">
        <v>3585336</v>
      </c>
      <c r="G26" s="24">
        <v>0</v>
      </c>
    </row>
    <row r="27" ht="24" customHeight="true" spans="1:7">
      <c r="A27" s="20" t="s">
        <v>92</v>
      </c>
      <c r="B27" s="20" t="s">
        <v>71</v>
      </c>
      <c r="C27" s="20" t="s">
        <v>65</v>
      </c>
      <c r="D27" s="21" t="s">
        <v>94</v>
      </c>
      <c r="E27" s="24">
        <f ca="1" t="shared" si="0"/>
        <v>3585336</v>
      </c>
      <c r="F27" s="24">
        <v>3585336</v>
      </c>
      <c r="G27" s="24">
        <v>0</v>
      </c>
    </row>
    <row r="28" ht="24" customHeight="true" spans="1:7">
      <c r="A28" s="20" t="s">
        <v>92</v>
      </c>
      <c r="B28" s="20" t="s">
        <v>71</v>
      </c>
      <c r="C28" s="20" t="s">
        <v>69</v>
      </c>
      <c r="D28" s="21" t="s">
        <v>95</v>
      </c>
      <c r="E28" s="24">
        <f ca="1" t="shared" si="0"/>
        <v>1636536</v>
      </c>
      <c r="F28" s="24">
        <v>1636536</v>
      </c>
      <c r="G28" s="24">
        <v>0</v>
      </c>
    </row>
    <row r="29" ht="24" customHeight="true" spans="1:7">
      <c r="A29" s="20" t="s">
        <v>92</v>
      </c>
      <c r="B29" s="20" t="s">
        <v>71</v>
      </c>
      <c r="C29" s="20" t="s">
        <v>67</v>
      </c>
      <c r="D29" s="21" t="s">
        <v>96</v>
      </c>
      <c r="E29" s="24">
        <f ca="1" t="shared" si="0"/>
        <v>1948800</v>
      </c>
      <c r="F29" s="24">
        <v>1948800</v>
      </c>
      <c r="G29" s="24">
        <v>0</v>
      </c>
    </row>
    <row r="30" ht="24" customHeight="true" spans="1:7">
      <c r="A30" s="23" t="s">
        <v>56</v>
      </c>
      <c r="B30" s="23"/>
      <c r="C30" s="23"/>
      <c r="D30" s="23"/>
      <c r="E30" s="24">
        <f ca="1" t="shared" si="0"/>
        <v>36846707</v>
      </c>
      <c r="F30" s="24">
        <v>19010327</v>
      </c>
      <c r="G30" s="24">
        <v>17836380</v>
      </c>
    </row>
  </sheetData>
  <sheetProtection password="CC3D" sheet="1"/>
  <mergeCells count="10">
    <mergeCell ref="A2:G2"/>
    <mergeCell ref="A4:F4"/>
    <mergeCell ref="A6:D6"/>
    <mergeCell ref="E6:G6"/>
    <mergeCell ref="A7:C7"/>
    <mergeCell ref="A30:D30"/>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公开表封面</vt:lpstr>
      <vt:lpstr>部门公开目录</vt:lpstr>
      <vt:lpstr>部门主要职能（部门）</vt:lpstr>
      <vt:lpstr>部门机构设置（部门）</vt:lpstr>
      <vt:lpstr>名词解释（部门）</vt:lpstr>
      <vt:lpstr>部门编制说明（部门）</vt:lpstr>
      <vt:lpstr>部门收支总表</vt:lpstr>
      <vt:lpstr>部门收入总表</vt:lpstr>
      <vt:lpstr>部门支出总表</vt:lpstr>
      <vt:lpstr>部门财政拨款收支总表</vt:lpstr>
      <vt:lpstr>部门一般公共预算支出功能分类预算表</vt:lpstr>
      <vt:lpstr>部门政府性基金预算支出功能分类预算表</vt:lpstr>
      <vt:lpstr>部门国有资本经营预算支出功能分类预算表</vt:lpstr>
      <vt:lpstr>部门一般公共预算基本支出部门预算经济分类预算表</vt:lpstr>
      <vt:lpstr>部门“三公”经费和机关运行经费预算表</vt:lpstr>
      <vt:lpstr>其他相关情况说明（部门）</vt:lpstr>
      <vt:lpstr>项目经费情况说明（部门1）</vt:lpstr>
      <vt:lpstr>项目经费情况说明（部门2）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2024-02-27T10:29:00Z</dcterms:created>
  <dcterms:modified xsi:type="dcterms:W3CDTF">2024-09-27T16:22:42Z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