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1505" yWindow="225" windowWidth="17205" windowHeight="11730"/>
  </bookViews>
  <sheets>
    <sheet name="封面" sheetId="1" r:id="rId1"/>
    <sheet name="一般公共预算收入执行情况表" sheetId="2" r:id="rId2"/>
    <sheet name="一般公共预算支出执行情况表" sheetId="3" r:id="rId3"/>
    <sheet name="一般公共预算基本支出执行情况表" sheetId="5" r:id="rId4"/>
    <sheet name="政府性基金收入预算执行情况表" sheetId="6" r:id="rId5"/>
    <sheet name="政府性基金支出预算执行情况表" sheetId="7" r:id="rId6"/>
    <sheet name="国有资本经营收入预算执行情况表" sheetId="8" r:id="rId7"/>
    <sheet name="国有资本经营支出预算执行情况表" sheetId="9" r:id="rId8"/>
    <sheet name="社会保险基金预算收入执行情况表" sheetId="10" r:id="rId9"/>
    <sheet name="社会保险基金预算支出执行情况表" sheetId="11" r:id="rId10"/>
    <sheet name="对村级财政转移支付预算执行情况表" sheetId="12" r:id="rId11"/>
    <sheet name="三公经费执行情况表" sheetId="13" r:id="rId12"/>
    <sheet name="乡镇基本建设支出执行情况表" sheetId="28" r:id="rId13"/>
    <sheet name="政府收支执行情况的说明" sheetId="14" r:id="rId14"/>
    <sheet name="一般公共预算收入预算表" sheetId="15" r:id="rId15"/>
    <sheet name="一般公共预算支出预算表" sheetId="16" r:id="rId16"/>
    <sheet name="一般公共预算基本支出预算表" sheetId="18" r:id="rId17"/>
    <sheet name="政府性基金收入预算表" sheetId="19" r:id="rId18"/>
    <sheet name="政府性基金支出预算表" sheetId="20" r:id="rId19"/>
    <sheet name="国有资本经营收入预算表" sheetId="21" r:id="rId20"/>
    <sheet name="国有资本经营支出预算表" sheetId="22" r:id="rId21"/>
    <sheet name="社会保险基金收入预算表" sheetId="23" r:id="rId22"/>
    <sheet name="社会保险基金支出预算表" sheetId="24" r:id="rId23"/>
    <sheet name="对村级财政转移支付预算表" sheetId="25" r:id="rId24"/>
    <sheet name="三公预算情况表" sheetId="26" r:id="rId25"/>
    <sheet name="乡镇基本建设支出预算情况表" sheetId="29" r:id="rId26"/>
    <sheet name="政府收支预算相关情况说明" sheetId="27" r:id="rId27"/>
  </sheets>
  <definedNames>
    <definedName name="_xlnm._FilterDatabase" localSheetId="15" hidden="1">一般公共预算支出预算表!$A$3:$G$132</definedName>
    <definedName name="_xlnm._FilterDatabase" localSheetId="2" hidden="1">一般公共预算支出执行情况表!$A$3:$H$149</definedName>
    <definedName name="_xlnm.Print_Area" localSheetId="15">一般公共预算支出预算表!$A$1:$E$132</definedName>
    <definedName name="_xlnm.Print_Area" localSheetId="2">一般公共预算支出执行情况表!$A$1:$F$149</definedName>
  </definedNames>
  <calcPr calcId="145621"/>
</workbook>
</file>

<file path=xl/calcChain.xml><?xml version="1.0" encoding="utf-8"?>
<calcChain xmlns="http://schemas.openxmlformats.org/spreadsheetml/2006/main">
  <c r="C17" i="20" l="1"/>
  <c r="D10" i="26" l="1"/>
  <c r="D5" i="26"/>
  <c r="D6" i="26"/>
  <c r="D8" i="26"/>
  <c r="E5" i="25"/>
  <c r="E6" i="25"/>
  <c r="E7" i="25"/>
  <c r="E8" i="25"/>
  <c r="E9" i="25"/>
  <c r="E4" i="25"/>
  <c r="D10" i="25"/>
  <c r="E10" i="25" s="1"/>
  <c r="C10" i="25"/>
  <c r="D5" i="18"/>
  <c r="D6" i="18"/>
  <c r="D7" i="18"/>
  <c r="D8" i="18"/>
  <c r="D9" i="18"/>
  <c r="D10" i="18"/>
  <c r="D12" i="18"/>
  <c r="D14" i="18"/>
  <c r="D15" i="18"/>
  <c r="D17" i="18"/>
  <c r="D18" i="18"/>
  <c r="D4" i="18"/>
  <c r="E16" i="20" l="1"/>
  <c r="E17" i="20"/>
  <c r="E5" i="20"/>
  <c r="E6" i="20"/>
  <c r="E7" i="20"/>
  <c r="E8" i="20"/>
  <c r="E9" i="20"/>
  <c r="E10" i="20"/>
  <c r="E11" i="20"/>
  <c r="E12" i="20"/>
  <c r="E13" i="20"/>
  <c r="E14" i="20"/>
  <c r="E4" i="20"/>
  <c r="D17" i="20"/>
  <c r="D7" i="19"/>
  <c r="D5" i="19"/>
  <c r="D4" i="19"/>
  <c r="C7" i="19"/>
  <c r="B7" i="19"/>
  <c r="E132" i="16" l="1"/>
  <c r="E131" i="16"/>
  <c r="D132" i="16"/>
  <c r="C132" i="16"/>
  <c r="E110" i="16"/>
  <c r="E111" i="16"/>
  <c r="E112" i="16"/>
  <c r="E109" i="16"/>
  <c r="D5" i="15"/>
  <c r="D7" i="15"/>
  <c r="D8" i="15"/>
  <c r="D11" i="15"/>
  <c r="D4" i="15"/>
  <c r="B11" i="15"/>
  <c r="B7" i="15"/>
  <c r="C11" i="15"/>
  <c r="C7" i="15"/>
  <c r="D6" i="13"/>
  <c r="D8" i="13"/>
  <c r="D9" i="13"/>
  <c r="D5" i="13"/>
  <c r="D10" i="12"/>
  <c r="E10" i="12"/>
  <c r="C10" i="12"/>
  <c r="F5" i="12"/>
  <c r="F6" i="12"/>
  <c r="F7" i="12"/>
  <c r="F8" i="12"/>
  <c r="F9" i="12"/>
  <c r="F4" i="12"/>
  <c r="F17" i="7"/>
  <c r="E9" i="6"/>
  <c r="E5" i="6"/>
  <c r="E4" i="6"/>
  <c r="F149" i="3"/>
  <c r="F148" i="3"/>
  <c r="C149" i="3"/>
  <c r="E149" i="3"/>
  <c r="D149" i="3"/>
  <c r="C12" i="2"/>
  <c r="E12" i="2" s="1"/>
  <c r="E5" i="2"/>
  <c r="E9" i="2"/>
  <c r="E4" i="2"/>
  <c r="D12" i="2"/>
  <c r="D8" i="2"/>
  <c r="F10" i="12" l="1"/>
  <c r="C8" i="2" l="1"/>
  <c r="E8" i="2" s="1"/>
  <c r="F144" i="3"/>
  <c r="F131" i="3"/>
  <c r="F130" i="3"/>
  <c r="F127" i="3" l="1"/>
  <c r="G148" i="16"/>
  <c r="G147" i="16"/>
  <c r="G146" i="16"/>
  <c r="G145" i="16"/>
  <c r="G144" i="16"/>
  <c r="G143" i="16"/>
  <c r="G142" i="16"/>
  <c r="G141" i="16"/>
  <c r="G140" i="16"/>
  <c r="G139" i="16"/>
  <c r="G138" i="16"/>
  <c r="G137" i="16"/>
  <c r="G136" i="16"/>
  <c r="G135" i="16"/>
  <c r="G134" i="16"/>
  <c r="G10" i="16"/>
  <c r="H10" i="3"/>
</calcChain>
</file>

<file path=xl/sharedStrings.xml><?xml version="1.0" encoding="utf-8"?>
<sst xmlns="http://schemas.openxmlformats.org/spreadsheetml/2006/main" count="990" uniqueCount="472">
  <si>
    <t>目    录</t>
  </si>
  <si>
    <t>2024年一般公共预算收入执行情况表</t>
  </si>
  <si>
    <t>2024年一般公共预算支出执行情况表</t>
  </si>
  <si>
    <t>2024年一般公共预算基本支出执行情况表</t>
  </si>
  <si>
    <t>2024年政府性基金收入预算执行情况表</t>
  </si>
  <si>
    <t>2024年政府性基金支出预算执行情况表</t>
  </si>
  <si>
    <t>2024年国有资本经营收入预算执行情况表</t>
  </si>
  <si>
    <t>2024年国有资本经营支出预算执行情况表</t>
  </si>
  <si>
    <t>2024年社会保险基金预算收入执行情况表</t>
  </si>
  <si>
    <t>2024年社会保险基金预算支出执行情况表</t>
  </si>
  <si>
    <t>2024年乡镇对村级财政转移支付预算执行情况表</t>
  </si>
  <si>
    <t>2024年“三公”经费执行情况表</t>
  </si>
  <si>
    <t>2024年乡镇基本建设支出执行情况表</t>
  </si>
  <si>
    <t>2024年政府收支执行相关情况的说明</t>
  </si>
  <si>
    <t>2025年一般公共预算收入预算表</t>
  </si>
  <si>
    <t>2025年一般公共预算支出预算表</t>
  </si>
  <si>
    <t>2025年一般公共预算基本支出预算表</t>
  </si>
  <si>
    <t>2025年政府性基金收入预算表</t>
  </si>
  <si>
    <t>2025年政府性基金支出预算表</t>
  </si>
  <si>
    <t>2025年国有资本经营收入预算表</t>
  </si>
  <si>
    <t>2025年国有资本经营支出预算表</t>
  </si>
  <si>
    <t>2025年社会保险基金收入预算表</t>
  </si>
  <si>
    <t>2025年社会保险基金支出预算表</t>
  </si>
  <si>
    <t>2025年乡镇对村级财政转移支付预算表</t>
  </si>
  <si>
    <t>2025年“三公”经费预算表</t>
  </si>
  <si>
    <t>2025年乡镇基本建设支出预算情况表</t>
  </si>
  <si>
    <t>2025年政府收支预算相关情况的说明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</si>
  <si>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</si>
  <si>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</si>
  <si>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</si>
  <si>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</si>
  <si>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</si>
  <si>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</si>
  <si>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</si>
  <si>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</si>
  <si>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</si>
  <si>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</si>
  <si>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</si>
  <si>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</si>
  <si>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单位：万元</t>
  </si>
  <si>
    <t>科目编码</t>
  </si>
  <si>
    <t>项    目</t>
  </si>
  <si>
    <t>201</t>
  </si>
  <si>
    <t>一般公共服务支出</t>
  </si>
  <si>
    <t>20101</t>
  </si>
  <si>
    <t>人大事务</t>
  </si>
  <si>
    <t>2010108</t>
  </si>
  <si>
    <t>代表工作</t>
  </si>
  <si>
    <t>2010199</t>
  </si>
  <si>
    <t>其他人大事务支出</t>
  </si>
  <si>
    <t>20103</t>
  </si>
  <si>
    <t>政府办公厅（室）及相关机构事务</t>
  </si>
  <si>
    <t>2010301</t>
  </si>
  <si>
    <t>行政运行</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</si>
  <si>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</si>
  <si>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</si>
  <si>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</si>
  <si>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</si>
  <si>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</si>
  <si>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</si>
  <si>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</si>
  <si>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</si>
  <si>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</si>
  <si>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</si>
  <si>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</si>
  <si>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</si>
  <si>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</si>
  <si>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</si>
  <si>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</si>
  <si>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</si>
  <si>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</si>
  <si>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</si>
  <si>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</si>
  <si>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</si>
  <si>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</si>
  <si>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</si>
  <si>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</si>
  <si>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</si>
  <si>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</si>
  <si>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</si>
  <si>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</si>
  <si>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</si>
  <si>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</si>
  <si>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</si>
  <si>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</si>
  <si>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</si>
  <si>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</si>
  <si>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</si>
  <si>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</si>
  <si>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</si>
  <si>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</si>
  <si>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</si>
  <si>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</si>
  <si>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</si>
  <si>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</si>
  <si>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</si>
  <si>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</si>
  <si>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</si>
  <si>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</si>
  <si>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</si>
  <si>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</si>
  <si>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</si>
  <si>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</si>
  <si>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</si>
  <si>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</si>
  <si>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</si>
  <si>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</si>
  <si>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</si>
  <si>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</si>
  <si>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</si>
  <si>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</si>
  <si>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</si>
  <si>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</si>
  <si>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</si>
  <si>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</si>
  <si>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</si>
  <si>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</si>
  <si>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</si>
  <si>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预算科目</t>
  </si>
  <si>
    <t>208</t>
  </si>
  <si>
    <t>社会保障和就业支出</t>
  </si>
  <si>
    <t>大中型水库移民后期扶持基金支出</t>
  </si>
  <si>
    <t>移民补助</t>
  </si>
  <si>
    <t>212</t>
  </si>
  <si>
    <t>城乡社区支出</t>
  </si>
  <si>
    <t>21208</t>
  </si>
  <si>
    <t>国有土地使用权出让收入安排的支出</t>
  </si>
  <si>
    <t>2120804</t>
  </si>
  <si>
    <t>农村基础设施建设支出</t>
  </si>
  <si>
    <t>2120816</t>
  </si>
  <si>
    <t>农业农村生态环境支出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</si>
  <si>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</si>
  <si>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</si>
  <si>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</si>
  <si>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</si>
  <si>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</si>
  <si>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</si>
  <si>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</si>
  <si>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</si>
  <si>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</si>
  <si>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</si>
  <si>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</si>
  <si>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</si>
  <si>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</si>
  <si>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</si>
  <si>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项 目</t>
  </si>
  <si>
    <t>社会保险基金收入</t>
  </si>
  <si>
    <t>其中：企业职工基本养老保险基金收入</t>
  </si>
  <si>
    <t>注：区级、乡镇不编制社会保险基金收支预算，故本表无数据</t>
  </si>
  <si>
    <t>社会保险基金支出</t>
  </si>
  <si>
    <t>其中：企业职工基本养老保险基金支出</t>
  </si>
  <si>
    <t>2024年对村级财政转移支付预算执行情况表</t>
  </si>
  <si>
    <t>序号</t>
  </si>
  <si>
    <t>村的名称</t>
  </si>
  <si>
    <t>合  计</t>
  </si>
  <si>
    <t>项目</t>
  </si>
  <si>
    <t>执行数占年初预算数的%</t>
  </si>
  <si>
    <t>因公出国（境）费</t>
  </si>
  <si>
    <t>公务接待费</t>
  </si>
  <si>
    <t>公务用车购置及运行费</t>
  </si>
  <si>
    <t>其中：公务用车购置费</t>
  </si>
  <si>
    <t xml:space="preserve">      公务用车运行费</t>
  </si>
  <si>
    <t>合计</t>
  </si>
  <si>
    <t>单位：万元（列至佰元）</t>
  </si>
  <si>
    <t>科学技术支出</t>
  </si>
  <si>
    <t>文化旅游体育与传媒支出</t>
  </si>
  <si>
    <t>卫生健康支出</t>
  </si>
  <si>
    <t>节能环保支出</t>
  </si>
  <si>
    <t>农林水支出</t>
  </si>
  <si>
    <t>交通运输支出</t>
  </si>
  <si>
    <t>住房保障支出</t>
  </si>
  <si>
    <t>粮油物资储备支出</t>
  </si>
  <si>
    <t>2024年政府收支执行情况的说明</t>
  </si>
  <si>
    <t>一、一般公共预算收支执行总体情况</t>
  </si>
  <si>
    <t>二、一般公共预算收入执行具体情况</t>
  </si>
  <si>
    <t>三、一般公共预算支出执行具体情况</t>
  </si>
  <si>
    <t>四、预算绩效管理工作开展情况</t>
  </si>
  <si>
    <t>上年执行数</t>
  </si>
  <si>
    <t>本年预算数</t>
  </si>
  <si>
    <t>预算数占上年执行数%</t>
  </si>
  <si>
    <t xml:space="preserve">    利润收入</t>
  </si>
  <si>
    <t>2025年对村级财政转移支付预算表</t>
  </si>
  <si>
    <t>2025年政府收支预算相关情况说明</t>
  </si>
  <si>
    <t>一、一般公共预算收支预算总体情况</t>
  </si>
  <si>
    <t>二、一般公共预算收入预算具体情况</t>
  </si>
  <si>
    <t>三、一般公共预算支出预算具体情况</t>
  </si>
  <si>
    <t>四、“三公”经费预算情况说明</t>
  </si>
  <si>
    <t>五、预算绩效管理工作开展情况</t>
  </si>
  <si>
    <t>编报单位：上海市崇明区新村乡人民政府</t>
    <phoneticPr fontId="16" type="noConversion"/>
  </si>
  <si>
    <t>2010104</t>
  </si>
  <si>
    <t>人大会议</t>
  </si>
  <si>
    <t>2010302</t>
  </si>
  <si>
    <t>一般行政管理事务</t>
  </si>
  <si>
    <t>20106</t>
  </si>
  <si>
    <t>财政事务</t>
  </si>
  <si>
    <t>2010699</t>
  </si>
  <si>
    <t>其他财政事务支出</t>
  </si>
  <si>
    <t>20113</t>
  </si>
  <si>
    <t>商贸事务</t>
  </si>
  <si>
    <t>2011399</t>
  </si>
  <si>
    <t>其他商贸事务支出</t>
  </si>
  <si>
    <t>20132</t>
  </si>
  <si>
    <t>组织事务</t>
  </si>
  <si>
    <t>2013299</t>
  </si>
  <si>
    <t>其他组织事务支出</t>
  </si>
  <si>
    <t>20133</t>
  </si>
  <si>
    <t>宣传事务</t>
  </si>
  <si>
    <t>2013399</t>
  </si>
  <si>
    <t>其他宣传事务支出</t>
  </si>
  <si>
    <t>20136</t>
  </si>
  <si>
    <t>其他共产党事务支出</t>
  </si>
  <si>
    <t>2013650</t>
  </si>
  <si>
    <t>事业运行</t>
  </si>
  <si>
    <t>2013699</t>
  </si>
  <si>
    <t>20199</t>
  </si>
  <si>
    <t>其他一般公共服务支出</t>
  </si>
  <si>
    <t>2019999</t>
  </si>
  <si>
    <t>206</t>
  </si>
  <si>
    <t>20607</t>
  </si>
  <si>
    <t>科学技术普及</t>
  </si>
  <si>
    <t>2060799</t>
  </si>
  <si>
    <t>其他科学技术普及支出</t>
  </si>
  <si>
    <t>207</t>
  </si>
  <si>
    <t>20701</t>
  </si>
  <si>
    <t>文化和旅游</t>
  </si>
  <si>
    <t>2070109</t>
  </si>
  <si>
    <t>群众文化</t>
  </si>
  <si>
    <t>2070199</t>
  </si>
  <si>
    <t>其他文化和旅游支出</t>
  </si>
  <si>
    <t>20802</t>
  </si>
  <si>
    <t>民政管理事务</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</si>
  <si>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</si>
  <si>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</si>
  <si>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</si>
  <si>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</si>
  <si>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</si>
  <si>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</si>
  <si>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</si>
  <si>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</si>
  <si>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</si>
  <si>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</si>
  <si>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</si>
  <si>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</si>
  <si>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</si>
  <si>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</si>
  <si>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</si>
  <si>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</si>
  <si>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</si>
  <si>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</si>
  <si>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</si>
  <si>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</si>
  <si>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</si>
  <si>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</si>
  <si>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2080801</t>
  </si>
  <si>
    <t>死亡抚恤</t>
  </si>
  <si>
    <t>2080803</t>
  </si>
  <si>
    <t>在乡复员、退伍军人生活补助</t>
  </si>
  <si>
    <t>2080899</t>
  </si>
  <si>
    <t>其他优抚支出</t>
  </si>
  <si>
    <t>20810</t>
  </si>
  <si>
    <t>社会福利</t>
  </si>
  <si>
    <t>2081002</t>
  </si>
  <si>
    <t>老年福利</t>
  </si>
  <si>
    <t>2081004</t>
  </si>
  <si>
    <t>殡葬</t>
  </si>
  <si>
    <t>2081006</t>
  </si>
  <si>
    <t>养老服务</t>
  </si>
  <si>
    <t>2081099</t>
  </si>
  <si>
    <t>其他社会福利支出</t>
  </si>
  <si>
    <t>20811</t>
  </si>
  <si>
    <t>残疾人事业</t>
  </si>
  <si>
    <t>2081105</t>
  </si>
  <si>
    <t>残疾人就业</t>
  </si>
  <si>
    <t>2081199</t>
  </si>
  <si>
    <t>其他残疾人事业支出</t>
  </si>
  <si>
    <t>20816</t>
  </si>
  <si>
    <t>红十字事业</t>
  </si>
  <si>
    <t>2081699</t>
  </si>
  <si>
    <t>其他红十字事业支出</t>
  </si>
  <si>
    <t>20819</t>
  </si>
  <si>
    <t>最低生活保障</t>
  </si>
  <si>
    <t>2081901</t>
  </si>
  <si>
    <t>城市最低生活保障金支出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</si>
  <si>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</si>
  <si>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</si>
  <si>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</si>
  <si>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</si>
  <si>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</si>
  <si>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</si>
  <si>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</si>
  <si>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</si>
  <si>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</si>
  <si>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</si>
  <si>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</si>
  <si>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</si>
  <si>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</si>
  <si>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</si>
  <si>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</si>
  <si>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</si>
  <si>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</si>
  <si>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其他退役军人事务管理支出</t>
  </si>
  <si>
    <t>210</t>
  </si>
  <si>
    <t>21004</t>
  </si>
  <si>
    <t>公共卫生</t>
  </si>
  <si>
    <t>2100499</t>
  </si>
  <si>
    <t>其他公共卫生支出</t>
  </si>
  <si>
    <t>21007</t>
  </si>
  <si>
    <t>计划生育事务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</si>
  <si>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</si>
  <si>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</si>
  <si>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</si>
  <si>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</si>
  <si>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</si>
  <si>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</si>
  <si>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</si>
  <si>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</si>
  <si>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</si>
  <si>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</si>
  <si>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</si>
  <si>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</si>
  <si>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2101399</t>
  </si>
  <si>
    <t>其他医疗救助支出</t>
  </si>
  <si>
    <t>21016</t>
  </si>
  <si>
    <t>老龄卫生健康事务</t>
  </si>
  <si>
    <t>2101601</t>
  </si>
  <si>
    <t>211</t>
  </si>
  <si>
    <t>21101</t>
  </si>
  <si>
    <t>环境保护管理事务</t>
  </si>
  <si>
    <t>2110199</t>
  </si>
  <si>
    <t>其他环境保护管理事务支出</t>
  </si>
  <si>
    <t>21104</t>
  </si>
  <si>
    <t>自然生态保护</t>
  </si>
  <si>
    <t>2110402</t>
  </si>
  <si>
    <t>农村环境保护</t>
  </si>
  <si>
    <t>2110499</t>
  </si>
  <si>
    <t>其他自然生态保护支出</t>
  </si>
  <si>
    <t>21111</t>
  </si>
  <si>
    <t>污染减排</t>
  </si>
  <si>
    <t>2111103</t>
  </si>
  <si>
    <t>减排专项支出</t>
  </si>
  <si>
    <t>21201</t>
  </si>
  <si>
    <t>城乡社区管理事务</t>
  </si>
  <si>
    <t>2120101</t>
  </si>
  <si>
    <t>2120104</t>
  </si>
  <si>
    <t>城管执法</t>
  </si>
  <si>
    <t>2120199</t>
  </si>
  <si>
    <t>其他城乡社区管理事务支出</t>
  </si>
  <si>
    <t>21203</t>
  </si>
  <si>
    <t>城乡社区公共设施</t>
  </si>
  <si>
    <t>2120399</t>
  </si>
  <si>
    <t>其他城乡社区公共设施支出</t>
  </si>
  <si>
    <t>21205</t>
  </si>
  <si>
    <t>城乡社区环境卫生</t>
  </si>
  <si>
    <t>2120501</t>
  </si>
  <si>
    <t>213</t>
  </si>
  <si>
    <t>21301</t>
  </si>
  <si>
    <t>农业农村</t>
  </si>
  <si>
    <t>2130104</t>
  </si>
  <si>
    <t>2130108</t>
  </si>
  <si>
    <t>病虫害控制</t>
  </si>
  <si>
    <t>2130109</t>
  </si>
  <si>
    <t>农产品质量安全</t>
  </si>
  <si>
    <t>2130122</t>
  </si>
  <si>
    <t>农业生产发展</t>
  </si>
  <si>
    <t>2130124</t>
  </si>
  <si>
    <t>农村合作经济</t>
  </si>
  <si>
    <t>2130135</t>
  </si>
  <si>
    <t>农业资源保护修复与利用</t>
  </si>
  <si>
    <t>2130153</t>
  </si>
  <si>
    <t>耕地建设与利用</t>
  </si>
  <si>
    <t>2130199</t>
  </si>
  <si>
    <t>其他农业农村支出</t>
  </si>
  <si>
    <t>21302</t>
  </si>
  <si>
    <t>林业和草原</t>
  </si>
  <si>
    <t>2130204</t>
  </si>
  <si>
    <t>事业机构</t>
  </si>
  <si>
    <t>2130205</t>
  </si>
  <si>
    <t>森林资源培育</t>
  </si>
  <si>
    <t>2130207</t>
  </si>
  <si>
    <t>森林资源管理</t>
  </si>
  <si>
    <t>2130209</t>
  </si>
  <si>
    <t>森林生态效益补偿</t>
  </si>
  <si>
    <t>2130211</t>
  </si>
  <si>
    <t>动植物保护</t>
  </si>
  <si>
    <t>21303</t>
  </si>
  <si>
    <t>水利</t>
  </si>
  <si>
    <t>2130304</t>
  </si>
  <si>
    <t>水利行业业务管理</t>
  </si>
  <si>
    <t>2130314</t>
  </si>
  <si>
    <t>防汛</t>
  </si>
  <si>
    <t>2130316</t>
  </si>
  <si>
    <t>农村水利</t>
  </si>
  <si>
    <t>2130399</t>
  </si>
  <si>
    <t>其他水利支出</t>
  </si>
  <si>
    <t>21307</t>
  </si>
  <si>
    <t>农村综合改革</t>
  </si>
  <si>
    <t>2130701</t>
  </si>
  <si>
    <t>对村级公益事业建设的补助</t>
  </si>
  <si>
    <t>2130705</t>
  </si>
  <si>
    <t>对村民委员会和村党支部的补助</t>
  </si>
  <si>
    <t>2130706</t>
  </si>
  <si>
    <t>对村集体经济组织的补助</t>
  </si>
  <si>
    <t>214</t>
  </si>
  <si>
    <t>21401</t>
  </si>
  <si>
    <t>公路水路运输</t>
  </si>
  <si>
    <t>2140106</t>
  </si>
  <si>
    <t>公路养护</t>
  </si>
  <si>
    <t>215</t>
  </si>
  <si>
    <t>资源勘探工业信息等支出</t>
  </si>
  <si>
    <t>21505</t>
  </si>
  <si>
    <t>工业和信息产业监管</t>
  </si>
  <si>
    <t>2150517</t>
  </si>
  <si>
    <t>产业发展</t>
  </si>
  <si>
    <t>21508</t>
  </si>
  <si>
    <t>支持中小企业发展和管理支出</t>
  </si>
  <si>
    <t>2150899</t>
  </si>
  <si>
    <t>其他支持中小企业发展和管理支出</t>
  </si>
  <si>
    <t>219</t>
  </si>
  <si>
    <t>援助其他地区支出</t>
  </si>
  <si>
    <t>21906</t>
  </si>
  <si>
    <t>221</t>
  </si>
  <si>
    <t>22101</t>
  </si>
  <si>
    <t>保障性安居工程支出</t>
  </si>
  <si>
    <t>2210105</t>
  </si>
  <si>
    <t>农村危房改造</t>
  </si>
  <si>
    <t>22102</t>
  </si>
  <si>
    <t>住房改革支出</t>
  </si>
  <si>
    <t>2210201</t>
  </si>
  <si>
    <t>住房公积金</t>
  </si>
  <si>
    <t>2210203</t>
  </si>
  <si>
    <t>购房补贴</t>
  </si>
  <si>
    <t>222</t>
  </si>
  <si>
    <t>22204</t>
  </si>
  <si>
    <t>粮油储备</t>
  </si>
  <si>
    <t>2220401</t>
  </si>
  <si>
    <t>储备粮油补贴</t>
  </si>
  <si>
    <t>2120815</t>
  </si>
  <si>
    <t>农村社会事业支出</t>
  </si>
  <si>
    <t>21372</t>
  </si>
  <si>
    <t>2137201</t>
  </si>
  <si>
    <t>229</t>
  </si>
  <si>
    <t>其他支出</t>
  </si>
  <si>
    <t>22960</t>
  </si>
  <si>
    <t>彩票公益金安排的支出</t>
  </si>
  <si>
    <t>2296002</t>
  </si>
  <si>
    <t>用于社会福利的彩票公益金支出</t>
  </si>
  <si>
    <t>上海市崇明区新村乡新卫村民委员会</t>
  </si>
  <si>
    <t>上海市崇明区新村乡新乐村民委员会</t>
  </si>
  <si>
    <t>上海市崇明区新村乡新浜村民委员会</t>
  </si>
  <si>
    <t>上海市崇明区新村乡新中村民委员会</t>
  </si>
  <si>
    <t>上海市崇明区新村乡新国村民委员会</t>
  </si>
  <si>
    <t>上海市崇明区新村乡新洲村民委员会</t>
  </si>
  <si>
    <r>
      <t>注：①2024年“三公”经费执行合计21.68</t>
    </r>
    <r>
      <rPr>
        <sz val="12"/>
        <rFont val="宋体"/>
        <family val="3"/>
        <charset val="134"/>
        <scheme val="minor"/>
      </rPr>
      <t>万元，完成预算的</t>
    </r>
    <r>
      <rPr>
        <sz val="12"/>
        <rFont val="宋体"/>
        <family val="3"/>
        <charset val="134"/>
        <scheme val="minor"/>
      </rPr>
      <t>65.11</t>
    </r>
    <r>
      <rPr>
        <sz val="12"/>
        <rFont val="宋体"/>
        <family val="3"/>
        <charset val="134"/>
        <scheme val="minor"/>
      </rPr>
      <t>%。其中：因公出国（境）费执行数为</t>
    </r>
    <r>
      <rPr>
        <sz val="12"/>
        <rFont val="宋体"/>
        <family val="3"/>
        <charset val="134"/>
        <scheme val="minor"/>
      </rPr>
      <t>0</t>
    </r>
    <r>
      <rPr>
        <sz val="12"/>
        <rFont val="宋体"/>
        <family val="3"/>
        <charset val="134"/>
        <scheme val="minor"/>
      </rPr>
      <t>万元，完成预算的</t>
    </r>
    <r>
      <rPr>
        <sz val="12"/>
        <rFont val="宋体"/>
        <family val="3"/>
        <charset val="134"/>
        <scheme val="minor"/>
      </rPr>
      <t>0</t>
    </r>
    <r>
      <rPr>
        <sz val="12"/>
        <rFont val="宋体"/>
        <family val="3"/>
        <charset val="134"/>
        <scheme val="minor"/>
      </rPr>
      <t>%；公务接待费执行数为</t>
    </r>
    <r>
      <rPr>
        <sz val="12"/>
        <rFont val="宋体"/>
        <family val="3"/>
        <charset val="134"/>
        <scheme val="minor"/>
      </rPr>
      <t>17.85</t>
    </r>
    <r>
      <rPr>
        <sz val="12"/>
        <rFont val="宋体"/>
        <family val="3"/>
        <charset val="134"/>
        <scheme val="minor"/>
      </rPr>
      <t>万元，完成预算的</t>
    </r>
    <r>
      <rPr>
        <sz val="12"/>
        <rFont val="宋体"/>
        <family val="3"/>
        <charset val="134"/>
        <scheme val="minor"/>
      </rPr>
      <t>65.38</t>
    </r>
    <r>
      <rPr>
        <sz val="12"/>
        <rFont val="宋体"/>
        <family val="3"/>
        <charset val="134"/>
        <scheme val="minor"/>
      </rPr>
      <t>%；公务用车购置及运行费执行数为</t>
    </r>
    <r>
      <rPr>
        <sz val="12"/>
        <rFont val="宋体"/>
        <family val="3"/>
        <charset val="134"/>
        <scheme val="minor"/>
      </rPr>
      <t>3.83</t>
    </r>
    <r>
      <rPr>
        <sz val="12"/>
        <rFont val="宋体"/>
        <family val="3"/>
        <charset val="134"/>
        <scheme val="minor"/>
      </rPr>
      <t>万元，完成预算的</t>
    </r>
    <r>
      <rPr>
        <sz val="12"/>
        <rFont val="宋体"/>
        <family val="3"/>
        <charset val="134"/>
        <scheme val="minor"/>
      </rPr>
      <t>63.83</t>
    </r>
    <r>
      <rPr>
        <sz val="12"/>
        <rFont val="宋体"/>
        <family val="3"/>
        <charset val="134"/>
        <scheme val="minor"/>
      </rPr>
      <t>%。低于预算主要是因为严格执行八项规定，缩减三公经费支出。</t>
    </r>
    <phoneticPr fontId="16" type="noConversion"/>
  </si>
  <si>
    <r>
      <t xml:space="preserve">    ②2024年因公出国（境）团组数</t>
    </r>
    <r>
      <rPr>
        <sz val="12"/>
        <rFont val="宋体"/>
        <family val="3"/>
        <charset val="134"/>
        <scheme val="minor"/>
      </rPr>
      <t>0</t>
    </r>
    <r>
      <rPr>
        <sz val="12"/>
        <rFont val="宋体"/>
        <family val="3"/>
        <charset val="134"/>
        <scheme val="minor"/>
      </rPr>
      <t>个，因公出国（境）</t>
    </r>
    <r>
      <rPr>
        <sz val="12"/>
        <rFont val="宋体"/>
        <family val="3"/>
        <charset val="134"/>
        <scheme val="minor"/>
      </rPr>
      <t>0</t>
    </r>
    <r>
      <rPr>
        <sz val="12"/>
        <rFont val="宋体"/>
        <family val="3"/>
        <charset val="134"/>
        <scheme val="minor"/>
      </rPr>
      <t>人次；公务用车购置数</t>
    </r>
    <r>
      <rPr>
        <sz val="12"/>
        <rFont val="宋体"/>
        <family val="3"/>
        <charset val="134"/>
        <scheme val="minor"/>
      </rPr>
      <t>0</t>
    </r>
    <r>
      <rPr>
        <sz val="12"/>
        <rFont val="宋体"/>
        <family val="3"/>
        <charset val="134"/>
        <scheme val="minor"/>
      </rPr>
      <t>辆，公务用车保有量</t>
    </r>
    <r>
      <rPr>
        <sz val="12"/>
        <rFont val="宋体"/>
        <family val="3"/>
        <charset val="134"/>
        <scheme val="minor"/>
      </rPr>
      <t>3</t>
    </r>
    <r>
      <rPr>
        <sz val="12"/>
        <rFont val="宋体"/>
        <family val="3"/>
        <charset val="134"/>
        <scheme val="minor"/>
      </rPr>
      <t>辆；国内公务接待</t>
    </r>
    <r>
      <rPr>
        <sz val="12"/>
        <rFont val="宋体"/>
        <family val="3"/>
        <charset val="134"/>
        <scheme val="minor"/>
      </rPr>
      <t>457</t>
    </r>
    <r>
      <rPr>
        <sz val="12"/>
        <rFont val="宋体"/>
        <family val="3"/>
        <charset val="134"/>
        <scheme val="minor"/>
      </rPr>
      <t>批次，国内公务接待</t>
    </r>
    <r>
      <rPr>
        <sz val="12"/>
        <rFont val="宋体"/>
        <family val="3"/>
        <charset val="134"/>
        <scheme val="minor"/>
      </rPr>
      <t>4465</t>
    </r>
    <r>
      <rPr>
        <sz val="12"/>
        <rFont val="宋体"/>
        <family val="3"/>
        <charset val="134"/>
        <scheme val="minor"/>
      </rPr>
      <t>人次。</t>
    </r>
    <phoneticPr fontId="16" type="noConversion"/>
  </si>
  <si>
    <t>2024年收入执行数总计37025.47万元、支出执行数总计37025.47万元。与上年度相比，收入执行数总计减少2680.62万元，支出执行数总计减少2680.92万元。主要原因是：减少转移支付和企业扶持资金。</t>
    <phoneticPr fontId="16" type="noConversion"/>
  </si>
  <si>
    <t>2024年收入执行数合计34468.26万元，其中：一般性转移支付收入29111.47万元，专项转移支付收入5356.79万元。</t>
    <phoneticPr fontId="16" type="noConversion"/>
  </si>
  <si>
    <r>
      <t>2024年支出执行数合计29364.06</t>
    </r>
    <r>
      <rPr>
        <sz val="12"/>
        <rFont val="宋体"/>
        <family val="3"/>
        <charset val="134"/>
        <scheme val="minor"/>
      </rPr>
      <t>万元。其中：一般公共服务支出</t>
    </r>
    <r>
      <rPr>
        <sz val="12"/>
        <rFont val="宋体"/>
        <family val="3"/>
        <charset val="134"/>
        <scheme val="minor"/>
      </rPr>
      <t>3630.40</t>
    </r>
    <r>
      <rPr>
        <sz val="12"/>
        <rFont val="宋体"/>
        <family val="3"/>
        <charset val="134"/>
        <scheme val="minor"/>
      </rPr>
      <t>万元,科学技术支出</t>
    </r>
    <r>
      <rPr>
        <sz val="12"/>
        <rFont val="宋体"/>
        <family val="3"/>
        <charset val="134"/>
        <scheme val="minor"/>
      </rPr>
      <t>17.21</t>
    </r>
    <r>
      <rPr>
        <sz val="12"/>
        <rFont val="宋体"/>
        <family val="3"/>
        <charset val="134"/>
        <scheme val="minor"/>
      </rPr>
      <t>万元,文化旅游体育与传媒支出</t>
    </r>
    <r>
      <rPr>
        <sz val="12"/>
        <rFont val="宋体"/>
        <family val="3"/>
        <charset val="134"/>
        <scheme val="minor"/>
      </rPr>
      <t>201.06</t>
    </r>
    <r>
      <rPr>
        <sz val="12"/>
        <rFont val="宋体"/>
        <family val="3"/>
        <charset val="134"/>
        <scheme val="minor"/>
      </rPr>
      <t>万元,社会保障和就业支出</t>
    </r>
    <r>
      <rPr>
        <sz val="12"/>
        <rFont val="宋体"/>
        <family val="3"/>
        <charset val="134"/>
        <scheme val="minor"/>
      </rPr>
      <t>3277.76</t>
    </r>
    <r>
      <rPr>
        <sz val="12"/>
        <rFont val="宋体"/>
        <family val="3"/>
        <charset val="134"/>
        <scheme val="minor"/>
      </rPr>
      <t>万元,卫生健康支出</t>
    </r>
    <r>
      <rPr>
        <sz val="12"/>
        <rFont val="宋体"/>
        <family val="3"/>
        <charset val="134"/>
        <scheme val="minor"/>
      </rPr>
      <t>546.81</t>
    </r>
    <r>
      <rPr>
        <sz val="12"/>
        <rFont val="宋体"/>
        <family val="3"/>
        <charset val="134"/>
        <scheme val="minor"/>
      </rPr>
      <t>万元,节能环保支出</t>
    </r>
    <r>
      <rPr>
        <sz val="12"/>
        <rFont val="宋体"/>
        <family val="3"/>
        <charset val="134"/>
        <scheme val="minor"/>
      </rPr>
      <t>1055.36</t>
    </r>
    <r>
      <rPr>
        <sz val="12"/>
        <rFont val="宋体"/>
        <family val="3"/>
        <charset val="134"/>
        <scheme val="minor"/>
      </rPr>
      <t>万元,城乡社区支出</t>
    </r>
    <r>
      <rPr>
        <sz val="12"/>
        <rFont val="宋体"/>
        <family val="3"/>
        <charset val="134"/>
        <scheme val="minor"/>
      </rPr>
      <t>1179.15</t>
    </r>
    <r>
      <rPr>
        <sz val="12"/>
        <rFont val="宋体"/>
        <family val="3"/>
        <charset val="134"/>
        <scheme val="minor"/>
      </rPr>
      <t>万元,农林水支出</t>
    </r>
    <r>
      <rPr>
        <sz val="12"/>
        <rFont val="宋体"/>
        <family val="3"/>
        <charset val="134"/>
        <scheme val="minor"/>
      </rPr>
      <t>5382.63</t>
    </r>
    <r>
      <rPr>
        <sz val="12"/>
        <rFont val="宋体"/>
        <family val="3"/>
        <charset val="134"/>
        <scheme val="minor"/>
      </rPr>
      <t>万元,交通运输支出</t>
    </r>
    <r>
      <rPr>
        <sz val="12"/>
        <rFont val="宋体"/>
        <family val="3"/>
        <charset val="134"/>
        <scheme val="minor"/>
      </rPr>
      <t>41.08</t>
    </r>
    <r>
      <rPr>
        <sz val="12"/>
        <rFont val="宋体"/>
        <family val="3"/>
        <charset val="134"/>
        <scheme val="minor"/>
      </rPr>
      <t>万元，资源勘探工业信息等支出</t>
    </r>
    <r>
      <rPr>
        <sz val="12"/>
        <rFont val="宋体"/>
        <family val="3"/>
        <charset val="134"/>
        <scheme val="minor"/>
      </rPr>
      <t>13375.55</t>
    </r>
    <r>
      <rPr>
        <sz val="12"/>
        <rFont val="宋体"/>
        <family val="3"/>
        <charset val="134"/>
        <scheme val="minor"/>
      </rPr>
      <t>万元,援助其他地区支出</t>
    </r>
    <r>
      <rPr>
        <sz val="12"/>
        <rFont val="宋体"/>
        <family val="3"/>
        <charset val="134"/>
        <scheme val="minor"/>
      </rPr>
      <t>2.43</t>
    </r>
    <r>
      <rPr>
        <sz val="12"/>
        <rFont val="宋体"/>
        <family val="3"/>
        <charset val="134"/>
        <scheme val="minor"/>
      </rPr>
      <t>万元,住房保障支出</t>
    </r>
    <r>
      <rPr>
        <sz val="12"/>
        <rFont val="宋体"/>
        <family val="3"/>
        <charset val="134"/>
        <scheme val="minor"/>
      </rPr>
      <t>438.32</t>
    </r>
    <r>
      <rPr>
        <sz val="12"/>
        <rFont val="宋体"/>
        <family val="3"/>
        <charset val="134"/>
        <scheme val="minor"/>
      </rPr>
      <t>万元，粮油物资储备支出</t>
    </r>
    <r>
      <rPr>
        <sz val="12"/>
        <rFont val="宋体"/>
        <family val="3"/>
        <charset val="134"/>
        <scheme val="minor"/>
      </rPr>
      <t>216.29</t>
    </r>
    <r>
      <rPr>
        <sz val="12"/>
        <rFont val="宋体"/>
        <family val="3"/>
        <charset val="134"/>
        <scheme val="minor"/>
      </rPr>
      <t>万元。</t>
    </r>
    <phoneticPr fontId="16" type="noConversion"/>
  </si>
  <si>
    <t>交通运输支出</t>
    <phoneticPr fontId="16" type="noConversion"/>
  </si>
  <si>
    <t>公路水路运输</t>
    <phoneticPr fontId="16" type="noConversion"/>
  </si>
  <si>
    <t>公路养护</t>
    <phoneticPr fontId="16" type="noConversion"/>
  </si>
  <si>
    <t>备注：本年“三公”经费共增加0辆公务车，其中：新增0辆公务车，因报废更新0辆公务车。</t>
    <phoneticPr fontId="16" type="noConversion"/>
  </si>
  <si>
    <r>
      <t>备注说明：2</t>
    </r>
    <r>
      <rPr>
        <sz val="11"/>
        <color indexed="8"/>
        <rFont val="宋体"/>
        <family val="3"/>
        <charset val="134"/>
        <scheme val="minor"/>
      </rPr>
      <t>024年度本乡镇无基本建设项目，故本表为空表。</t>
    </r>
    <phoneticPr fontId="16" type="noConversion"/>
  </si>
  <si>
    <r>
      <t>备注说明：202</t>
    </r>
    <r>
      <rPr>
        <sz val="11"/>
        <color indexed="8"/>
        <rFont val="宋体"/>
        <family val="3"/>
        <charset val="134"/>
        <scheme val="minor"/>
      </rPr>
      <t>5</t>
    </r>
    <r>
      <rPr>
        <sz val="11"/>
        <color indexed="8"/>
        <rFont val="宋体"/>
        <family val="3"/>
        <charset val="134"/>
        <scheme val="minor"/>
      </rPr>
      <t>年度本乡镇无基本建设项目，故本表为空表。</t>
    </r>
    <phoneticPr fontId="16" type="noConversion"/>
  </si>
  <si>
    <t>2025年收入预算合计28662.48万元，其中：一般性转移支付收入27388.80万元，专项转移支付收入1273.68万元。</t>
    <phoneticPr fontId="16" type="noConversion"/>
  </si>
  <si>
    <t>2025年支出预算合计31823.62万元。其中：一般公共服务支出4212.03万元,科学技术支出17.00万元,文化旅游体育与传媒支出375.55万元,社会保障和就业支出3570.14万元,卫生健康支出340.70万元,节能环保支出1097.61万元,城乡社区支出1527.39万元,农林水支出4676.52万元，资源勘探工业信息等支出15460.12万元,援助其他地区支出12.00万元，住房保障支出531.70万元，粮油物资储备支出2.85万元。</t>
    <phoneticPr fontId="16" type="noConversion"/>
  </si>
  <si>
    <t>2025年新村乡行政单位（含参照公务员管理的事业单位）、事业单位和其他单位用财政拨款开支的“三公”经费预算合计48.30万元。比上年”三公”经费年初预算增加15.00万元，上升31.06%。其中：</t>
    <phoneticPr fontId="16" type="noConversion"/>
  </si>
  <si>
    <t>公务接待费预算27.30万元，主要安排会议、政策调研、专项检查以及团组接待交流等预算公务或开展业务所需住宿费、会场费、交通费、伙食费等支出。与2024年年初预算持平，主要是严格预算中央八项规定、国务院“约法三章”及《党政机关厉行节约反对浪费》条例要求，压缩公务接待费。</t>
    <phoneticPr fontId="16" type="noConversion"/>
  </si>
  <si>
    <t>公务用车购置及运行费预算6.00万元（其中，公务用车购置费0万元，公务用车运行费6.00万元），主要安排编制内公务车辆的报废更新，以及用于安排市内因公出差、公务文件交换、日常工作开展等所需公务用车燃料费、维修费、过路过桥费、保险费等支出。比上年年初预算增加0万元，主要是根据工作实际情况，据实安排编制内公务车辆的报废更新及公务用车运行维护费。</t>
    <phoneticPr fontId="16" type="noConversion"/>
  </si>
  <si>
    <t>2025年收入预算总计34212.42万元、支出预算总计34212.42万元。与上年年初预算数相比，收入、支出总计各减少2813.05万元。主要原因是：减少企业扶持资金。</t>
    <phoneticPr fontId="16" type="noConversion"/>
  </si>
  <si>
    <t>2025年，新村乡申报专项资金项目绩效目标67个，涉及预算单位6个，金额28110.00万元，实现绩效目标100%申报的要求。</t>
    <phoneticPr fontId="16" type="noConversion"/>
  </si>
  <si>
    <r>
      <t>新村乡申报专项资金项目绩效目标54</t>
    </r>
    <r>
      <rPr>
        <sz val="12"/>
        <rFont val="宋体"/>
        <family val="3"/>
        <charset val="134"/>
        <scheme val="minor"/>
      </rPr>
      <t>个，涉及预算单位11个，金额34517.26万元，实现绩效目标100%申报的要求。实施本乡镇绩效跟踪项目54个，涉及预算单位11个，金额34517.26万元。完成本乡镇绩效评价项目4个，涉及预算单位4个，金额1098.36万元。实施预算评审项目1个，预算资金60万元，核减资金0万元，核减率0%。</t>
    </r>
    <phoneticPr fontId="16" type="noConversion"/>
  </si>
  <si>
    <t>因公出国（境）费预算15.00万元，主要安排机关及下属预算单位人员的国际合作交流、重大项目洽谈、境外培训研修等的国际旅费、国外城市间交通费、住宿费、伙食费、培训费、公杂费等支出。比上年年初预算增加15.00万元，主要是上年受疫情影响，未安排因公出国（境）活动，故未安排预算，2025年起正常安排因公出国（境）费预算。</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</si>
</sst>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00%"/>
    <numFmt numFmtId="178" formatCode="0.00_);[Red]\(0.00\)"/>
  </numFmts>
  <fonts count="26">
    <font>
      <sz val="11"/>
      <color indexed="8"/>
      <name val="宋体"/>
      <charset val="134"/>
    </font>
    <font>
      <sz val="11"/>
      <color indexed="8"/>
      <name val="宋体"/>
      <family val="3"/>
      <charset val="134"/>
      <scheme val="minor"/>
    </font>
    <font>
      <b/>
      <sz val="15"/>
      <name val="宋体"/>
      <family val="3"/>
      <charset val="134"/>
      <scheme val="minor"/>
    </font>
    <font>
      <b/>
      <sz val="12"/>
      <name val="宋体"/>
      <family val="3"/>
      <charset val="134"/>
      <scheme val="minor"/>
    </font>
    <font>
      <sz val="12"/>
      <name val="宋体"/>
      <family val="3"/>
      <charset val="134"/>
      <scheme val="minor"/>
    </font>
    <font>
      <sz val="11"/>
      <color indexed="8"/>
      <name val="宋体"/>
      <family val="3"/>
      <charset val="134"/>
      <scheme val="minor"/>
    </font>
    <font>
      <b/>
      <sz val="17"/>
      <name val="宋体"/>
      <family val="3"/>
      <charset val="134"/>
      <scheme val="minor"/>
    </font>
    <font>
      <sz val="11"/>
      <name val="宋体"/>
      <family val="3"/>
      <charset val="134"/>
      <scheme val="minor"/>
    </font>
    <font>
      <b/>
      <sz val="11"/>
      <name val="宋体"/>
      <family val="3"/>
      <charset val="134"/>
      <scheme val="minor"/>
    </font>
    <font>
      <sz val="10"/>
      <name val="宋体"/>
      <family val="3"/>
      <charset val="134"/>
      <scheme val="minor"/>
    </font>
    <font>
      <sz val="9"/>
      <name val="宋体"/>
      <family val="3"/>
      <charset val="134"/>
      <scheme val="minor"/>
    </font>
    <font>
      <b/>
      <sz val="9"/>
      <name val="宋体"/>
      <family val="3"/>
      <charset val="134"/>
      <scheme val="minor"/>
    </font>
    <font>
      <sz val="11"/>
      <color indexed="8"/>
      <name val="宋体"/>
      <family val="3"/>
      <charset val="134"/>
      <scheme val="major"/>
    </font>
    <font>
      <sz val="14"/>
      <name val="宋体"/>
      <family val="3"/>
      <charset val="134"/>
      <scheme val="major"/>
    </font>
    <font>
      <sz val="10"/>
      <name val="宋体"/>
      <family val="3"/>
      <charset val="134"/>
      <scheme val="major"/>
    </font>
    <font>
      <sz val="11"/>
      <color indexed="8"/>
      <name val="宋体"/>
      <family val="3"/>
      <charset val="134"/>
    </font>
    <font>
      <sz val="9"/>
      <name val="宋体"/>
      <family val="3"/>
      <charset val="134"/>
    </font>
    <font>
      <sz val="10"/>
      <name val="宋体"/>
      <family val="3"/>
      <charset val="134"/>
      <scheme val="major"/>
    </font>
    <font>
      <sz val="11"/>
      <color indexed="8"/>
      <name val="宋体"/>
      <family val="2"/>
      <charset val="1"/>
      <scheme val="minor"/>
    </font>
    <font>
      <sz val="9"/>
      <name val="阿里巴巴普惠体 M"/>
      <family val="3"/>
      <charset val="134"/>
    </font>
    <font>
      <b/>
      <sz val="9"/>
      <name val="阿里巴巴普惠体 M"/>
      <family val="3"/>
      <charset val="134"/>
    </font>
    <font>
      <sz val="9"/>
      <name val="宋体"/>
      <family val="3"/>
      <charset val="134"/>
      <scheme val="minor"/>
    </font>
    <font>
      <sz val="11"/>
      <name val="宋体"/>
      <family val="3"/>
      <charset val="134"/>
    </font>
    <font>
      <b/>
      <sz val="9"/>
      <name val="宋体"/>
      <family val="3"/>
      <charset val="134"/>
      <scheme val="minor"/>
    </font>
    <font>
      <sz val="9"/>
      <name val="阿里巴巴普惠体 M"/>
      <charset val="134"/>
    </font>
    <font>
      <sz val="12"/>
      <name val="宋体"/>
      <family val="3"/>
      <charset val="134"/>
      <scheme val="minor"/>
    </font>
  </fonts>
  <fills count="2">
    <fill>
      <patternFill patternType="none"/>
    </fill>
    <fill>
      <patternFill patternType="gray125"/>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9" fontId="15" fillId="0" borderId="0" applyFont="0" applyFill="0" applyBorder="0" applyAlignment="0" applyProtection="0">
      <alignment vertical="center"/>
    </xf>
    <xf numFmtId="0" fontId="18" fillId="0" borderId="0">
      <alignment vertical="center"/>
    </xf>
  </cellStyleXfs>
  <cellXfs count="95">
    <xf numFmtId="0" fontId="0" fillId="0" borderId="0" xfId="0">
      <alignment vertical="center"/>
    </xf>
    <xf numFmtId="0" fontId="1" fillId="0" borderId="0" xfId="0" applyFont="1">
      <alignment vertical="center"/>
    </xf>
    <xf numFmtId="0" fontId="2" fillId="0" borderId="0" xfId="0" applyFont="1" applyBorder="1" applyAlignment="1">
      <alignment horizontal="center" vertical="center" wrapText="1"/>
    </xf>
    <xf numFmtId="0" fontId="5" fillId="0" borderId="0" xfId="0" applyFont="1" applyFill="1" applyAlignment="1">
      <alignment vertical="center"/>
    </xf>
    <xf numFmtId="0" fontId="7" fillId="0" borderId="0" xfId="0" applyFont="1" applyFill="1" applyBorder="1" applyAlignment="1">
      <alignmen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4" fontId="9" fillId="0" borderId="1" xfId="0" applyNumberFormat="1" applyFont="1" applyFill="1" applyBorder="1" applyAlignment="1">
      <alignment horizontal="right" vertical="center"/>
    </xf>
    <xf numFmtId="0" fontId="10" fillId="0" borderId="1" xfId="0" applyFont="1" applyFill="1" applyBorder="1" applyAlignment="1">
      <alignment vertical="center" wrapText="1"/>
    </xf>
    <xf numFmtId="0" fontId="10" fillId="0" borderId="0" xfId="0" applyFont="1" applyFill="1" applyBorder="1" applyAlignment="1">
      <alignment vertical="center" wrapText="1"/>
    </xf>
    <xf numFmtId="0" fontId="10" fillId="0" borderId="0" xfId="0" applyFont="1" applyBorder="1" applyAlignment="1">
      <alignment vertical="center" wrapText="1"/>
    </xf>
    <xf numFmtId="0" fontId="10" fillId="0" borderId="0" xfId="0" applyFont="1" applyBorder="1" applyAlignment="1">
      <alignment horizontal="right" vertical="center" wrapText="1"/>
    </xf>
    <xf numFmtId="0" fontId="11" fillId="0" borderId="2" xfId="0" applyFont="1" applyBorder="1" applyAlignment="1">
      <alignment horizontal="center" vertical="center" wrapText="1"/>
    </xf>
    <xf numFmtId="0" fontId="10" fillId="0" borderId="2" xfId="0" applyFont="1" applyBorder="1" applyAlignment="1">
      <alignment vertical="center" wrapText="1"/>
    </xf>
    <xf numFmtId="176" fontId="10" fillId="0" borderId="2" xfId="0" applyNumberFormat="1" applyFont="1" applyBorder="1" applyAlignment="1">
      <alignment horizontal="right" vertical="center" wrapText="1"/>
    </xf>
    <xf numFmtId="176" fontId="11" fillId="0" borderId="2" xfId="0" applyNumberFormat="1" applyFont="1" applyBorder="1" applyAlignment="1">
      <alignment horizontal="right" vertical="center" wrapText="1"/>
    </xf>
    <xf numFmtId="0" fontId="10" fillId="0" borderId="2" xfId="0" applyFont="1" applyBorder="1" applyAlignment="1">
      <alignment horizontal="center" vertical="center" wrapText="1"/>
    </xf>
    <xf numFmtId="9" fontId="10" fillId="0" borderId="2" xfId="1" applyFont="1" applyBorder="1" applyAlignment="1">
      <alignment horizontal="center" vertical="center" wrapText="1"/>
    </xf>
    <xf numFmtId="0" fontId="10" fillId="0" borderId="0" xfId="0" applyFont="1" applyBorder="1" applyAlignment="1">
      <alignment horizontal="center" vertical="center" wrapText="1"/>
    </xf>
    <xf numFmtId="0" fontId="11" fillId="0" borderId="2" xfId="0" applyFont="1" applyBorder="1" applyAlignment="1">
      <alignment vertical="center" wrapText="1"/>
    </xf>
    <xf numFmtId="4" fontId="10" fillId="0" borderId="2" xfId="0" applyNumberFormat="1" applyFont="1" applyBorder="1" applyAlignment="1">
      <alignment horizontal="right" vertical="center" wrapText="1"/>
    </xf>
    <xf numFmtId="0" fontId="10" fillId="0" borderId="2" xfId="0" applyFont="1" applyBorder="1" applyAlignment="1">
      <alignment horizontal="left" vertical="center" wrapText="1"/>
    </xf>
    <xf numFmtId="0" fontId="8" fillId="0" borderId="1" xfId="0" applyFont="1" applyFill="1" applyBorder="1" applyAlignment="1">
      <alignment vertical="center" wrapText="1"/>
    </xf>
    <xf numFmtId="4" fontId="11" fillId="0" borderId="2" xfId="0" applyNumberFormat="1" applyFont="1" applyBorder="1" applyAlignment="1">
      <alignment horizontal="right" vertical="center" wrapText="1"/>
    </xf>
    <xf numFmtId="10" fontId="10" fillId="0" borderId="2" xfId="0" applyNumberFormat="1" applyFont="1" applyBorder="1" applyAlignment="1">
      <alignment vertical="center" wrapText="1"/>
    </xf>
    <xf numFmtId="0" fontId="7" fillId="0" borderId="1" xfId="0" applyFont="1" applyFill="1" applyBorder="1" applyAlignment="1">
      <alignment vertical="center" wrapText="1"/>
    </xf>
    <xf numFmtId="0" fontId="7" fillId="0" borderId="3" xfId="0" applyFont="1" applyFill="1" applyBorder="1" applyAlignment="1">
      <alignment vertical="center" wrapText="1"/>
    </xf>
    <xf numFmtId="0" fontId="11" fillId="0" borderId="1" xfId="0" applyFont="1" applyFill="1" applyBorder="1" applyAlignment="1">
      <alignment vertical="center" wrapText="1"/>
    </xf>
    <xf numFmtId="0" fontId="10" fillId="0" borderId="0" xfId="0" applyFont="1" applyBorder="1" applyAlignment="1">
      <alignment horizontal="lef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4" fontId="10" fillId="0" borderId="2" xfId="0" applyNumberFormat="1" applyFont="1" applyBorder="1" applyAlignment="1">
      <alignment vertical="center" wrapText="1"/>
    </xf>
    <xf numFmtId="4" fontId="11" fillId="0" borderId="2" xfId="0" applyNumberFormat="1" applyFont="1" applyBorder="1" applyAlignment="1">
      <alignment vertical="center"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2" fillId="0" borderId="0" xfId="0" applyFont="1">
      <alignment vertical="center"/>
    </xf>
    <xf numFmtId="0" fontId="13" fillId="0" borderId="0" xfId="0" applyFont="1" applyBorder="1" applyAlignment="1">
      <alignment horizontal="center" vertical="center" wrapText="1"/>
    </xf>
    <xf numFmtId="0" fontId="14" fillId="0" borderId="0" xfId="0" applyFont="1" applyBorder="1" applyAlignment="1">
      <alignment vertical="center" wrapText="1"/>
    </xf>
    <xf numFmtId="0" fontId="17" fillId="0" borderId="0" xfId="0" applyFont="1" applyBorder="1" applyAlignment="1">
      <alignment vertical="center" wrapText="1"/>
    </xf>
    <xf numFmtId="0" fontId="19" fillId="0" borderId="1" xfId="2" applyFont="1" applyBorder="1" applyAlignment="1">
      <alignment horizontal="left" vertical="center" wrapText="1"/>
    </xf>
    <xf numFmtId="4" fontId="19" fillId="0" borderId="1" xfId="2" applyNumberFormat="1" applyFont="1" applyBorder="1" applyAlignment="1">
      <alignment horizontal="right" vertical="center" wrapText="1"/>
    </xf>
    <xf numFmtId="177" fontId="19" fillId="0" borderId="1" xfId="2" applyNumberFormat="1" applyFont="1" applyBorder="1" applyAlignment="1">
      <alignment horizontal="right" vertical="center" wrapText="1"/>
    </xf>
    <xf numFmtId="177" fontId="20" fillId="0" borderId="1" xfId="2" applyNumberFormat="1" applyFont="1" applyBorder="1" applyAlignment="1">
      <alignment horizontal="right" vertical="center" wrapText="1"/>
    </xf>
    <xf numFmtId="0" fontId="19" fillId="0" borderId="1" xfId="2" applyFont="1" applyFill="1" applyBorder="1" applyAlignment="1">
      <alignment horizontal="left" vertical="center" wrapText="1"/>
    </xf>
    <xf numFmtId="4" fontId="22" fillId="0" borderId="1" xfId="0" applyNumberFormat="1" applyFont="1" applyBorder="1" applyAlignment="1">
      <alignment horizontal="right" vertical="center" wrapText="1"/>
    </xf>
    <xf numFmtId="4" fontId="23" fillId="0" borderId="2" xfId="0" applyNumberFormat="1" applyFont="1" applyBorder="1" applyAlignment="1">
      <alignment horizontal="right" vertical="center" wrapText="1"/>
    </xf>
    <xf numFmtId="176" fontId="10" fillId="0" borderId="2" xfId="0" applyNumberFormat="1" applyFont="1" applyBorder="1" applyAlignment="1">
      <alignment vertical="center" wrapText="1"/>
    </xf>
    <xf numFmtId="4" fontId="19" fillId="0" borderId="1" xfId="2" applyNumberFormat="1" applyFont="1" applyBorder="1" applyAlignment="1">
      <alignment horizontal="right" vertical="center" wrapText="1"/>
    </xf>
    <xf numFmtId="177" fontId="19" fillId="0" borderId="1" xfId="2" applyNumberFormat="1" applyFont="1" applyBorder="1" applyAlignment="1">
      <alignment horizontal="right" vertical="center" wrapText="1"/>
    </xf>
    <xf numFmtId="0" fontId="19" fillId="0" borderId="1" xfId="2" applyFont="1" applyBorder="1" applyAlignment="1">
      <alignment horizontal="left" vertical="center" wrapText="1"/>
    </xf>
    <xf numFmtId="4" fontId="19" fillId="0" borderId="1" xfId="2" applyNumberFormat="1" applyFont="1" applyBorder="1" applyAlignment="1">
      <alignment horizontal="right" vertical="center" wrapText="1"/>
    </xf>
    <xf numFmtId="0" fontId="20" fillId="0" borderId="1" xfId="2" applyFont="1" applyBorder="1" applyAlignment="1">
      <alignment horizontal="left" vertical="center" wrapText="1"/>
    </xf>
    <xf numFmtId="10" fontId="19" fillId="0" borderId="1" xfId="2" applyNumberFormat="1" applyFont="1" applyBorder="1" applyAlignment="1">
      <alignment horizontal="right" vertical="center" wrapText="1"/>
    </xf>
    <xf numFmtId="10" fontId="10" fillId="0" borderId="2" xfId="0" applyNumberFormat="1" applyFont="1" applyBorder="1" applyAlignment="1">
      <alignment horizontal="right" vertical="center" wrapText="1"/>
    </xf>
    <xf numFmtId="10" fontId="11" fillId="0" borderId="2" xfId="0" applyNumberFormat="1" applyFont="1" applyBorder="1" applyAlignment="1">
      <alignment horizontal="right" vertical="center" wrapText="1"/>
    </xf>
    <xf numFmtId="0" fontId="24"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9" fontId="21" fillId="0" borderId="2" xfId="0" applyNumberFormat="1" applyFont="1" applyBorder="1" applyAlignment="1">
      <alignment horizontal="center" vertical="center" wrapText="1"/>
    </xf>
    <xf numFmtId="10" fontId="23" fillId="0" borderId="2" xfId="0" applyNumberFormat="1" applyFont="1" applyBorder="1" applyAlignment="1">
      <alignment horizontal="right" vertical="center" wrapText="1"/>
    </xf>
    <xf numFmtId="0" fontId="19" fillId="0" borderId="1" xfId="0" applyFont="1" applyBorder="1" applyAlignment="1">
      <alignment horizontal="left" vertical="center" wrapText="1"/>
    </xf>
    <xf numFmtId="4" fontId="19" fillId="0" borderId="1" xfId="0" applyNumberFormat="1" applyFont="1" applyBorder="1" applyAlignment="1">
      <alignment horizontal="right" vertical="center" wrapText="1"/>
    </xf>
    <xf numFmtId="177" fontId="19" fillId="0" borderId="1" xfId="0" applyNumberFormat="1" applyFont="1" applyBorder="1" applyAlignment="1">
      <alignment horizontal="right" vertical="center" wrapText="1"/>
    </xf>
    <xf numFmtId="0" fontId="20" fillId="0" borderId="1" xfId="0" applyFont="1" applyBorder="1" applyAlignment="1">
      <alignment horizontal="left" vertical="center" wrapText="1"/>
    </xf>
    <xf numFmtId="0" fontId="10" fillId="0" borderId="2" xfId="0" applyFont="1" applyBorder="1" applyAlignment="1">
      <alignment vertical="center" wrapText="1"/>
    </xf>
    <xf numFmtId="178" fontId="10" fillId="0" borderId="2" xfId="0" applyNumberFormat="1" applyFont="1" applyBorder="1" applyAlignment="1">
      <alignment vertical="center" wrapText="1"/>
    </xf>
    <xf numFmtId="4" fontId="19" fillId="0" borderId="3" xfId="0" applyNumberFormat="1" applyFont="1" applyBorder="1" applyAlignment="1">
      <alignment horizontal="right" vertical="center" wrapText="1"/>
    </xf>
    <xf numFmtId="177" fontId="19" fillId="0" borderId="3" xfId="0" applyNumberFormat="1" applyFont="1" applyBorder="1" applyAlignment="1">
      <alignment horizontal="right" vertical="center" wrapText="1"/>
    </xf>
    <xf numFmtId="0" fontId="10" fillId="0" borderId="3" xfId="0" applyFont="1" applyFill="1" applyBorder="1" applyAlignment="1">
      <alignment vertical="center" wrapText="1"/>
    </xf>
    <xf numFmtId="0" fontId="8" fillId="0" borderId="5" xfId="0" applyFont="1" applyFill="1" applyBorder="1" applyAlignment="1">
      <alignment vertical="center" wrapText="1"/>
    </xf>
    <xf numFmtId="4" fontId="19" fillId="0" borderId="5" xfId="0" applyNumberFormat="1" applyFont="1" applyBorder="1" applyAlignment="1">
      <alignment horizontal="right" vertical="center" wrapText="1"/>
    </xf>
    <xf numFmtId="177" fontId="19" fillId="0" borderId="5" xfId="0" applyNumberFormat="1" applyFont="1" applyBorder="1" applyAlignment="1">
      <alignment horizontal="right" vertical="center" wrapText="1"/>
    </xf>
    <xf numFmtId="0" fontId="7" fillId="0" borderId="5" xfId="0" applyFont="1" applyFill="1" applyBorder="1" applyAlignment="1">
      <alignment vertical="center" wrapText="1"/>
    </xf>
    <xf numFmtId="0" fontId="1" fillId="0" borderId="0" xfId="0" applyFont="1" applyFill="1" applyAlignment="1">
      <alignment vertical="center"/>
    </xf>
    <xf numFmtId="0" fontId="6" fillId="0" borderId="0" xfId="0" applyFont="1" applyBorder="1" applyAlignment="1">
      <alignment horizontal="center" vertical="center" wrapText="1"/>
    </xf>
    <xf numFmtId="0" fontId="4" fillId="0" borderId="0" xfId="0" applyFont="1" applyFill="1" applyBorder="1" applyAlignment="1">
      <alignment vertical="center" wrapText="1"/>
    </xf>
    <xf numFmtId="0" fontId="3" fillId="0" borderId="0" xfId="0" applyFont="1" applyBorder="1" applyAlignment="1">
      <alignment vertical="center" wrapText="1"/>
    </xf>
    <xf numFmtId="0" fontId="25" fillId="0" borderId="0" xfId="0" applyFont="1" applyBorder="1" applyAlignment="1">
      <alignment vertical="center" wrapText="1"/>
    </xf>
    <xf numFmtId="0" fontId="1" fillId="0" borderId="0" xfId="0" applyFont="1" applyBorder="1">
      <alignment vertical="center"/>
    </xf>
    <xf numFmtId="0" fontId="4" fillId="0" borderId="0" xfId="0" applyFont="1" applyBorder="1" applyAlignment="1">
      <alignment vertical="center" wrapText="1"/>
    </xf>
    <xf numFmtId="0" fontId="6" fillId="0" borderId="0" xfId="0" applyFont="1" applyBorder="1" applyAlignment="1">
      <alignment horizontal="center" vertical="center" wrapText="1"/>
    </xf>
    <xf numFmtId="4" fontId="6" fillId="0" borderId="0" xfId="0" applyNumberFormat="1" applyFont="1" applyAlignment="1">
      <alignment horizontal="center" vertical="center" wrapText="1"/>
    </xf>
    <xf numFmtId="0" fontId="4" fillId="0" borderId="0" xfId="0" applyFont="1" applyFill="1" applyAlignment="1">
      <alignment horizontal="justify" vertical="center" wrapText="1"/>
    </xf>
    <xf numFmtId="0" fontId="10" fillId="0" borderId="2" xfId="0" applyFont="1" applyBorder="1" applyAlignment="1">
      <alignment vertical="center" wrapText="1"/>
    </xf>
    <xf numFmtId="0" fontId="10" fillId="0" borderId="2" xfId="0" applyFont="1" applyBorder="1" applyAlignment="1">
      <alignment horizontal="left" vertical="center" wrapText="1"/>
    </xf>
    <xf numFmtId="0" fontId="25" fillId="0" borderId="0" xfId="0" applyFont="1" applyFill="1" applyBorder="1" applyAlignment="1">
      <alignment vertical="center" wrapText="1"/>
    </xf>
    <xf numFmtId="0" fontId="4"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Border="1" applyAlignment="1">
      <alignment horizontal="right" vertical="center" wrapText="1"/>
    </xf>
    <xf numFmtId="0" fontId="6" fillId="0" borderId="0" xfId="0" applyFont="1" applyAlignment="1">
      <alignment horizontal="center" vertical="center" wrapText="1"/>
    </xf>
    <xf numFmtId="0" fontId="4" fillId="0" borderId="0" xfId="0" applyFont="1" applyFill="1" applyAlignment="1">
      <alignment horizontal="center" vertical="center" wrapText="1"/>
    </xf>
    <xf numFmtId="0" fontId="10" fillId="0" borderId="0" xfId="0" applyFont="1" applyBorder="1" applyAlignment="1">
      <alignment vertical="center" wrapText="1"/>
    </xf>
    <xf numFmtId="0" fontId="10" fillId="0" borderId="0" xfId="0" applyFont="1" applyAlignment="1">
      <alignment horizontal="justify" vertical="center" wrapText="1"/>
    </xf>
    <xf numFmtId="0" fontId="6" fillId="0" borderId="0" xfId="0" applyFont="1" applyFill="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tabSelected="1" view="pageBreakPreview" zoomScaleNormal="145" workbookViewId="0">
      <selection activeCell="C26" sqref="C26"/>
    </sheetView>
  </sheetViews>
  <sheetFormatPr defaultColWidth="10" defaultRowHeight="13.5"/>
  <cols>
    <col min="1" max="1" width="72.375" style="36" customWidth="1"/>
    <col min="2" max="2" width="9.75" style="36" customWidth="1"/>
    <col min="3" max="16384" width="10" style="36"/>
  </cols>
  <sheetData>
    <row r="1" spans="1:1" ht="22.7" customHeight="1">
      <c r="A1" s="37" t="s">
        <v>0</v>
      </c>
    </row>
    <row r="2" spans="1:1" ht="17.100000000000001" customHeight="1">
      <c r="A2" s="38"/>
    </row>
    <row r="3" spans="1:1" ht="17.100000000000001" customHeight="1">
      <c r="A3" s="39" t="s">
        <v>188</v>
      </c>
    </row>
    <row r="4" spans="1:1" ht="17.100000000000001" customHeight="1">
      <c r="A4" s="38"/>
    </row>
    <row r="5" spans="1:1" ht="17.100000000000001" customHeight="1">
      <c r="A5" s="38" t="s">
        <v>1</v>
      </c>
    </row>
    <row r="6" spans="1:1" ht="17.100000000000001" customHeight="1">
      <c r="A6" s="38" t="s">
        <v>2</v>
      </c>
    </row>
    <row r="7" spans="1:1" ht="17.100000000000001" customHeight="1">
      <c r="A7" s="38" t="s">
        <v>3</v>
      </c>
    </row>
    <row r="8" spans="1:1" ht="17.100000000000001" customHeight="1">
      <c r="A8" s="38" t="s">
        <v>4</v>
      </c>
    </row>
    <row r="9" spans="1:1" ht="17.100000000000001" customHeight="1">
      <c r="A9" s="38" t="s">
        <v>5</v>
      </c>
    </row>
    <row r="10" spans="1:1" ht="17.100000000000001" customHeight="1">
      <c r="A10" s="38" t="s">
        <v>6</v>
      </c>
    </row>
    <row r="11" spans="1:1" ht="17.100000000000001" customHeight="1">
      <c r="A11" s="38" t="s">
        <v>7</v>
      </c>
    </row>
    <row r="12" spans="1:1" ht="17.100000000000001" customHeight="1">
      <c r="A12" s="38" t="s">
        <v>8</v>
      </c>
    </row>
    <row r="13" spans="1:1" ht="17.100000000000001" customHeight="1">
      <c r="A13" s="38" t="s">
        <v>9</v>
      </c>
    </row>
    <row r="14" spans="1:1" ht="17.100000000000001" customHeight="1">
      <c r="A14" s="38" t="s">
        <v>10</v>
      </c>
    </row>
    <row r="15" spans="1:1" ht="17.100000000000001" customHeight="1">
      <c r="A15" s="38" t="s">
        <v>11</v>
      </c>
    </row>
    <row r="16" spans="1:1" ht="17.100000000000001" customHeight="1">
      <c r="A16" s="38" t="s">
        <v>12</v>
      </c>
    </row>
    <row r="17" spans="1:1" ht="17.100000000000001" customHeight="1">
      <c r="A17" s="38" t="s">
        <v>13</v>
      </c>
    </row>
    <row r="18" spans="1:1" ht="17.100000000000001" customHeight="1">
      <c r="A18" s="38" t="s">
        <v>14</v>
      </c>
    </row>
    <row r="19" spans="1:1" ht="17.100000000000001" customHeight="1">
      <c r="A19" s="38" t="s">
        <v>15</v>
      </c>
    </row>
    <row r="20" spans="1:1" ht="17.100000000000001" customHeight="1">
      <c r="A20" s="38" t="s">
        <v>16</v>
      </c>
    </row>
    <row r="21" spans="1:1" ht="17.100000000000001" customHeight="1">
      <c r="A21" s="38" t="s">
        <v>17</v>
      </c>
    </row>
    <row r="22" spans="1:1" ht="17.100000000000001" customHeight="1">
      <c r="A22" s="38" t="s">
        <v>18</v>
      </c>
    </row>
    <row r="23" spans="1:1" ht="17.100000000000001" customHeight="1">
      <c r="A23" s="38" t="s">
        <v>19</v>
      </c>
    </row>
    <row r="24" spans="1:1" ht="17.100000000000001" customHeight="1">
      <c r="A24" s="38" t="s">
        <v>20</v>
      </c>
    </row>
    <row r="25" spans="1:1" ht="17.100000000000001" customHeight="1">
      <c r="A25" s="38" t="s">
        <v>21</v>
      </c>
    </row>
    <row r="26" spans="1:1" ht="17.100000000000001" customHeight="1">
      <c r="A26" s="38" t="s">
        <v>22</v>
      </c>
    </row>
    <row r="27" spans="1:1" ht="17.100000000000001" customHeight="1">
      <c r="A27" s="38" t="s">
        <v>23</v>
      </c>
    </row>
    <row r="28" spans="1:1" ht="17.100000000000001" customHeight="1">
      <c r="A28" s="38" t="s">
        <v>24</v>
      </c>
    </row>
    <row r="29" spans="1:1" ht="17.100000000000001" customHeight="1">
      <c r="A29" s="38" t="s">
        <v>25</v>
      </c>
    </row>
    <row r="30" spans="1:1" ht="17.100000000000001" customHeight="1">
      <c r="A30" s="38" t="s">
        <v>26</v>
      </c>
    </row>
    <row r="31" spans="1:1" ht="17.100000000000001" customHeight="1">
      <c r="A31" s="38"/>
    </row>
    <row r="32" spans="1:1" ht="17.100000000000001" customHeight="1">
      <c r="A32" s="38"/>
    </row>
    <row r="33" ht="17.100000000000001" customHeight="1"/>
  </sheetData>
  <phoneticPr fontId="16" type="noConversion"/>
  <pageMargins left="1.1417322834645669" right="0.74803149606299213" top="0.27559055118110237" bottom="0.27559055118110237" header="0" footer="0"/>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view="pageBreakPreview" zoomScaleNormal="100" workbookViewId="0">
      <selection activeCell="F3" sqref="F3"/>
    </sheetView>
  </sheetViews>
  <sheetFormatPr defaultColWidth="10" defaultRowHeight="13.5"/>
  <cols>
    <col min="1" max="1" width="45.625" style="1" customWidth="1"/>
    <col min="2" max="2" width="10.75" style="1" customWidth="1"/>
    <col min="3" max="3" width="21" style="1" customWidth="1"/>
    <col min="4" max="4" width="16.875" style="1" customWidth="1"/>
    <col min="5" max="5" width="20.875" style="1" customWidth="1"/>
    <col min="6" max="6" width="9.75" style="1" customWidth="1"/>
    <col min="7" max="16384" width="10" style="1"/>
  </cols>
  <sheetData>
    <row r="1" spans="1:5" ht="39.950000000000003" customHeight="1">
      <c r="A1" s="80" t="s">
        <v>9</v>
      </c>
      <c r="B1" s="80"/>
      <c r="C1" s="80"/>
      <c r="D1" s="80"/>
      <c r="E1" s="80"/>
    </row>
    <row r="2" spans="1:5" ht="22.7" customHeight="1">
      <c r="A2" s="11"/>
      <c r="B2" s="11"/>
      <c r="C2" s="11"/>
      <c r="D2" s="11"/>
      <c r="E2" s="12" t="s">
        <v>39</v>
      </c>
    </row>
    <row r="3" spans="1:5" ht="34.15" customHeight="1">
      <c r="A3" s="13" t="s">
        <v>145</v>
      </c>
      <c r="B3" s="13" t="s">
        <v>29</v>
      </c>
      <c r="C3" s="13" t="s">
        <v>30</v>
      </c>
      <c r="D3" s="13" t="s">
        <v>31</v>
      </c>
      <c r="E3" s="13" t="s">
        <v>133</v>
      </c>
    </row>
    <row r="4" spans="1:5" ht="25.7" customHeight="1">
      <c r="A4" s="14" t="s">
        <v>149</v>
      </c>
      <c r="B4" s="14"/>
      <c r="C4" s="14"/>
      <c r="D4" s="14"/>
      <c r="E4" s="14"/>
    </row>
    <row r="5" spans="1:5" ht="25.7" customHeight="1">
      <c r="A5" s="14" t="s">
        <v>150</v>
      </c>
      <c r="B5" s="14"/>
      <c r="C5" s="14"/>
      <c r="D5" s="14"/>
      <c r="E5" s="14"/>
    </row>
    <row r="6" spans="1:5" ht="25.7" customHeight="1">
      <c r="A6" s="14"/>
      <c r="B6" s="14"/>
      <c r="C6" s="14"/>
      <c r="D6" s="14"/>
      <c r="E6" s="14"/>
    </row>
    <row r="7" spans="1:5" ht="25.7" customHeight="1">
      <c r="A7" s="83" t="s">
        <v>148</v>
      </c>
      <c r="B7" s="83"/>
      <c r="C7" s="83"/>
      <c r="D7" s="83"/>
      <c r="E7" s="83"/>
    </row>
  </sheetData>
  <mergeCells count="2">
    <mergeCell ref="A1:E1"/>
    <mergeCell ref="A7:E7"/>
  </mergeCells>
  <phoneticPr fontId="16" type="noConversion"/>
  <pageMargins left="1.1417322834645669" right="0.74803149606299213" top="0.27559055118110237" bottom="0.27559055118110237" header="0" footer="0"/>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view="pageBreakPreview" zoomScaleNormal="100" workbookViewId="0">
      <selection activeCell="A4" sqref="A4:B9"/>
    </sheetView>
  </sheetViews>
  <sheetFormatPr defaultColWidth="10" defaultRowHeight="13.5"/>
  <cols>
    <col min="1" max="1" width="5.625" style="1" customWidth="1"/>
    <col min="2" max="2" width="26" style="1" customWidth="1"/>
    <col min="3" max="3" width="20" style="1" customWidth="1"/>
    <col min="4" max="4" width="19" style="1" customWidth="1"/>
    <col min="5" max="6" width="16.375" style="1" customWidth="1"/>
    <col min="7" max="7" width="9.75" style="1" customWidth="1"/>
    <col min="8" max="16384" width="10" style="1"/>
  </cols>
  <sheetData>
    <row r="1" spans="1:6" ht="39.950000000000003" customHeight="1">
      <c r="A1" s="80" t="s">
        <v>151</v>
      </c>
      <c r="B1" s="80"/>
      <c r="C1" s="80"/>
      <c r="D1" s="80"/>
      <c r="E1" s="80"/>
      <c r="F1" s="80"/>
    </row>
    <row r="2" spans="1:6" ht="22.7" customHeight="1">
      <c r="A2" s="11"/>
      <c r="B2" s="11"/>
      <c r="C2" s="11"/>
      <c r="D2" s="11"/>
      <c r="E2" s="11"/>
      <c r="F2" s="12" t="s">
        <v>39</v>
      </c>
    </row>
    <row r="3" spans="1:6" ht="34.15" customHeight="1">
      <c r="A3" s="13" t="s">
        <v>152</v>
      </c>
      <c r="B3" s="13" t="s">
        <v>153</v>
      </c>
      <c r="C3" s="13" t="s">
        <v>29</v>
      </c>
      <c r="D3" s="13" t="s">
        <v>30</v>
      </c>
      <c r="E3" s="13" t="s">
        <v>31</v>
      </c>
      <c r="F3" s="13" t="s">
        <v>133</v>
      </c>
    </row>
    <row r="4" spans="1:6" ht="27.75" customHeight="1">
      <c r="A4" s="13">
        <v>1</v>
      </c>
      <c r="B4" s="56" t="s">
        <v>446</v>
      </c>
      <c r="C4" s="57">
        <v>30</v>
      </c>
      <c r="D4" s="57">
        <v>30</v>
      </c>
      <c r="E4" s="57">
        <v>30</v>
      </c>
      <c r="F4" s="58">
        <f>E4/D4</f>
        <v>1</v>
      </c>
    </row>
    <row r="5" spans="1:6" ht="27.75" customHeight="1">
      <c r="A5" s="13">
        <v>2</v>
      </c>
      <c r="B5" s="56" t="s">
        <v>447</v>
      </c>
      <c r="C5" s="57">
        <v>30</v>
      </c>
      <c r="D5" s="57">
        <v>30</v>
      </c>
      <c r="E5" s="57">
        <v>30</v>
      </c>
      <c r="F5" s="58">
        <f t="shared" ref="F5:F10" si="0">E5/D5</f>
        <v>1</v>
      </c>
    </row>
    <row r="6" spans="1:6" ht="27.75" customHeight="1">
      <c r="A6" s="13">
        <v>3</v>
      </c>
      <c r="B6" s="56" t="s">
        <v>448</v>
      </c>
      <c r="C6" s="57">
        <v>30</v>
      </c>
      <c r="D6" s="57">
        <v>30</v>
      </c>
      <c r="E6" s="57">
        <v>30</v>
      </c>
      <c r="F6" s="58">
        <f t="shared" si="0"/>
        <v>1</v>
      </c>
    </row>
    <row r="7" spans="1:6" ht="27.75" customHeight="1">
      <c r="A7" s="13">
        <v>4</v>
      </c>
      <c r="B7" s="56" t="s">
        <v>449</v>
      </c>
      <c r="C7" s="57">
        <v>30</v>
      </c>
      <c r="D7" s="57">
        <v>30</v>
      </c>
      <c r="E7" s="57">
        <v>30</v>
      </c>
      <c r="F7" s="58">
        <f t="shared" si="0"/>
        <v>1</v>
      </c>
    </row>
    <row r="8" spans="1:6" ht="27.75" customHeight="1">
      <c r="A8" s="13">
        <v>5</v>
      </c>
      <c r="B8" s="56" t="s">
        <v>450</v>
      </c>
      <c r="C8" s="57">
        <v>30</v>
      </c>
      <c r="D8" s="57">
        <v>30</v>
      </c>
      <c r="E8" s="57">
        <v>30</v>
      </c>
      <c r="F8" s="58">
        <f t="shared" si="0"/>
        <v>1</v>
      </c>
    </row>
    <row r="9" spans="1:6" ht="27.75" customHeight="1">
      <c r="A9" s="13">
        <v>6</v>
      </c>
      <c r="B9" s="56" t="s">
        <v>451</v>
      </c>
      <c r="C9" s="57">
        <v>30</v>
      </c>
      <c r="D9" s="57">
        <v>30</v>
      </c>
      <c r="E9" s="57">
        <v>30</v>
      </c>
      <c r="F9" s="58">
        <f t="shared" si="0"/>
        <v>1</v>
      </c>
    </row>
    <row r="10" spans="1:6" ht="27.75" customHeight="1">
      <c r="A10" s="20"/>
      <c r="B10" s="13" t="s">
        <v>154</v>
      </c>
      <c r="C10" s="13">
        <f>SUM(C4:C9)</f>
        <v>180</v>
      </c>
      <c r="D10" s="13">
        <f t="shared" ref="D10:E10" si="1">SUM(D4:D9)</f>
        <v>180</v>
      </c>
      <c r="E10" s="13">
        <f t="shared" si="1"/>
        <v>180</v>
      </c>
      <c r="F10" s="58">
        <f t="shared" si="0"/>
        <v>1</v>
      </c>
    </row>
  </sheetData>
  <mergeCells count="1">
    <mergeCell ref="A1:F1"/>
  </mergeCells>
  <phoneticPr fontId="16" type="noConversion"/>
  <pageMargins left="1.1417322834645669" right="0.74803149606299213" top="0.27559055118110237" bottom="0.27559055118110237" header="0" footer="0"/>
  <pageSetup paperSize="9" scale="8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BreakPreview" zoomScaleNormal="100" workbookViewId="0">
      <pane ySplit="3" topLeftCell="A4" activePane="bottomLeft" state="frozen"/>
      <selection pane="bottomLeft" activeCell="D19" sqref="D19"/>
    </sheetView>
  </sheetViews>
  <sheetFormatPr defaultColWidth="10" defaultRowHeight="13.5"/>
  <cols>
    <col min="1" max="1" width="26.125" style="1" customWidth="1"/>
    <col min="2" max="4" width="24.625" style="1" customWidth="1"/>
    <col min="5" max="5" width="9.75" style="1" customWidth="1"/>
    <col min="6" max="16384" width="10" style="1"/>
  </cols>
  <sheetData>
    <row r="1" spans="1:4" ht="39.950000000000003" customHeight="1">
      <c r="A1" s="80" t="s">
        <v>11</v>
      </c>
      <c r="B1" s="80"/>
      <c r="C1" s="80"/>
      <c r="D1" s="80"/>
    </row>
    <row r="2" spans="1:4" ht="22.7" customHeight="1">
      <c r="A2" s="11"/>
      <c r="B2" s="11"/>
      <c r="C2" s="11"/>
      <c r="D2" s="12" t="s">
        <v>39</v>
      </c>
    </row>
    <row r="3" spans="1:4" ht="34.15" customHeight="1">
      <c r="A3" s="13" t="s">
        <v>155</v>
      </c>
      <c r="B3" s="13" t="s">
        <v>29</v>
      </c>
      <c r="C3" s="13" t="s">
        <v>31</v>
      </c>
      <c r="D3" s="13" t="s">
        <v>156</v>
      </c>
    </row>
    <row r="4" spans="1:4" ht="25.7" customHeight="1">
      <c r="A4" s="14" t="s">
        <v>157</v>
      </c>
      <c r="B4" s="15"/>
      <c r="C4" s="15"/>
      <c r="D4" s="15"/>
    </row>
    <row r="5" spans="1:4" ht="25.7" customHeight="1">
      <c r="A5" s="14" t="s">
        <v>158</v>
      </c>
      <c r="B5" s="15">
        <v>27.3</v>
      </c>
      <c r="C5" s="15">
        <v>17.850000000000001</v>
      </c>
      <c r="D5" s="54">
        <f>C5/B5</f>
        <v>0.65384615384615385</v>
      </c>
    </row>
    <row r="6" spans="1:4" ht="25.7" customHeight="1">
      <c r="A6" s="14" t="s">
        <v>159</v>
      </c>
      <c r="B6" s="15">
        <v>6</v>
      </c>
      <c r="C6" s="15">
        <v>3.83</v>
      </c>
      <c r="D6" s="54">
        <f t="shared" ref="D6:D9" si="0">C6/B6</f>
        <v>0.63833333333333331</v>
      </c>
    </row>
    <row r="7" spans="1:4" ht="25.7" customHeight="1">
      <c r="A7" s="14" t="s">
        <v>160</v>
      </c>
      <c r="B7" s="15"/>
      <c r="C7" s="15"/>
      <c r="D7" s="54"/>
    </row>
    <row r="8" spans="1:4" ht="25.7" customHeight="1">
      <c r="A8" s="14" t="s">
        <v>161</v>
      </c>
      <c r="B8" s="15">
        <v>6</v>
      </c>
      <c r="C8" s="15">
        <v>3.83</v>
      </c>
      <c r="D8" s="54">
        <f t="shared" si="0"/>
        <v>0.63833333333333331</v>
      </c>
    </row>
    <row r="9" spans="1:4" ht="25.7" customHeight="1">
      <c r="A9" s="13" t="s">
        <v>162</v>
      </c>
      <c r="B9" s="16">
        <v>33.299999999999997</v>
      </c>
      <c r="C9" s="16">
        <v>21.68</v>
      </c>
      <c r="D9" s="59">
        <f t="shared" si="0"/>
        <v>0.6510510510510511</v>
      </c>
    </row>
    <row r="10" spans="1:4" ht="51" customHeight="1">
      <c r="A10" s="85" t="s">
        <v>452</v>
      </c>
      <c r="B10" s="86"/>
      <c r="C10" s="86"/>
      <c r="D10" s="86"/>
    </row>
    <row r="11" spans="1:4" ht="36" customHeight="1">
      <c r="A11" s="85" t="s">
        <v>453</v>
      </c>
      <c r="B11" s="86"/>
      <c r="C11" s="86"/>
      <c r="D11" s="86"/>
    </row>
  </sheetData>
  <mergeCells count="3">
    <mergeCell ref="A1:D1"/>
    <mergeCell ref="A10:D10"/>
    <mergeCell ref="A11:D11"/>
  </mergeCells>
  <phoneticPr fontId="16" type="noConversion"/>
  <pageMargins left="1.1417322834645669" right="0.74803149606299213" top="0.27559055118110237" bottom="0.27559055118110237" header="0" footer="0"/>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32"/>
  <sheetViews>
    <sheetView view="pageBreakPreview" zoomScaleNormal="100" workbookViewId="0">
      <selection activeCell="H19" sqref="H19"/>
    </sheetView>
  </sheetViews>
  <sheetFormatPr defaultColWidth="10" defaultRowHeight="13.5"/>
  <cols>
    <col min="1" max="1" width="5.875" style="3" customWidth="1"/>
    <col min="2" max="2" width="27.5" style="3" customWidth="1"/>
    <col min="3" max="3" width="23.875" style="3" customWidth="1"/>
    <col min="4" max="4" width="25.25" style="3" customWidth="1"/>
    <col min="5" max="16383" width="10" style="3"/>
    <col min="16384" max="16384" width="10" style="1"/>
  </cols>
  <sheetData>
    <row r="1" spans="1:4" s="3" customFormat="1" ht="32.450000000000003" customHeight="1">
      <c r="A1" s="87" t="s">
        <v>12</v>
      </c>
      <c r="B1" s="87"/>
      <c r="C1" s="87"/>
      <c r="D1" s="87"/>
    </row>
    <row r="2" spans="1:4" s="3" customFormat="1" ht="18.75" customHeight="1">
      <c r="A2" s="88"/>
      <c r="B2" s="88"/>
      <c r="C2" s="89" t="s">
        <v>163</v>
      </c>
      <c r="D2" s="89"/>
    </row>
    <row r="3" spans="1:4" s="3" customFormat="1" ht="24.95" customHeight="1">
      <c r="A3" s="5" t="s">
        <v>152</v>
      </c>
      <c r="B3" s="5" t="s">
        <v>155</v>
      </c>
      <c r="C3" s="5" t="s">
        <v>29</v>
      </c>
      <c r="D3" s="5" t="s">
        <v>31</v>
      </c>
    </row>
    <row r="4" spans="1:4" s="3" customFormat="1" ht="16.5" customHeight="1">
      <c r="A4" s="6"/>
      <c r="B4" s="7"/>
      <c r="C4" s="8"/>
      <c r="D4" s="8"/>
    </row>
    <row r="5" spans="1:4" s="3" customFormat="1" ht="16.5" customHeight="1">
      <c r="A5" s="6"/>
      <c r="B5" s="7"/>
      <c r="C5" s="8"/>
      <c r="D5" s="8"/>
    </row>
    <row r="6" spans="1:4" s="3" customFormat="1" ht="16.5" customHeight="1">
      <c r="A6" s="6"/>
      <c r="B6" s="7"/>
      <c r="C6" s="8"/>
      <c r="D6" s="8"/>
    </row>
    <row r="7" spans="1:4" s="3" customFormat="1" ht="16.5" customHeight="1">
      <c r="A7" s="6"/>
      <c r="B7" s="7"/>
      <c r="C7" s="8"/>
      <c r="D7" s="8"/>
    </row>
    <row r="8" spans="1:4" s="3" customFormat="1" ht="16.5" customHeight="1">
      <c r="A8" s="6"/>
      <c r="B8" s="7"/>
      <c r="C8" s="8"/>
      <c r="D8" s="8"/>
    </row>
    <row r="9" spans="1:4" s="3" customFormat="1" ht="16.5" customHeight="1">
      <c r="A9" s="6"/>
      <c r="B9" s="7"/>
      <c r="C9" s="8"/>
      <c r="D9" s="8"/>
    </row>
    <row r="10" spans="1:4" s="3" customFormat="1" ht="16.5" customHeight="1">
      <c r="A10" s="6"/>
      <c r="B10" s="7"/>
      <c r="C10" s="8"/>
      <c r="D10" s="8"/>
    </row>
    <row r="11" spans="1:4" s="3" customFormat="1" ht="16.5" customHeight="1">
      <c r="A11" s="6"/>
      <c r="B11" s="7"/>
      <c r="C11" s="8"/>
      <c r="D11" s="8"/>
    </row>
    <row r="12" spans="1:4" s="3" customFormat="1" ht="16.5" customHeight="1">
      <c r="A12" s="6"/>
      <c r="B12" s="7"/>
      <c r="C12" s="8"/>
      <c r="D12" s="8"/>
    </row>
    <row r="13" spans="1:4" s="3" customFormat="1" ht="16.5" customHeight="1">
      <c r="A13" s="6"/>
      <c r="B13" s="7"/>
      <c r="C13" s="8"/>
      <c r="D13" s="8"/>
    </row>
    <row r="14" spans="1:4" s="3" customFormat="1" ht="16.5" customHeight="1">
      <c r="A14" s="6"/>
      <c r="B14" s="7"/>
      <c r="C14" s="8"/>
      <c r="D14" s="8"/>
    </row>
    <row r="15" spans="1:4" s="3" customFormat="1" ht="16.5" customHeight="1">
      <c r="A15" s="6"/>
      <c r="B15" s="7"/>
      <c r="C15" s="8"/>
      <c r="D15" s="8"/>
    </row>
    <row r="16" spans="1:4" s="3" customFormat="1" ht="16.5" customHeight="1">
      <c r="A16" s="6"/>
      <c r="B16" s="7"/>
      <c r="C16" s="8"/>
      <c r="D16" s="8"/>
    </row>
    <row r="17" spans="1:4" s="3" customFormat="1" ht="16.5" customHeight="1">
      <c r="A17" s="6"/>
      <c r="B17" s="7"/>
      <c r="C17" s="8"/>
      <c r="D17" s="8"/>
    </row>
    <row r="18" spans="1:4" s="3" customFormat="1" ht="16.5" customHeight="1">
      <c r="A18" s="6"/>
      <c r="B18" s="7"/>
      <c r="C18" s="8"/>
      <c r="D18" s="8"/>
    </row>
    <row r="19" spans="1:4" s="3" customFormat="1" ht="16.5" customHeight="1">
      <c r="A19" s="6"/>
      <c r="B19" s="7"/>
      <c r="C19" s="8"/>
      <c r="D19" s="8"/>
    </row>
    <row r="20" spans="1:4" s="3" customFormat="1" ht="16.5" customHeight="1">
      <c r="A20" s="6"/>
      <c r="B20" s="7"/>
      <c r="C20" s="8"/>
      <c r="D20" s="8"/>
    </row>
    <row r="21" spans="1:4" s="3" customFormat="1" ht="16.5" customHeight="1">
      <c r="A21" s="6"/>
      <c r="B21" s="7"/>
      <c r="C21" s="8"/>
      <c r="D21" s="8"/>
    </row>
    <row r="22" spans="1:4" s="3" customFormat="1" ht="16.5" customHeight="1">
      <c r="A22" s="6"/>
      <c r="B22" s="7"/>
      <c r="C22" s="8"/>
      <c r="D22" s="8"/>
    </row>
    <row r="23" spans="1:4" s="3" customFormat="1" ht="16.5" customHeight="1">
      <c r="A23" s="6"/>
      <c r="B23" s="7"/>
      <c r="C23" s="8"/>
      <c r="D23" s="8"/>
    </row>
    <row r="24" spans="1:4" s="3" customFormat="1" ht="16.5" customHeight="1">
      <c r="A24" s="6"/>
      <c r="B24" s="7"/>
      <c r="C24" s="8"/>
      <c r="D24" s="8"/>
    </row>
    <row r="25" spans="1:4" s="3" customFormat="1" ht="16.5" customHeight="1">
      <c r="A25" s="6"/>
      <c r="B25" s="7"/>
      <c r="C25" s="8"/>
      <c r="D25" s="8"/>
    </row>
    <row r="26" spans="1:4" s="3" customFormat="1" ht="16.5" customHeight="1">
      <c r="A26" s="6"/>
      <c r="B26" s="7"/>
      <c r="C26" s="8"/>
      <c r="D26" s="8"/>
    </row>
    <row r="27" spans="1:4" s="3" customFormat="1" ht="16.5" customHeight="1">
      <c r="A27" s="6"/>
      <c r="B27" s="7"/>
      <c r="C27" s="8"/>
      <c r="D27" s="8"/>
    </row>
    <row r="28" spans="1:4" s="3" customFormat="1" ht="16.5" customHeight="1">
      <c r="A28" s="6"/>
      <c r="B28" s="7"/>
      <c r="C28" s="8"/>
      <c r="D28" s="8"/>
    </row>
    <row r="29" spans="1:4" s="3" customFormat="1" ht="16.5" customHeight="1">
      <c r="A29" s="6"/>
      <c r="B29" s="7"/>
      <c r="C29" s="8"/>
      <c r="D29" s="8"/>
    </row>
    <row r="30" spans="1:4" s="3" customFormat="1" ht="16.5" customHeight="1">
      <c r="A30" s="6"/>
      <c r="B30" s="7"/>
      <c r="C30" s="8"/>
      <c r="D30" s="8"/>
    </row>
    <row r="31" spans="1:4" s="3" customFormat="1" ht="14.25" customHeight="1">
      <c r="A31" s="73" t="s">
        <v>461</v>
      </c>
    </row>
    <row r="32" spans="1:4" s="3" customFormat="1" ht="14.25" customHeight="1">
      <c r="C32" s="10"/>
    </row>
  </sheetData>
  <mergeCells count="3">
    <mergeCell ref="A1:D1"/>
    <mergeCell ref="A2:B2"/>
    <mergeCell ref="C2:D2"/>
  </mergeCells>
  <phoneticPr fontId="16" type="noConversion"/>
  <pageMargins left="1.1417322834645669" right="0.74803149606299213" top="0.27559055118110237" bottom="0.27559055118110237" header="0" footer="0"/>
  <pageSetup paperSize="9" scale="8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9"/>
  <sheetViews>
    <sheetView view="pageBreakPreview" zoomScaleNormal="100" workbookViewId="0">
      <selection activeCell="C7" sqref="C7"/>
    </sheetView>
  </sheetViews>
  <sheetFormatPr defaultColWidth="10" defaultRowHeight="13.5"/>
  <cols>
    <col min="1" max="1" width="132.125" style="1" customWidth="1"/>
    <col min="2" max="16384" width="10" style="1"/>
  </cols>
  <sheetData>
    <row r="1" spans="1:1" ht="39" customHeight="1">
      <c r="A1" s="74" t="s">
        <v>172</v>
      </c>
    </row>
    <row r="2" spans="1:1" ht="27" customHeight="1">
      <c r="A2" s="76" t="s">
        <v>173</v>
      </c>
    </row>
    <row r="3" spans="1:1" ht="33" customHeight="1">
      <c r="A3" s="77" t="s">
        <v>454</v>
      </c>
    </row>
    <row r="4" spans="1:1" ht="26.1" customHeight="1">
      <c r="A4" s="76" t="s">
        <v>174</v>
      </c>
    </row>
    <row r="5" spans="1:1" ht="33.950000000000003" customHeight="1">
      <c r="A5" s="77" t="s">
        <v>455</v>
      </c>
    </row>
    <row r="6" spans="1:1" ht="26.1" customHeight="1">
      <c r="A6" s="76" t="s">
        <v>175</v>
      </c>
    </row>
    <row r="7" spans="1:1" ht="60" customHeight="1">
      <c r="A7" s="77" t="s">
        <v>456</v>
      </c>
    </row>
    <row r="8" spans="1:1" ht="27.95" customHeight="1">
      <c r="A8" s="76" t="s">
        <v>176</v>
      </c>
    </row>
    <row r="9" spans="1:1" ht="60" customHeight="1">
      <c r="A9" s="75" t="s">
        <v>470</v>
      </c>
    </row>
  </sheetData>
  <phoneticPr fontId="16" type="noConversion"/>
  <pageMargins left="1.1417322834645669" right="0.74803149606299213" top="0.27559055118110237" bottom="0.27559055118110237" header="0" footer="0"/>
  <pageSetup paperSize="9" scale="9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BreakPreview" zoomScaleNormal="100" workbookViewId="0">
      <selection activeCell="C7" sqref="C7"/>
    </sheetView>
  </sheetViews>
  <sheetFormatPr defaultColWidth="10" defaultRowHeight="13.5"/>
  <cols>
    <col min="1" max="1" width="24.125" style="1" customWidth="1"/>
    <col min="2" max="4" width="18.5" style="1" customWidth="1"/>
    <col min="5" max="5" width="9.75" style="1" customWidth="1"/>
    <col min="6" max="16384" width="10" style="1"/>
  </cols>
  <sheetData>
    <row r="1" spans="1:4" ht="39.950000000000003" customHeight="1">
      <c r="A1" s="80" t="s">
        <v>14</v>
      </c>
      <c r="B1" s="80"/>
      <c r="C1" s="80"/>
      <c r="D1" s="80"/>
    </row>
    <row r="2" spans="1:4" ht="22.7" customHeight="1">
      <c r="A2" s="11"/>
      <c r="B2" s="11"/>
      <c r="C2" s="11"/>
      <c r="D2" s="12" t="s">
        <v>27</v>
      </c>
    </row>
    <row r="3" spans="1:4" ht="34.15" customHeight="1">
      <c r="A3" s="13" t="s">
        <v>28</v>
      </c>
      <c r="B3" s="13" t="s">
        <v>177</v>
      </c>
      <c r="C3" s="13" t="s">
        <v>178</v>
      </c>
      <c r="D3" s="13" t="s">
        <v>179</v>
      </c>
    </row>
    <row r="4" spans="1:4" ht="25.7" customHeight="1">
      <c r="A4" s="14" t="s">
        <v>33</v>
      </c>
      <c r="B4" s="14">
        <v>29111.47</v>
      </c>
      <c r="C4" s="14">
        <v>27388.799999999999</v>
      </c>
      <c r="D4" s="25">
        <f>C4/B4</f>
        <v>0.9408250425004302</v>
      </c>
    </row>
    <row r="5" spans="1:4" ht="25.7" customHeight="1">
      <c r="A5" s="14" t="s">
        <v>34</v>
      </c>
      <c r="B5" s="14">
        <v>5356.79</v>
      </c>
      <c r="C5" s="14">
        <v>1273.68</v>
      </c>
      <c r="D5" s="25">
        <f t="shared" ref="D5:D11" si="0">C5/B5</f>
        <v>0.23776926106866239</v>
      </c>
    </row>
    <row r="6" spans="1:4" ht="25.7" customHeight="1">
      <c r="A6" s="14"/>
      <c r="B6" s="14"/>
      <c r="C6" s="14"/>
      <c r="D6" s="25"/>
    </row>
    <row r="7" spans="1:4" ht="25.7" customHeight="1">
      <c r="A7" s="23" t="s">
        <v>35</v>
      </c>
      <c r="B7" s="14">
        <f>B4+B5</f>
        <v>34468.26</v>
      </c>
      <c r="C7" s="14">
        <f>C4+C5</f>
        <v>28662.48</v>
      </c>
      <c r="D7" s="25">
        <f t="shared" si="0"/>
        <v>0.83156155837283341</v>
      </c>
    </row>
    <row r="8" spans="1:4" ht="25.7" customHeight="1">
      <c r="A8" s="23" t="s">
        <v>36</v>
      </c>
      <c r="B8" s="14">
        <v>2557.21</v>
      </c>
      <c r="C8" s="14">
        <v>1720.62</v>
      </c>
      <c r="D8" s="25">
        <f t="shared" si="0"/>
        <v>0.67285048940055758</v>
      </c>
    </row>
    <row r="9" spans="1:4" ht="25.7" customHeight="1">
      <c r="A9" s="23" t="s">
        <v>37</v>
      </c>
      <c r="B9" s="14">
        <v>0</v>
      </c>
      <c r="C9" s="14">
        <v>3829.32</v>
      </c>
      <c r="D9" s="25"/>
    </row>
    <row r="10" spans="1:4" ht="25.7" customHeight="1">
      <c r="A10" s="23"/>
      <c r="B10" s="14"/>
      <c r="C10" s="14"/>
      <c r="D10" s="25"/>
    </row>
    <row r="11" spans="1:4" ht="25.7" customHeight="1">
      <c r="A11" s="23" t="s">
        <v>38</v>
      </c>
      <c r="B11" s="14">
        <f>B7+B8</f>
        <v>37025.47</v>
      </c>
      <c r="C11" s="14">
        <f>C7+C8+C9</f>
        <v>34212.42</v>
      </c>
      <c r="D11" s="25">
        <f t="shared" si="0"/>
        <v>0.92402392191105198</v>
      </c>
    </row>
  </sheetData>
  <mergeCells count="1">
    <mergeCell ref="A1:D1"/>
  </mergeCells>
  <phoneticPr fontId="16" type="noConversion"/>
  <pageMargins left="1.1417322834645669" right="0.74803149606299213" top="0.27559055118110237" bottom="0.27559055118110237" header="0" footer="0"/>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8"/>
  <sheetViews>
    <sheetView view="pageBreakPreview" zoomScaleNormal="100" workbookViewId="0">
      <pane ySplit="3" topLeftCell="A118" activePane="bottomLeft" state="frozen"/>
      <selection pane="bottomLeft" activeCell="E129" sqref="E129"/>
    </sheetView>
  </sheetViews>
  <sheetFormatPr defaultColWidth="10" defaultRowHeight="13.5"/>
  <cols>
    <col min="1" max="1" width="10" style="1"/>
    <col min="2" max="2" width="40" style="1" customWidth="1"/>
    <col min="3" max="4" width="16.375" style="1" customWidth="1"/>
    <col min="5" max="5" width="17.5" style="1" customWidth="1"/>
    <col min="6" max="6" width="9.75" style="1" customWidth="1"/>
    <col min="7" max="16384" width="10" style="1"/>
  </cols>
  <sheetData>
    <row r="1" spans="1:7" ht="39.950000000000003" customHeight="1">
      <c r="B1" s="80" t="s">
        <v>15</v>
      </c>
      <c r="C1" s="80"/>
      <c r="D1" s="80"/>
      <c r="E1" s="80"/>
    </row>
    <row r="2" spans="1:7" ht="22.7" customHeight="1">
      <c r="B2" s="11"/>
      <c r="C2" s="11"/>
      <c r="D2" s="11"/>
      <c r="E2" s="12" t="s">
        <v>39</v>
      </c>
    </row>
    <row r="3" spans="1:7" ht="34.15" customHeight="1">
      <c r="A3" s="13" t="s">
        <v>40</v>
      </c>
      <c r="B3" s="13" t="s">
        <v>41</v>
      </c>
      <c r="C3" s="13" t="s">
        <v>177</v>
      </c>
      <c r="D3" s="13" t="s">
        <v>178</v>
      </c>
      <c r="E3" s="13" t="s">
        <v>179</v>
      </c>
    </row>
    <row r="4" spans="1:7" ht="34.15" customHeight="1">
      <c r="A4" s="63" t="s">
        <v>42</v>
      </c>
      <c r="B4" s="63" t="s">
        <v>43</v>
      </c>
      <c r="C4" s="61">
        <v>3630.4025379999998</v>
      </c>
      <c r="D4" s="61">
        <v>4212.0300820000002</v>
      </c>
      <c r="E4" s="62">
        <v>1.1602102075216212</v>
      </c>
    </row>
    <row r="5" spans="1:7" ht="34.15" customHeight="1">
      <c r="A5" s="60" t="s">
        <v>44</v>
      </c>
      <c r="B5" s="60" t="s">
        <v>45</v>
      </c>
      <c r="C5" s="61">
        <v>19.11861</v>
      </c>
      <c r="D5" s="61">
        <v>16.525600000000001</v>
      </c>
      <c r="E5" s="62">
        <v>0.86437246222397968</v>
      </c>
    </row>
    <row r="6" spans="1:7" ht="34.15" customHeight="1">
      <c r="A6" s="60" t="s">
        <v>189</v>
      </c>
      <c r="B6" s="60" t="s">
        <v>190</v>
      </c>
      <c r="C6" s="61">
        <v>7.13</v>
      </c>
      <c r="D6" s="61">
        <v>2</v>
      </c>
      <c r="E6" s="62">
        <v>0.28050490883590462</v>
      </c>
    </row>
    <row r="7" spans="1:7" ht="34.15" customHeight="1">
      <c r="A7" s="60" t="s">
        <v>48</v>
      </c>
      <c r="B7" s="60" t="s">
        <v>49</v>
      </c>
      <c r="C7" s="61">
        <v>11.98861</v>
      </c>
      <c r="D7" s="61">
        <v>14.525600000000001</v>
      </c>
      <c r="E7" s="62">
        <v>1.2116166928442915</v>
      </c>
    </row>
    <row r="8" spans="1:7" ht="34.15" customHeight="1">
      <c r="A8" s="60" t="s">
        <v>50</v>
      </c>
      <c r="B8" s="60" t="s">
        <v>51</v>
      </c>
      <c r="C8" s="61">
        <v>2755.0743090000001</v>
      </c>
      <c r="D8" s="61">
        <v>3387.1</v>
      </c>
      <c r="E8" s="62">
        <v>1.2294042265703549</v>
      </c>
    </row>
    <row r="9" spans="1:7" ht="34.15" customHeight="1">
      <c r="A9" s="60" t="s">
        <v>52</v>
      </c>
      <c r="B9" s="60" t="s">
        <v>53</v>
      </c>
      <c r="C9" s="61">
        <v>1019.736086</v>
      </c>
      <c r="D9" s="61">
        <v>1222.5999999999999</v>
      </c>
      <c r="E9" s="62">
        <v>1.1989376631710176</v>
      </c>
    </row>
    <row r="10" spans="1:7" ht="25.7" customHeight="1">
      <c r="A10" s="60" t="s">
        <v>191</v>
      </c>
      <c r="B10" s="60" t="s">
        <v>192</v>
      </c>
      <c r="C10" s="61">
        <v>1735.338223</v>
      </c>
      <c r="D10" s="61">
        <v>2164.5</v>
      </c>
      <c r="E10" s="62">
        <v>1.2473072806856511</v>
      </c>
      <c r="G10" s="1" t="str">
        <f>IF(E10&gt;0,MID(B10,4,20)&amp;ROUND(E10,2)&amp;",","")</f>
        <v>政管理事务1.25,</v>
      </c>
    </row>
    <row r="11" spans="1:7" ht="25.7" customHeight="1">
      <c r="A11" s="60" t="s">
        <v>193</v>
      </c>
      <c r="B11" s="60" t="s">
        <v>194</v>
      </c>
      <c r="C11" s="61">
        <v>190.054361</v>
      </c>
      <c r="D11" s="61">
        <v>49</v>
      </c>
      <c r="E11" s="62">
        <v>0.25782097154824035</v>
      </c>
    </row>
    <row r="12" spans="1:7" ht="25.7" customHeight="1">
      <c r="A12" s="60" t="s">
        <v>195</v>
      </c>
      <c r="B12" s="60" t="s">
        <v>196</v>
      </c>
      <c r="C12" s="61">
        <v>190.054361</v>
      </c>
      <c r="D12" s="61">
        <v>49</v>
      </c>
      <c r="E12" s="62">
        <v>0.25782097154824035</v>
      </c>
    </row>
    <row r="13" spans="1:7" ht="25.7" customHeight="1">
      <c r="A13" s="60" t="s">
        <v>197</v>
      </c>
      <c r="B13" s="60" t="s">
        <v>198</v>
      </c>
      <c r="C13" s="61">
        <v>352.65294</v>
      </c>
      <c r="D13" s="61">
        <v>251.77</v>
      </c>
      <c r="E13" s="62">
        <v>0.713931379673171</v>
      </c>
    </row>
    <row r="14" spans="1:7" ht="25.7" customHeight="1">
      <c r="A14" s="60" t="s">
        <v>199</v>
      </c>
      <c r="B14" s="60" t="s">
        <v>200</v>
      </c>
      <c r="C14" s="61">
        <v>352.65294</v>
      </c>
      <c r="D14" s="61">
        <v>251.77</v>
      </c>
      <c r="E14" s="62">
        <v>0.713931379673171</v>
      </c>
    </row>
    <row r="15" spans="1:7" ht="25.7" customHeight="1">
      <c r="A15" s="60" t="s">
        <v>201</v>
      </c>
      <c r="B15" s="60" t="s">
        <v>202</v>
      </c>
      <c r="C15" s="61">
        <v>8.544143</v>
      </c>
      <c r="D15" s="61">
        <v>5.3292820000000001</v>
      </c>
      <c r="E15" s="62">
        <v>0.62373511304761642</v>
      </c>
    </row>
    <row r="16" spans="1:7" ht="25.7" customHeight="1">
      <c r="A16" s="60" t="s">
        <v>203</v>
      </c>
      <c r="B16" s="60" t="s">
        <v>204</v>
      </c>
      <c r="C16" s="61">
        <v>8.544143</v>
      </c>
      <c r="D16" s="61">
        <v>5.3292820000000001</v>
      </c>
      <c r="E16" s="62">
        <v>0.62373511304761642</v>
      </c>
    </row>
    <row r="17" spans="1:5" ht="25.7" customHeight="1">
      <c r="A17" s="60" t="s">
        <v>205</v>
      </c>
      <c r="B17" s="60" t="s">
        <v>206</v>
      </c>
      <c r="C17" s="61"/>
      <c r="D17" s="61">
        <v>32.5</v>
      </c>
      <c r="E17" s="62" t="e">
        <v>#DIV/0!</v>
      </c>
    </row>
    <row r="18" spans="1:5" ht="25.7" customHeight="1">
      <c r="A18" s="60" t="s">
        <v>207</v>
      </c>
      <c r="B18" s="60" t="s">
        <v>208</v>
      </c>
      <c r="C18" s="61"/>
      <c r="D18" s="61">
        <v>32.5</v>
      </c>
      <c r="E18" s="62" t="e">
        <v>#DIV/0!</v>
      </c>
    </row>
    <row r="19" spans="1:5" ht="25.7" customHeight="1">
      <c r="A19" s="60" t="s">
        <v>209</v>
      </c>
      <c r="B19" s="60" t="s">
        <v>210</v>
      </c>
      <c r="C19" s="61">
        <v>261.48337500000002</v>
      </c>
      <c r="D19" s="61">
        <v>460.98</v>
      </c>
      <c r="E19" s="62">
        <v>1.7629419078746402</v>
      </c>
    </row>
    <row r="20" spans="1:5" ht="25.7" customHeight="1">
      <c r="A20" s="60" t="s">
        <v>211</v>
      </c>
      <c r="B20" s="60" t="s">
        <v>212</v>
      </c>
      <c r="C20" s="61">
        <v>199.30159499999999</v>
      </c>
      <c r="D20" s="61">
        <v>220.98</v>
      </c>
      <c r="E20" s="62">
        <v>1.1087718590511029</v>
      </c>
    </row>
    <row r="21" spans="1:5" ht="25.7" customHeight="1">
      <c r="A21" s="60" t="s">
        <v>213</v>
      </c>
      <c r="B21" s="60" t="s">
        <v>210</v>
      </c>
      <c r="C21" s="61">
        <v>62.181780000000003</v>
      </c>
      <c r="D21" s="61">
        <v>240</v>
      </c>
      <c r="E21" s="62">
        <v>3.8596514927684602</v>
      </c>
    </row>
    <row r="22" spans="1:5" ht="25.7" customHeight="1">
      <c r="A22" s="60" t="s">
        <v>214</v>
      </c>
      <c r="B22" s="60" t="s">
        <v>215</v>
      </c>
      <c r="C22" s="61">
        <v>43.474800000000002</v>
      </c>
      <c r="D22" s="61">
        <v>8.8252000000000006</v>
      </c>
      <c r="E22" s="62">
        <v>0.20299575846237361</v>
      </c>
    </row>
    <row r="23" spans="1:5" ht="25.7" customHeight="1">
      <c r="A23" s="60" t="s">
        <v>216</v>
      </c>
      <c r="B23" s="60" t="s">
        <v>215</v>
      </c>
      <c r="C23" s="61">
        <v>43.474800000000002</v>
      </c>
      <c r="D23" s="61">
        <v>8.8252000000000006</v>
      </c>
      <c r="E23" s="62">
        <v>0.20299575846237361</v>
      </c>
    </row>
    <row r="24" spans="1:5" ht="25.7" customHeight="1">
      <c r="A24" s="63" t="s">
        <v>217</v>
      </c>
      <c r="B24" s="63" t="s">
        <v>164</v>
      </c>
      <c r="C24" s="61">
        <v>17.212477</v>
      </c>
      <c r="D24" s="61">
        <v>17</v>
      </c>
      <c r="E24" s="62">
        <v>0.98765564073084888</v>
      </c>
    </row>
    <row r="25" spans="1:5" ht="25.7" customHeight="1">
      <c r="A25" s="60" t="s">
        <v>218</v>
      </c>
      <c r="B25" s="60" t="s">
        <v>219</v>
      </c>
      <c r="C25" s="61">
        <v>17.212477</v>
      </c>
      <c r="D25" s="61">
        <v>17</v>
      </c>
      <c r="E25" s="62">
        <v>0.98765564073084888</v>
      </c>
    </row>
    <row r="26" spans="1:5" ht="25.7" customHeight="1">
      <c r="A26" s="60" t="s">
        <v>220</v>
      </c>
      <c r="B26" s="60" t="s">
        <v>221</v>
      </c>
      <c r="C26" s="61">
        <v>17.212477</v>
      </c>
      <c r="D26" s="61">
        <v>17</v>
      </c>
      <c r="E26" s="62">
        <v>0.98765564073084888</v>
      </c>
    </row>
    <row r="27" spans="1:5" ht="25.7" customHeight="1">
      <c r="A27" s="63" t="s">
        <v>222</v>
      </c>
      <c r="B27" s="63" t="s">
        <v>165</v>
      </c>
      <c r="C27" s="61">
        <v>201.055035</v>
      </c>
      <c r="D27" s="61">
        <v>375.55</v>
      </c>
      <c r="E27" s="62">
        <v>1.867896518980487</v>
      </c>
    </row>
    <row r="28" spans="1:5" ht="25.7" customHeight="1">
      <c r="A28" s="60" t="s">
        <v>223</v>
      </c>
      <c r="B28" s="60" t="s">
        <v>224</v>
      </c>
      <c r="C28" s="61">
        <v>201.055035</v>
      </c>
      <c r="D28" s="61">
        <v>375.55</v>
      </c>
      <c r="E28" s="62">
        <v>1.867896518980487</v>
      </c>
    </row>
    <row r="29" spans="1:5" ht="25.7" customHeight="1">
      <c r="A29" s="60" t="s">
        <v>225</v>
      </c>
      <c r="B29" s="60" t="s">
        <v>226</v>
      </c>
      <c r="C29" s="61"/>
      <c r="D29" s="61">
        <v>0.5</v>
      </c>
      <c r="E29" s="62" t="e">
        <v>#DIV/0!</v>
      </c>
    </row>
    <row r="30" spans="1:5" ht="25.7" customHeight="1">
      <c r="A30" s="60" t="s">
        <v>227</v>
      </c>
      <c r="B30" s="60" t="s">
        <v>228</v>
      </c>
      <c r="C30" s="61">
        <v>201.055035</v>
      </c>
      <c r="D30" s="61">
        <v>375.05</v>
      </c>
      <c r="E30" s="62">
        <v>1.8654096377143701</v>
      </c>
    </row>
    <row r="31" spans="1:5" ht="25.7" customHeight="1">
      <c r="A31" s="63" t="s">
        <v>119</v>
      </c>
      <c r="B31" s="63" t="s">
        <v>120</v>
      </c>
      <c r="C31" s="61">
        <v>3277.757224</v>
      </c>
      <c r="D31" s="61">
        <v>3570.13796</v>
      </c>
      <c r="E31" s="62">
        <v>1.0892014618590922</v>
      </c>
    </row>
    <row r="32" spans="1:5" ht="25.7" customHeight="1">
      <c r="A32" s="60" t="s">
        <v>229</v>
      </c>
      <c r="B32" s="60" t="s">
        <v>230</v>
      </c>
      <c r="C32" s="61">
        <v>299.50814200000002</v>
      </c>
      <c r="D32" s="61">
        <v>347.55</v>
      </c>
      <c r="E32" s="62">
        <v>1.1604025108606228</v>
      </c>
    </row>
    <row r="33" spans="1:5" ht="25.7" customHeight="1">
      <c r="A33" s="60" t="s">
        <v>231</v>
      </c>
      <c r="B33" s="60" t="s">
        <v>232</v>
      </c>
      <c r="C33" s="61">
        <v>299.50814200000002</v>
      </c>
      <c r="D33" s="61">
        <v>347.55</v>
      </c>
      <c r="E33" s="62">
        <v>1.1604025108606228</v>
      </c>
    </row>
    <row r="34" spans="1:5" ht="25.7" customHeight="1">
      <c r="A34" s="60" t="s">
        <v>233</v>
      </c>
      <c r="B34" s="60" t="s">
        <v>234</v>
      </c>
      <c r="C34" s="61">
        <v>626.66665</v>
      </c>
      <c r="D34" s="61">
        <v>704.64</v>
      </c>
      <c r="E34" s="62">
        <v>1.1244255618198287</v>
      </c>
    </row>
    <row r="35" spans="1:5" ht="25.7" customHeight="1">
      <c r="A35" s="60" t="s">
        <v>235</v>
      </c>
      <c r="B35" s="60" t="s">
        <v>236</v>
      </c>
      <c r="C35" s="61">
        <v>59.595999999999997</v>
      </c>
      <c r="D35" s="61">
        <v>65</v>
      </c>
      <c r="E35" s="62">
        <v>1.0906772266595075</v>
      </c>
    </row>
    <row r="36" spans="1:5" ht="25.7" customHeight="1">
      <c r="A36" s="60" t="s">
        <v>237</v>
      </c>
      <c r="B36" s="60" t="s">
        <v>238</v>
      </c>
      <c r="C36" s="61">
        <v>84.563999999999993</v>
      </c>
      <c r="D36" s="61">
        <v>92.1</v>
      </c>
      <c r="E36" s="62">
        <v>1.0891159358592308</v>
      </c>
    </row>
    <row r="37" spans="1:5" ht="25.7" customHeight="1">
      <c r="A37" s="60" t="s">
        <v>239</v>
      </c>
      <c r="B37" s="60" t="s">
        <v>240</v>
      </c>
      <c r="C37" s="61">
        <v>321.96547800000002</v>
      </c>
      <c r="D37" s="61">
        <v>364.2</v>
      </c>
      <c r="E37" s="62">
        <v>1.1311771754610287</v>
      </c>
    </row>
    <row r="38" spans="1:5" ht="25.7" customHeight="1">
      <c r="A38" s="60" t="s">
        <v>241</v>
      </c>
      <c r="B38" s="60" t="s">
        <v>242</v>
      </c>
      <c r="C38" s="61">
        <v>160.54117199999999</v>
      </c>
      <c r="D38" s="61">
        <v>180.18</v>
      </c>
      <c r="E38" s="62">
        <v>1.122328918839586</v>
      </c>
    </row>
    <row r="39" spans="1:5" ht="25.7" customHeight="1">
      <c r="A39" s="60" t="s">
        <v>243</v>
      </c>
      <c r="B39" s="60" t="s">
        <v>244</v>
      </c>
      <c r="C39" s="61"/>
      <c r="D39" s="61">
        <v>3.16</v>
      </c>
      <c r="E39" s="62" t="e">
        <v>#DIV/0!</v>
      </c>
    </row>
    <row r="40" spans="1:5" ht="25.7" customHeight="1">
      <c r="A40" s="60" t="s">
        <v>245</v>
      </c>
      <c r="B40" s="60" t="s">
        <v>246</v>
      </c>
      <c r="C40" s="61">
        <v>1577.9326779999999</v>
      </c>
      <c r="D40" s="61">
        <v>1536.6</v>
      </c>
      <c r="E40" s="62">
        <v>0.97380580390008253</v>
      </c>
    </row>
    <row r="41" spans="1:5" ht="25.7" customHeight="1">
      <c r="A41" s="60" t="s">
        <v>249</v>
      </c>
      <c r="B41" s="60" t="s">
        <v>250</v>
      </c>
      <c r="C41" s="61">
        <v>1577.9326779999999</v>
      </c>
      <c r="D41" s="61">
        <v>1536.6</v>
      </c>
      <c r="E41" s="62">
        <v>0.97380580390008253</v>
      </c>
    </row>
    <row r="42" spans="1:5" ht="25.7" customHeight="1">
      <c r="A42" s="60" t="s">
        <v>251</v>
      </c>
      <c r="B42" s="60" t="s">
        <v>252</v>
      </c>
      <c r="C42" s="61">
        <v>71.593800000000002</v>
      </c>
      <c r="D42" s="61">
        <v>95.6</v>
      </c>
      <c r="E42" s="62">
        <v>1.3353111582287851</v>
      </c>
    </row>
    <row r="43" spans="1:5" ht="25.7" customHeight="1">
      <c r="A43" s="60" t="s">
        <v>253</v>
      </c>
      <c r="B43" s="60" t="s">
        <v>254</v>
      </c>
      <c r="C43" s="61">
        <v>28.633400000000002</v>
      </c>
      <c r="D43" s="61">
        <v>50</v>
      </c>
      <c r="E43" s="62">
        <v>1.7462124651630613</v>
      </c>
    </row>
    <row r="44" spans="1:5" ht="25.7" customHeight="1">
      <c r="A44" s="60" t="s">
        <v>255</v>
      </c>
      <c r="B44" s="60" t="s">
        <v>256</v>
      </c>
      <c r="C44" s="61">
        <v>24.2133</v>
      </c>
      <c r="D44" s="61">
        <v>24</v>
      </c>
      <c r="E44" s="62">
        <v>0.99119079183754377</v>
      </c>
    </row>
    <row r="45" spans="1:5" ht="25.7" customHeight="1">
      <c r="A45" s="60" t="s">
        <v>257</v>
      </c>
      <c r="B45" s="60" t="s">
        <v>258</v>
      </c>
      <c r="C45" s="61">
        <v>18.7471</v>
      </c>
      <c r="D45" s="61">
        <v>21.6</v>
      </c>
      <c r="E45" s="62">
        <v>1.1521782035621511</v>
      </c>
    </row>
    <row r="46" spans="1:5" ht="25.7" customHeight="1">
      <c r="A46" s="60" t="s">
        <v>259</v>
      </c>
      <c r="B46" s="60" t="s">
        <v>260</v>
      </c>
      <c r="C46" s="61">
        <v>496.52</v>
      </c>
      <c r="D46" s="61">
        <v>736.26288</v>
      </c>
      <c r="E46" s="62">
        <v>1.482846370740353</v>
      </c>
    </row>
    <row r="47" spans="1:5" ht="25.7" customHeight="1">
      <c r="A47" s="60" t="s">
        <v>261</v>
      </c>
      <c r="B47" s="60" t="s">
        <v>262</v>
      </c>
      <c r="C47" s="61">
        <v>135.36199999999999</v>
      </c>
      <c r="D47" s="61">
        <v>166.45</v>
      </c>
      <c r="E47" s="62">
        <v>1.2296656373280537</v>
      </c>
    </row>
    <row r="48" spans="1:5" ht="25.7" customHeight="1">
      <c r="A48" s="60" t="s">
        <v>265</v>
      </c>
      <c r="B48" s="60" t="s">
        <v>266</v>
      </c>
      <c r="C48" s="61">
        <v>230.012</v>
      </c>
      <c r="D48" s="61">
        <v>434.57888000000003</v>
      </c>
      <c r="E48" s="62">
        <v>1.8893748152270318</v>
      </c>
    </row>
    <row r="49" spans="1:5" ht="25.7" customHeight="1">
      <c r="A49" s="60" t="s">
        <v>267</v>
      </c>
      <c r="B49" s="60" t="s">
        <v>268</v>
      </c>
      <c r="C49" s="61">
        <v>81.146000000000001</v>
      </c>
      <c r="D49" s="61">
        <v>135.23400000000001</v>
      </c>
      <c r="E49" s="62">
        <v>1.6665516476474505</v>
      </c>
    </row>
    <row r="50" spans="1:5" ht="25.7" customHeight="1">
      <c r="A50" s="60" t="s">
        <v>269</v>
      </c>
      <c r="B50" s="60" t="s">
        <v>270</v>
      </c>
      <c r="C50" s="61">
        <v>131.73599999999999</v>
      </c>
      <c r="D50" s="61">
        <v>65.242999999999995</v>
      </c>
      <c r="E50" s="62">
        <v>0.49525566284083317</v>
      </c>
    </row>
    <row r="51" spans="1:5" ht="25.7" customHeight="1">
      <c r="A51" s="60" t="s">
        <v>273</v>
      </c>
      <c r="B51" s="60" t="s">
        <v>274</v>
      </c>
      <c r="C51" s="61">
        <v>131.73599999999999</v>
      </c>
      <c r="D51" s="61">
        <v>65.242999999999995</v>
      </c>
      <c r="E51" s="62">
        <v>0.49525566284083317</v>
      </c>
    </row>
    <row r="52" spans="1:5" ht="25.7" customHeight="1">
      <c r="A52" s="60" t="s">
        <v>275</v>
      </c>
      <c r="B52" s="60" t="s">
        <v>276</v>
      </c>
      <c r="C52" s="61">
        <v>4.5</v>
      </c>
      <c r="D52" s="61">
        <v>3</v>
      </c>
      <c r="E52" s="62">
        <v>0.66666666666666663</v>
      </c>
    </row>
    <row r="53" spans="1:5" ht="25.7" customHeight="1">
      <c r="A53" s="60" t="s">
        <v>277</v>
      </c>
      <c r="B53" s="60" t="s">
        <v>278</v>
      </c>
      <c r="C53" s="61">
        <v>4.5</v>
      </c>
      <c r="D53" s="61">
        <v>3</v>
      </c>
      <c r="E53" s="62">
        <v>0.66666666666666663</v>
      </c>
    </row>
    <row r="54" spans="1:5" ht="25.7" customHeight="1">
      <c r="A54" s="60" t="s">
        <v>279</v>
      </c>
      <c r="B54" s="60" t="s">
        <v>280</v>
      </c>
      <c r="C54" s="61">
        <v>7.29</v>
      </c>
      <c r="D54" s="61">
        <v>7</v>
      </c>
      <c r="E54" s="62">
        <v>0.96021947873799729</v>
      </c>
    </row>
    <row r="55" spans="1:5" ht="25.7" customHeight="1">
      <c r="A55" s="60" t="s">
        <v>281</v>
      </c>
      <c r="B55" s="60" t="s">
        <v>282</v>
      </c>
      <c r="C55" s="61">
        <v>7.29</v>
      </c>
      <c r="D55" s="61">
        <v>7</v>
      </c>
      <c r="E55" s="62">
        <v>0.96021947873799729</v>
      </c>
    </row>
    <row r="56" spans="1:5" ht="25.7" customHeight="1">
      <c r="A56" s="60" t="s">
        <v>283</v>
      </c>
      <c r="B56" s="60" t="s">
        <v>284</v>
      </c>
      <c r="C56" s="61">
        <v>18.05</v>
      </c>
      <c r="D56" s="61">
        <v>20</v>
      </c>
      <c r="E56" s="62">
        <v>1.1080332409972298</v>
      </c>
    </row>
    <row r="57" spans="1:5" ht="25.7" customHeight="1">
      <c r="A57" s="60" t="s">
        <v>285</v>
      </c>
      <c r="B57" s="60" t="s">
        <v>286</v>
      </c>
      <c r="C57" s="61">
        <v>18.05</v>
      </c>
      <c r="D57" s="61">
        <v>20</v>
      </c>
      <c r="E57" s="62">
        <v>1.1080332409972298</v>
      </c>
    </row>
    <row r="58" spans="1:5" ht="25.7" customHeight="1">
      <c r="A58" s="60" t="s">
        <v>287</v>
      </c>
      <c r="B58" s="60" t="s">
        <v>288</v>
      </c>
      <c r="C58" s="61">
        <v>13.2</v>
      </c>
      <c r="D58" s="61">
        <v>13</v>
      </c>
      <c r="E58" s="62">
        <v>0.98484848484848486</v>
      </c>
    </row>
    <row r="59" spans="1:5" ht="25.7" customHeight="1">
      <c r="A59" s="60" t="s">
        <v>289</v>
      </c>
      <c r="B59" s="60" t="s">
        <v>290</v>
      </c>
      <c r="C59" s="61">
        <v>13.2</v>
      </c>
      <c r="D59" s="61">
        <v>13</v>
      </c>
      <c r="E59" s="62">
        <v>0.98484848484848486</v>
      </c>
    </row>
    <row r="60" spans="1:5" ht="25.7" customHeight="1">
      <c r="A60" s="60" t="s">
        <v>291</v>
      </c>
      <c r="B60" s="60" t="s">
        <v>292</v>
      </c>
      <c r="C60" s="61">
        <v>29.059954000000001</v>
      </c>
      <c r="D60" s="61">
        <v>41.242080000000001</v>
      </c>
      <c r="E60" s="62">
        <v>1.4192066511874037</v>
      </c>
    </row>
    <row r="61" spans="1:5" ht="25.7" customHeight="1">
      <c r="A61" s="60" t="s">
        <v>293</v>
      </c>
      <c r="B61" s="60" t="s">
        <v>294</v>
      </c>
      <c r="C61" s="61">
        <v>17.407883000000002</v>
      </c>
      <c r="D61" s="61">
        <v>26.327680000000001</v>
      </c>
      <c r="E61" s="62">
        <v>1.5123998707941682</v>
      </c>
    </row>
    <row r="62" spans="1:5" ht="25.7" customHeight="1">
      <c r="A62" s="60" t="s">
        <v>295</v>
      </c>
      <c r="B62" s="60" t="s">
        <v>296</v>
      </c>
      <c r="C62" s="61">
        <v>11.652070999999999</v>
      </c>
      <c r="D62" s="61">
        <v>14.914400000000001</v>
      </c>
      <c r="E62" s="62">
        <v>1.2799784690635683</v>
      </c>
    </row>
    <row r="63" spans="1:5" ht="25.7" customHeight="1">
      <c r="A63" s="63" t="s">
        <v>301</v>
      </c>
      <c r="B63" s="63" t="s">
        <v>166</v>
      </c>
      <c r="C63" s="61">
        <v>546.81176300000004</v>
      </c>
      <c r="D63" s="61">
        <v>340.70327300000002</v>
      </c>
      <c r="E63" s="62">
        <v>0.62307231858141277</v>
      </c>
    </row>
    <row r="64" spans="1:5" ht="25.7" customHeight="1">
      <c r="A64" s="60" t="s">
        <v>302</v>
      </c>
      <c r="B64" s="60" t="s">
        <v>303</v>
      </c>
      <c r="C64" s="61">
        <v>38</v>
      </c>
      <c r="D64" s="61">
        <v>37</v>
      </c>
      <c r="E64" s="62">
        <v>0.97368421052631582</v>
      </c>
    </row>
    <row r="65" spans="1:5" ht="25.7" customHeight="1">
      <c r="A65" s="60" t="s">
        <v>304</v>
      </c>
      <c r="B65" s="60" t="s">
        <v>305</v>
      </c>
      <c r="C65" s="61">
        <v>38</v>
      </c>
      <c r="D65" s="61">
        <v>37</v>
      </c>
      <c r="E65" s="62">
        <v>0.97368421052631582</v>
      </c>
    </row>
    <row r="66" spans="1:5" ht="25.7" customHeight="1">
      <c r="A66" s="60" t="s">
        <v>306</v>
      </c>
      <c r="B66" s="60" t="s">
        <v>307</v>
      </c>
      <c r="C66" s="61">
        <v>11</v>
      </c>
      <c r="D66" s="61">
        <v>15</v>
      </c>
      <c r="E66" s="62">
        <v>1.3636363636363635</v>
      </c>
    </row>
    <row r="67" spans="1:5" ht="25.7" customHeight="1">
      <c r="A67" s="60" t="s">
        <v>308</v>
      </c>
      <c r="B67" s="60" t="s">
        <v>309</v>
      </c>
      <c r="C67" s="61">
        <v>11</v>
      </c>
      <c r="D67" s="61">
        <v>15</v>
      </c>
      <c r="E67" s="62">
        <v>1.3636363636363635</v>
      </c>
    </row>
    <row r="68" spans="1:5" ht="25.7" customHeight="1">
      <c r="A68" s="60" t="s">
        <v>310</v>
      </c>
      <c r="B68" s="60" t="s">
        <v>311</v>
      </c>
      <c r="C68" s="61">
        <v>164.644768</v>
      </c>
      <c r="D68" s="61">
        <v>191.7</v>
      </c>
      <c r="E68" s="62">
        <v>1.1643248815534788</v>
      </c>
    </row>
    <row r="69" spans="1:5" ht="25.7" customHeight="1">
      <c r="A69" s="60" t="s">
        <v>312</v>
      </c>
      <c r="B69" s="60" t="s">
        <v>313</v>
      </c>
      <c r="C69" s="61">
        <v>43.063006999999999</v>
      </c>
      <c r="D69" s="61">
        <v>56.5</v>
      </c>
      <c r="E69" s="62">
        <v>1.3120309968135759</v>
      </c>
    </row>
    <row r="70" spans="1:5" ht="25.7" customHeight="1">
      <c r="A70" s="60" t="s">
        <v>314</v>
      </c>
      <c r="B70" s="60" t="s">
        <v>315</v>
      </c>
      <c r="C70" s="61">
        <v>121.581761</v>
      </c>
      <c r="D70" s="61">
        <v>135.19999999999999</v>
      </c>
      <c r="E70" s="62">
        <v>1.1120088974529658</v>
      </c>
    </row>
    <row r="71" spans="1:5" ht="25.7" customHeight="1">
      <c r="A71" s="60" t="s">
        <v>316</v>
      </c>
      <c r="B71" s="60" t="s">
        <v>317</v>
      </c>
      <c r="C71" s="61">
        <v>331.65699499999999</v>
      </c>
      <c r="D71" s="61">
        <v>97.003272999999993</v>
      </c>
      <c r="E71" s="62">
        <v>0.29248070887212857</v>
      </c>
    </row>
    <row r="72" spans="1:5" ht="25.7" customHeight="1">
      <c r="A72" s="60" t="s">
        <v>318</v>
      </c>
      <c r="B72" s="60" t="s">
        <v>319</v>
      </c>
      <c r="C72" s="61">
        <v>324.08589499999999</v>
      </c>
      <c r="D72" s="61">
        <v>97.003272999999993</v>
      </c>
      <c r="E72" s="62">
        <v>0.29931346749910237</v>
      </c>
    </row>
    <row r="73" spans="1:5" ht="25.7" customHeight="1">
      <c r="A73" s="63" t="s">
        <v>325</v>
      </c>
      <c r="B73" s="63" t="s">
        <v>167</v>
      </c>
      <c r="C73" s="61">
        <v>1055.3641259999999</v>
      </c>
      <c r="D73" s="61">
        <v>1097.6070400000001</v>
      </c>
      <c r="E73" s="62">
        <v>1.0400268617809738</v>
      </c>
    </row>
    <row r="74" spans="1:5" ht="25.7" customHeight="1">
      <c r="A74" s="60" t="s">
        <v>326</v>
      </c>
      <c r="B74" s="60" t="s">
        <v>327</v>
      </c>
      <c r="C74" s="61">
        <v>166.30264500000001</v>
      </c>
      <c r="D74" s="61">
        <v>110.74</v>
      </c>
      <c r="E74" s="62">
        <v>0.66589439993573152</v>
      </c>
    </row>
    <row r="75" spans="1:5" ht="25.7" customHeight="1">
      <c r="A75" s="60" t="s">
        <v>328</v>
      </c>
      <c r="B75" s="60" t="s">
        <v>329</v>
      </c>
      <c r="C75" s="61">
        <v>166.30264500000001</v>
      </c>
      <c r="D75" s="61">
        <v>110.74</v>
      </c>
      <c r="E75" s="62">
        <v>0.66589439993573152</v>
      </c>
    </row>
    <row r="76" spans="1:5" ht="25.7" customHeight="1">
      <c r="A76" s="60" t="s">
        <v>330</v>
      </c>
      <c r="B76" s="60" t="s">
        <v>331</v>
      </c>
      <c r="C76" s="61">
        <v>725.27620100000001</v>
      </c>
      <c r="D76" s="61">
        <v>828.3</v>
      </c>
      <c r="E76" s="62">
        <v>1.14204767626175</v>
      </c>
    </row>
    <row r="77" spans="1:5" ht="25.7" customHeight="1">
      <c r="A77" s="60" t="s">
        <v>332</v>
      </c>
      <c r="B77" s="60" t="s">
        <v>333</v>
      </c>
      <c r="C77" s="61">
        <v>578.26494100000002</v>
      </c>
      <c r="D77" s="61">
        <v>688.83</v>
      </c>
      <c r="E77" s="62">
        <v>1.1912013873931189</v>
      </c>
    </row>
    <row r="78" spans="1:5" ht="25.7" customHeight="1">
      <c r="A78" s="60" t="s">
        <v>334</v>
      </c>
      <c r="B78" s="60" t="s">
        <v>335</v>
      </c>
      <c r="C78" s="61">
        <v>147.01125999999999</v>
      </c>
      <c r="D78" s="61">
        <v>139.47</v>
      </c>
      <c r="E78" s="62">
        <v>0.94870284085722412</v>
      </c>
    </row>
    <row r="79" spans="1:5" ht="25.7" customHeight="1">
      <c r="A79" s="60" t="s">
        <v>336</v>
      </c>
      <c r="B79" s="60" t="s">
        <v>337</v>
      </c>
      <c r="C79" s="61">
        <v>163.78528</v>
      </c>
      <c r="D79" s="61">
        <v>158.56703999999999</v>
      </c>
      <c r="E79" s="62">
        <v>0.96813974979924933</v>
      </c>
    </row>
    <row r="80" spans="1:5" ht="25.7" customHeight="1">
      <c r="A80" s="60" t="s">
        <v>338</v>
      </c>
      <c r="B80" s="60" t="s">
        <v>339</v>
      </c>
      <c r="C80" s="61">
        <v>163.78528</v>
      </c>
      <c r="D80" s="61">
        <v>158.56703999999999</v>
      </c>
      <c r="E80" s="62">
        <v>0.96813974979924933</v>
      </c>
    </row>
    <row r="81" spans="1:5" ht="25.7" customHeight="1">
      <c r="A81" s="63" t="s">
        <v>123</v>
      </c>
      <c r="B81" s="63" t="s">
        <v>124</v>
      </c>
      <c r="C81" s="61">
        <v>1179.152313</v>
      </c>
      <c r="D81" s="61">
        <v>1527.3923</v>
      </c>
      <c r="E81" s="62">
        <v>1.2953307924351245</v>
      </c>
    </row>
    <row r="82" spans="1:5" ht="25.7" customHeight="1">
      <c r="A82" s="60" t="s">
        <v>340</v>
      </c>
      <c r="B82" s="60" t="s">
        <v>341</v>
      </c>
      <c r="C82" s="61">
        <v>1080.691626</v>
      </c>
      <c r="D82" s="61">
        <v>1406.43</v>
      </c>
      <c r="E82" s="62">
        <v>1.3014165800522266</v>
      </c>
    </row>
    <row r="83" spans="1:5" ht="25.7" customHeight="1">
      <c r="A83" s="60" t="s">
        <v>342</v>
      </c>
      <c r="B83" s="60" t="s">
        <v>53</v>
      </c>
      <c r="C83" s="61">
        <v>143.316689</v>
      </c>
      <c r="D83" s="61">
        <v>162.19999999999999</v>
      </c>
      <c r="E83" s="62">
        <v>1.131759330555006</v>
      </c>
    </row>
    <row r="84" spans="1:5" ht="25.7" customHeight="1">
      <c r="A84" s="60" t="s">
        <v>343</v>
      </c>
      <c r="B84" s="60" t="s">
        <v>344</v>
      </c>
      <c r="C84" s="61">
        <v>11.772759000000001</v>
      </c>
      <c r="D84" s="61">
        <v>27.2</v>
      </c>
      <c r="E84" s="62">
        <v>2.3104184838914987</v>
      </c>
    </row>
    <row r="85" spans="1:5" ht="25.7" customHeight="1">
      <c r="A85" s="60" t="s">
        <v>345</v>
      </c>
      <c r="B85" s="60" t="s">
        <v>346</v>
      </c>
      <c r="C85" s="61">
        <v>925.60217799999998</v>
      </c>
      <c r="D85" s="61">
        <v>1217.03</v>
      </c>
      <c r="E85" s="62">
        <v>1.3148521351037703</v>
      </c>
    </row>
    <row r="86" spans="1:5" ht="25.7" customHeight="1">
      <c r="A86" s="60" t="s">
        <v>347</v>
      </c>
      <c r="B86" s="60" t="s">
        <v>348</v>
      </c>
      <c r="C86" s="61">
        <v>33.656300000000002</v>
      </c>
      <c r="D86" s="61">
        <v>119.71</v>
      </c>
      <c r="E86" s="62">
        <v>3.5568377985696582</v>
      </c>
    </row>
    <row r="87" spans="1:5" ht="25.7" customHeight="1">
      <c r="A87" s="60" t="s">
        <v>349</v>
      </c>
      <c r="B87" s="60" t="s">
        <v>350</v>
      </c>
      <c r="C87" s="61">
        <v>33.656300000000002</v>
      </c>
      <c r="D87" s="61">
        <v>119.71</v>
      </c>
      <c r="E87" s="62">
        <v>3.5568377985696582</v>
      </c>
    </row>
    <row r="88" spans="1:5" ht="25.7" customHeight="1">
      <c r="A88" s="60" t="s">
        <v>351</v>
      </c>
      <c r="B88" s="60" t="s">
        <v>352</v>
      </c>
      <c r="C88" s="61">
        <v>64.804387000000006</v>
      </c>
      <c r="D88" s="61">
        <v>1.2523</v>
      </c>
      <c r="E88" s="62">
        <v>1.9324309016301625E-2</v>
      </c>
    </row>
    <row r="89" spans="1:5" ht="25.7" customHeight="1">
      <c r="A89" s="60" t="s">
        <v>353</v>
      </c>
      <c r="B89" s="60" t="s">
        <v>352</v>
      </c>
      <c r="C89" s="61">
        <v>64.804387000000006</v>
      </c>
      <c r="D89" s="61">
        <v>1.2523</v>
      </c>
      <c r="E89" s="62">
        <v>1.9324309016301625E-2</v>
      </c>
    </row>
    <row r="90" spans="1:5" ht="25.7" customHeight="1">
      <c r="A90" s="63" t="s">
        <v>354</v>
      </c>
      <c r="B90" s="63" t="s">
        <v>168</v>
      </c>
      <c r="C90" s="61">
        <v>5382.6263470000004</v>
      </c>
      <c r="D90" s="61">
        <v>4676.5249860000004</v>
      </c>
      <c r="E90" s="62">
        <v>0.86881843258662295</v>
      </c>
    </row>
    <row r="91" spans="1:5" ht="25.7" customHeight="1">
      <c r="A91" s="60" t="s">
        <v>355</v>
      </c>
      <c r="B91" s="60" t="s">
        <v>356</v>
      </c>
      <c r="C91" s="61">
        <v>2496.2344290000001</v>
      </c>
      <c r="D91" s="61">
        <v>2122.033246</v>
      </c>
      <c r="E91" s="62">
        <v>0.85009373372439767</v>
      </c>
    </row>
    <row r="92" spans="1:5" ht="25.7" customHeight="1">
      <c r="A92" s="60" t="s">
        <v>357</v>
      </c>
      <c r="B92" s="60" t="s">
        <v>212</v>
      </c>
      <c r="C92" s="61">
        <v>309.22404299999999</v>
      </c>
      <c r="D92" s="61">
        <v>564.59</v>
      </c>
      <c r="E92" s="62">
        <v>1.8258282717039569</v>
      </c>
    </row>
    <row r="93" spans="1:5" ht="25.7" customHeight="1">
      <c r="A93" s="60" t="s">
        <v>358</v>
      </c>
      <c r="B93" s="60" t="s">
        <v>359</v>
      </c>
      <c r="C93" s="61">
        <v>5.5045000000000002</v>
      </c>
      <c r="D93" s="61">
        <v>9</v>
      </c>
      <c r="E93" s="62">
        <v>1.6350258879098918</v>
      </c>
    </row>
    <row r="94" spans="1:5" ht="25.7" customHeight="1">
      <c r="A94" s="60" t="s">
        <v>360</v>
      </c>
      <c r="B94" s="60" t="s">
        <v>361</v>
      </c>
      <c r="C94" s="61">
        <v>1.8160000000000001</v>
      </c>
      <c r="D94" s="61">
        <v>4.2</v>
      </c>
      <c r="E94" s="62">
        <v>2.3127753303964758</v>
      </c>
    </row>
    <row r="95" spans="1:5" ht="25.7" customHeight="1">
      <c r="A95" s="60" t="s">
        <v>362</v>
      </c>
      <c r="B95" s="60" t="s">
        <v>363</v>
      </c>
      <c r="C95" s="61">
        <v>1035.6458640000001</v>
      </c>
      <c r="D95" s="61">
        <v>1190.9782459999999</v>
      </c>
      <c r="E95" s="62">
        <v>1.1499860013924603</v>
      </c>
    </row>
    <row r="96" spans="1:5" ht="25.7" customHeight="1">
      <c r="A96" s="60" t="s">
        <v>364</v>
      </c>
      <c r="B96" s="60" t="s">
        <v>365</v>
      </c>
      <c r="C96" s="61">
        <v>11.875</v>
      </c>
      <c r="D96" s="61">
        <v>60.774999999999999</v>
      </c>
      <c r="E96" s="62">
        <v>5.1178947368421053</v>
      </c>
    </row>
    <row r="97" spans="1:5" ht="25.7" customHeight="1">
      <c r="A97" s="60" t="s">
        <v>366</v>
      </c>
      <c r="B97" s="60" t="s">
        <v>367</v>
      </c>
      <c r="C97" s="61">
        <v>40</v>
      </c>
      <c r="D97" s="61">
        <v>8.2799999999999994</v>
      </c>
      <c r="E97" s="62">
        <v>0.20699999999999999</v>
      </c>
    </row>
    <row r="98" spans="1:5" ht="25.7" customHeight="1">
      <c r="A98" s="60" t="s">
        <v>370</v>
      </c>
      <c r="B98" s="60" t="s">
        <v>371</v>
      </c>
      <c r="C98" s="61">
        <v>950.66902200000004</v>
      </c>
      <c r="D98" s="61">
        <v>284.20999999999998</v>
      </c>
      <c r="E98" s="62">
        <v>0.29895788483996688</v>
      </c>
    </row>
    <row r="99" spans="1:5" ht="25.7" customHeight="1">
      <c r="A99" s="60" t="s">
        <v>372</v>
      </c>
      <c r="B99" s="60" t="s">
        <v>373</v>
      </c>
      <c r="C99" s="61">
        <v>1234.2744600000001</v>
      </c>
      <c r="D99" s="61">
        <v>1116.76234</v>
      </c>
      <c r="E99" s="62">
        <v>0.90479255318950691</v>
      </c>
    </row>
    <row r="100" spans="1:5" ht="25.7" customHeight="1">
      <c r="A100" s="60" t="s">
        <v>374</v>
      </c>
      <c r="B100" s="60" t="s">
        <v>375</v>
      </c>
      <c r="C100" s="61">
        <v>10.6792</v>
      </c>
      <c r="D100" s="61">
        <v>9</v>
      </c>
      <c r="E100" s="62">
        <v>0.84275975728518993</v>
      </c>
    </row>
    <row r="101" spans="1:5" ht="25.7" customHeight="1">
      <c r="A101" s="60" t="s">
        <v>376</v>
      </c>
      <c r="B101" s="60" t="s">
        <v>377</v>
      </c>
      <c r="C101" s="61">
        <v>20.57</v>
      </c>
      <c r="D101" s="61">
        <v>14.305</v>
      </c>
      <c r="E101" s="62">
        <v>0.69543023821098682</v>
      </c>
    </row>
    <row r="102" spans="1:5" ht="25.7" customHeight="1">
      <c r="A102" s="60" t="s">
        <v>378</v>
      </c>
      <c r="B102" s="60" t="s">
        <v>379</v>
      </c>
      <c r="C102" s="61">
        <v>1082.40525</v>
      </c>
      <c r="D102" s="61">
        <v>343.74</v>
      </c>
      <c r="E102" s="62">
        <v>0.31757052176160455</v>
      </c>
    </row>
    <row r="103" spans="1:5" ht="25.7" customHeight="1">
      <c r="A103" s="60" t="s">
        <v>380</v>
      </c>
      <c r="B103" s="60" t="s">
        <v>381</v>
      </c>
      <c r="C103" s="61">
        <v>83.920010000000005</v>
      </c>
      <c r="D103" s="61">
        <v>749.71734000000004</v>
      </c>
      <c r="E103" s="62">
        <v>8.9337136637614787</v>
      </c>
    </row>
    <row r="104" spans="1:5" ht="25.7" customHeight="1">
      <c r="A104" s="60" t="s">
        <v>384</v>
      </c>
      <c r="B104" s="60" t="s">
        <v>385</v>
      </c>
      <c r="C104" s="61">
        <v>1416.1174579999999</v>
      </c>
      <c r="D104" s="61">
        <v>1257.7293999999999</v>
      </c>
      <c r="E104" s="62">
        <v>0.88815330458273323</v>
      </c>
    </row>
    <row r="105" spans="1:5" ht="25.7" customHeight="1">
      <c r="A105" s="60" t="s">
        <v>388</v>
      </c>
      <c r="B105" s="60" t="s">
        <v>389</v>
      </c>
      <c r="C105" s="61">
        <v>5.4862000000000002</v>
      </c>
      <c r="D105" s="61">
        <v>20</v>
      </c>
      <c r="E105" s="62">
        <v>3.645510553753053</v>
      </c>
    </row>
    <row r="106" spans="1:5" ht="25.7" customHeight="1">
      <c r="A106" s="60" t="s">
        <v>392</v>
      </c>
      <c r="B106" s="60" t="s">
        <v>393</v>
      </c>
      <c r="C106" s="61">
        <v>1254.59807</v>
      </c>
      <c r="D106" s="61">
        <v>1237.7293999999999</v>
      </c>
      <c r="E106" s="62">
        <v>0.98655452259702581</v>
      </c>
    </row>
    <row r="107" spans="1:5" ht="25.7" customHeight="1">
      <c r="A107" s="60" t="s">
        <v>394</v>
      </c>
      <c r="B107" s="60" t="s">
        <v>395</v>
      </c>
      <c r="C107" s="61">
        <v>236</v>
      </c>
      <c r="D107" s="61">
        <v>180</v>
      </c>
      <c r="E107" s="62">
        <v>0.76271186440677963</v>
      </c>
    </row>
    <row r="108" spans="1:5" ht="25.7" customHeight="1">
      <c r="A108" s="60" t="s">
        <v>398</v>
      </c>
      <c r="B108" s="60" t="s">
        <v>399</v>
      </c>
      <c r="C108" s="61">
        <v>180</v>
      </c>
      <c r="D108" s="61">
        <v>180</v>
      </c>
      <c r="E108" s="62">
        <v>1</v>
      </c>
    </row>
    <row r="109" spans="1:5" ht="25.7" customHeight="1">
      <c r="A109" s="63">
        <v>214</v>
      </c>
      <c r="B109" s="63" t="s">
        <v>457</v>
      </c>
      <c r="C109" s="61">
        <v>41.08</v>
      </c>
      <c r="D109" s="61"/>
      <c r="E109" s="62">
        <f>D109/C109</f>
        <v>0</v>
      </c>
    </row>
    <row r="110" spans="1:5" ht="25.7" customHeight="1">
      <c r="A110" s="60">
        <v>21401</v>
      </c>
      <c r="B110" s="60" t="s">
        <v>458</v>
      </c>
      <c r="C110" s="61">
        <v>41.08</v>
      </c>
      <c r="D110" s="61"/>
      <c r="E110" s="62">
        <f t="shared" ref="E110:E112" si="0">D110/C110</f>
        <v>0</v>
      </c>
    </row>
    <row r="111" spans="1:5" ht="25.7" customHeight="1">
      <c r="A111" s="60">
        <v>2140106</v>
      </c>
      <c r="B111" s="60" t="s">
        <v>459</v>
      </c>
      <c r="C111" s="61">
        <v>41.08</v>
      </c>
      <c r="D111" s="61"/>
      <c r="E111" s="62">
        <f t="shared" si="0"/>
        <v>0</v>
      </c>
    </row>
    <row r="112" spans="1:5" ht="25.7" customHeight="1">
      <c r="A112" s="63" t="s">
        <v>407</v>
      </c>
      <c r="B112" s="63" t="s">
        <v>408</v>
      </c>
      <c r="C112" s="61">
        <v>13375.55</v>
      </c>
      <c r="D112" s="61">
        <v>15460.124637999999</v>
      </c>
      <c r="E112" s="62">
        <f t="shared" si="0"/>
        <v>1.1558496389307356</v>
      </c>
    </row>
    <row r="113" spans="1:5" ht="25.7" customHeight="1">
      <c r="A113" s="60" t="s">
        <v>409</v>
      </c>
      <c r="B113" s="60" t="s">
        <v>410</v>
      </c>
      <c r="C113" s="61"/>
      <c r="D113" s="61">
        <v>30.8</v>
      </c>
      <c r="E113" s="62"/>
    </row>
    <row r="114" spans="1:5" ht="25.7" customHeight="1">
      <c r="A114" s="60" t="s">
        <v>411</v>
      </c>
      <c r="B114" s="60" t="s">
        <v>412</v>
      </c>
      <c r="C114" s="61"/>
      <c r="D114" s="61">
        <v>30.8</v>
      </c>
      <c r="E114" s="62"/>
    </row>
    <row r="115" spans="1:5" ht="25.7" customHeight="1">
      <c r="A115" s="60" t="s">
        <v>413</v>
      </c>
      <c r="B115" s="60" t="s">
        <v>414</v>
      </c>
      <c r="C115" s="61">
        <v>13375.55</v>
      </c>
      <c r="D115" s="61">
        <v>15429.324638</v>
      </c>
      <c r="E115" s="62">
        <v>7.5014392603028046</v>
      </c>
    </row>
    <row r="116" spans="1:5" ht="25.7" customHeight="1">
      <c r="A116" s="60" t="s">
        <v>415</v>
      </c>
      <c r="B116" s="60" t="s">
        <v>416</v>
      </c>
      <c r="C116" s="61">
        <v>13375.55</v>
      </c>
      <c r="D116" s="61">
        <v>15429.324638</v>
      </c>
      <c r="E116" s="62">
        <v>7.5014392603028046</v>
      </c>
    </row>
    <row r="117" spans="1:5" ht="25.7" customHeight="1">
      <c r="A117" s="63" t="s">
        <v>417</v>
      </c>
      <c r="B117" s="63" t="s">
        <v>418</v>
      </c>
      <c r="C117" s="61">
        <v>2.4298479999999998</v>
      </c>
      <c r="D117" s="61">
        <v>12</v>
      </c>
      <c r="E117" s="62">
        <v>4.9385805202629962</v>
      </c>
    </row>
    <row r="118" spans="1:5" ht="25.7" customHeight="1">
      <c r="A118" s="60" t="s">
        <v>419</v>
      </c>
      <c r="B118" s="60" t="s">
        <v>356</v>
      </c>
      <c r="C118" s="61">
        <v>2.4298479999999998</v>
      </c>
      <c r="D118" s="61">
        <v>12</v>
      </c>
      <c r="E118" s="62">
        <v>4.9385805202629962</v>
      </c>
    </row>
    <row r="119" spans="1:5" ht="25.7" customHeight="1">
      <c r="A119" s="60" t="s">
        <v>419</v>
      </c>
      <c r="B119" s="60" t="s">
        <v>356</v>
      </c>
      <c r="C119" s="61">
        <v>2.4298479999999998</v>
      </c>
      <c r="D119" s="61">
        <v>12</v>
      </c>
      <c r="E119" s="62">
        <v>4.9385805202629962</v>
      </c>
    </row>
    <row r="120" spans="1:5" ht="25.7" customHeight="1">
      <c r="A120" s="63" t="s">
        <v>420</v>
      </c>
      <c r="B120" s="63" t="s">
        <v>170</v>
      </c>
      <c r="C120" s="61">
        <v>438.32498199999998</v>
      </c>
      <c r="D120" s="61">
        <v>531.70000000000005</v>
      </c>
      <c r="E120" s="62">
        <v>1.2130269134420453</v>
      </c>
    </row>
    <row r="121" spans="1:5" ht="25.7" customHeight="1">
      <c r="A121" s="60" t="s">
        <v>425</v>
      </c>
      <c r="B121" s="60" t="s">
        <v>426</v>
      </c>
      <c r="C121" s="61">
        <v>438.32498199999998</v>
      </c>
      <c r="D121" s="61">
        <v>531.70000000000005</v>
      </c>
      <c r="E121" s="62">
        <v>1.2130269134420453</v>
      </c>
    </row>
    <row r="122" spans="1:5" ht="25.7" customHeight="1">
      <c r="A122" s="60" t="s">
        <v>427</v>
      </c>
      <c r="B122" s="60" t="s">
        <v>428</v>
      </c>
      <c r="C122" s="61">
        <v>251.3569</v>
      </c>
      <c r="D122" s="61">
        <v>286.3</v>
      </c>
      <c r="E122" s="62">
        <v>1.1390178666270949</v>
      </c>
    </row>
    <row r="123" spans="1:5" ht="25.7" customHeight="1">
      <c r="A123" s="60" t="s">
        <v>429</v>
      </c>
      <c r="B123" s="60" t="s">
        <v>430</v>
      </c>
      <c r="C123" s="61">
        <v>186.96808200000001</v>
      </c>
      <c r="D123" s="61">
        <v>245.4</v>
      </c>
      <c r="E123" s="62">
        <v>1.3125234926461939</v>
      </c>
    </row>
    <row r="124" spans="1:5" ht="25.7" customHeight="1">
      <c r="A124" s="63" t="s">
        <v>431</v>
      </c>
      <c r="B124" s="63" t="s">
        <v>171</v>
      </c>
      <c r="C124" s="61">
        <v>216.29118700000001</v>
      </c>
      <c r="D124" s="61">
        <v>2.8501180000000002</v>
      </c>
      <c r="E124" s="62">
        <v>1.3177226680068106E-2</v>
      </c>
    </row>
    <row r="125" spans="1:5" ht="25.7" customHeight="1">
      <c r="A125" s="60" t="s">
        <v>432</v>
      </c>
      <c r="B125" s="60" t="s">
        <v>433</v>
      </c>
      <c r="C125" s="61">
        <v>216.29118700000001</v>
      </c>
      <c r="D125" s="61">
        <v>2.8501180000000002</v>
      </c>
      <c r="E125" s="62">
        <v>1.3177226680068106E-2</v>
      </c>
    </row>
    <row r="126" spans="1:5" ht="25.7" customHeight="1">
      <c r="A126" s="60" t="s">
        <v>434</v>
      </c>
      <c r="B126" s="60" t="s">
        <v>435</v>
      </c>
      <c r="C126" s="61">
        <v>216.29118700000001</v>
      </c>
      <c r="D126" s="61">
        <v>2.8501180000000002</v>
      </c>
      <c r="E126" s="62">
        <v>1.3177226680068106E-2</v>
      </c>
    </row>
    <row r="127" spans="1:5" ht="25.7" customHeight="1">
      <c r="A127" s="14"/>
      <c r="B127" s="28" t="s">
        <v>54</v>
      </c>
      <c r="C127" s="21">
        <v>29364.06</v>
      </c>
      <c r="D127" s="21">
        <v>31823.62</v>
      </c>
      <c r="E127" s="21"/>
    </row>
    <row r="128" spans="1:5" ht="25.7" customHeight="1">
      <c r="A128" s="14"/>
      <c r="B128" s="28" t="s">
        <v>55</v>
      </c>
      <c r="C128" s="21"/>
      <c r="D128" s="21"/>
      <c r="E128" s="21"/>
    </row>
    <row r="129" spans="1:7" ht="25.7" customHeight="1">
      <c r="A129" s="14"/>
      <c r="B129" s="28" t="s">
        <v>56</v>
      </c>
      <c r="C129" s="21">
        <v>3829.32</v>
      </c>
      <c r="D129" s="21"/>
      <c r="E129" s="21"/>
    </row>
    <row r="130" spans="1:7" ht="25.7" customHeight="1">
      <c r="A130" s="14"/>
      <c r="B130" s="28" t="s">
        <v>57</v>
      </c>
      <c r="C130" s="21">
        <v>1720.62</v>
      </c>
      <c r="D130" s="21"/>
      <c r="E130" s="21"/>
    </row>
    <row r="131" spans="1:7" ht="25.7" customHeight="1">
      <c r="A131" s="14"/>
      <c r="B131" s="28" t="s">
        <v>58</v>
      </c>
      <c r="C131" s="21">
        <v>2111.4699999999998</v>
      </c>
      <c r="D131" s="21">
        <v>2388.8000000000002</v>
      </c>
      <c r="E131" s="54">
        <f>D131/C131</f>
        <v>1.1313445135379618</v>
      </c>
    </row>
    <row r="132" spans="1:7" ht="25.7" customHeight="1">
      <c r="A132" s="14"/>
      <c r="B132" s="28" t="s">
        <v>38</v>
      </c>
      <c r="C132" s="24">
        <f>C127+C129+C130+C131</f>
        <v>37025.470000000008</v>
      </c>
      <c r="D132" s="24">
        <f>D127+D131</f>
        <v>34212.42</v>
      </c>
      <c r="E132" s="55">
        <f>D132/C132</f>
        <v>0.92402392191105176</v>
      </c>
    </row>
    <row r="134" spans="1:7">
      <c r="G134" s="1" t="str">
        <f t="shared" ref="G134:G148" si="1">IF(E134&gt;0,MID(B134,4,20)&amp;ROUND(E134,2)&amp;",","")</f>
        <v/>
      </c>
    </row>
    <row r="135" spans="1:7">
      <c r="G135" s="1" t="str">
        <f t="shared" si="1"/>
        <v/>
      </c>
    </row>
    <row r="136" spans="1:7">
      <c r="G136" s="1" t="str">
        <f t="shared" si="1"/>
        <v/>
      </c>
    </row>
    <row r="137" spans="1:7">
      <c r="G137" s="1" t="str">
        <f t="shared" si="1"/>
        <v/>
      </c>
    </row>
    <row r="138" spans="1:7">
      <c r="G138" s="1" t="str">
        <f t="shared" si="1"/>
        <v/>
      </c>
    </row>
    <row r="139" spans="1:7">
      <c r="G139" s="1" t="str">
        <f t="shared" si="1"/>
        <v/>
      </c>
    </row>
    <row r="140" spans="1:7">
      <c r="G140" s="1" t="str">
        <f t="shared" si="1"/>
        <v/>
      </c>
    </row>
    <row r="141" spans="1:7">
      <c r="G141" s="1" t="str">
        <f t="shared" si="1"/>
        <v/>
      </c>
    </row>
    <row r="142" spans="1:7">
      <c r="G142" s="1" t="str">
        <f t="shared" si="1"/>
        <v/>
      </c>
    </row>
    <row r="143" spans="1:7">
      <c r="G143" s="1" t="str">
        <f t="shared" si="1"/>
        <v/>
      </c>
    </row>
    <row r="144" spans="1:7">
      <c r="G144" s="1" t="str">
        <f t="shared" si="1"/>
        <v/>
      </c>
    </row>
    <row r="145" spans="7:7">
      <c r="G145" s="1" t="str">
        <f t="shared" si="1"/>
        <v/>
      </c>
    </row>
    <row r="146" spans="7:7">
      <c r="G146" s="1" t="str">
        <f t="shared" si="1"/>
        <v/>
      </c>
    </row>
    <row r="147" spans="7:7">
      <c r="G147" s="1" t="str">
        <f t="shared" si="1"/>
        <v/>
      </c>
    </row>
    <row r="148" spans="7:7">
      <c r="G148" s="1" t="str">
        <f t="shared" si="1"/>
        <v/>
      </c>
    </row>
  </sheetData>
  <mergeCells count="1">
    <mergeCell ref="B1:E1"/>
  </mergeCells>
  <phoneticPr fontId="16" type="noConversion"/>
  <pageMargins left="1.1417322834645669" right="0.74803149606299213" top="0.27559055118110237" bottom="0.27559055118110237" header="0" footer="0"/>
  <pageSetup paperSize="9" scale="96" orientation="landscape" r:id="rId1"/>
  <rowBreaks count="1" manualBreakCount="1">
    <brk id="127" max="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view="pageBreakPreview" zoomScaleNormal="100" workbookViewId="0">
      <pane ySplit="3" topLeftCell="A4" activePane="bottomLeft" state="frozen"/>
      <selection pane="bottomLeft" activeCell="D13" sqref="D13"/>
    </sheetView>
  </sheetViews>
  <sheetFormatPr defaultColWidth="10" defaultRowHeight="13.5"/>
  <cols>
    <col min="1" max="1" width="33.875" style="1" customWidth="1"/>
    <col min="2" max="4" width="19" style="1" customWidth="1"/>
    <col min="5" max="5" width="63.125" style="1" customWidth="1"/>
    <col min="6" max="16384" width="10" style="1"/>
  </cols>
  <sheetData>
    <row r="1" spans="1:5" ht="39.950000000000003" customHeight="1">
      <c r="A1" s="90" t="s">
        <v>16</v>
      </c>
      <c r="B1" s="90"/>
      <c r="C1" s="90"/>
      <c r="D1" s="90"/>
      <c r="E1" s="90"/>
    </row>
    <row r="2" spans="1:5" ht="22.7" customHeight="1">
      <c r="A2" s="11"/>
      <c r="B2" s="11"/>
      <c r="C2" s="11"/>
      <c r="E2" s="12" t="s">
        <v>39</v>
      </c>
    </row>
    <row r="3" spans="1:5" ht="34.15" customHeight="1">
      <c r="A3" s="13" t="s">
        <v>41</v>
      </c>
      <c r="B3" s="13" t="s">
        <v>177</v>
      </c>
      <c r="C3" s="13" t="s">
        <v>178</v>
      </c>
      <c r="D3" s="13" t="s">
        <v>179</v>
      </c>
      <c r="E3" s="13" t="s">
        <v>59</v>
      </c>
    </row>
    <row r="4" spans="1:5" ht="25.7" customHeight="1">
      <c r="A4" s="23" t="s">
        <v>60</v>
      </c>
      <c r="B4" s="61">
        <v>1520.817427</v>
      </c>
      <c r="C4" s="61">
        <v>1833.9</v>
      </c>
      <c r="D4" s="62">
        <f>C4/B4</f>
        <v>1.2058646668835156</v>
      </c>
      <c r="E4" s="9" t="s">
        <v>61</v>
      </c>
    </row>
    <row r="5" spans="1:5" ht="25.7" customHeight="1">
      <c r="A5" s="26" t="s">
        <v>62</v>
      </c>
      <c r="B5" s="61">
        <v>1085.4261320000001</v>
      </c>
      <c r="C5" s="61">
        <v>1315.3</v>
      </c>
      <c r="D5" s="62">
        <f t="shared" ref="D5:D18" si="0">C5/B5</f>
        <v>1.2117821390355101</v>
      </c>
      <c r="E5" s="9" t="s">
        <v>63</v>
      </c>
    </row>
    <row r="6" spans="1:5" ht="25.7" customHeight="1">
      <c r="A6" s="26" t="s">
        <v>64</v>
      </c>
      <c r="B6" s="61">
        <v>211.640795</v>
      </c>
      <c r="C6" s="61">
        <v>261.5</v>
      </c>
      <c r="D6" s="62">
        <f t="shared" si="0"/>
        <v>1.2355840942668921</v>
      </c>
      <c r="E6" s="9" t="s">
        <v>65</v>
      </c>
    </row>
    <row r="7" spans="1:5" ht="25.7" customHeight="1">
      <c r="A7" s="26" t="s">
        <v>66</v>
      </c>
      <c r="B7" s="61">
        <v>146.88730000000001</v>
      </c>
      <c r="C7" s="61">
        <v>161</v>
      </c>
      <c r="D7" s="62">
        <f t="shared" si="0"/>
        <v>1.0960784220283168</v>
      </c>
      <c r="E7" s="9" t="s">
        <v>67</v>
      </c>
    </row>
    <row r="8" spans="1:5" ht="25.7" customHeight="1">
      <c r="A8" s="26" t="s">
        <v>68</v>
      </c>
      <c r="B8" s="61">
        <v>76.863200000000006</v>
      </c>
      <c r="C8" s="61">
        <v>96.1</v>
      </c>
      <c r="D8" s="62">
        <f t="shared" si="0"/>
        <v>1.2502732126687413</v>
      </c>
      <c r="E8" s="9" t="s">
        <v>69</v>
      </c>
    </row>
    <row r="9" spans="1:5" ht="25.7" customHeight="1">
      <c r="A9" s="23" t="s">
        <v>70</v>
      </c>
      <c r="B9" s="61">
        <v>178.44493700000001</v>
      </c>
      <c r="C9" s="61">
        <v>207.9</v>
      </c>
      <c r="D9" s="62">
        <f t="shared" si="0"/>
        <v>1.1650652772513237</v>
      </c>
      <c r="E9" s="9" t="s">
        <v>71</v>
      </c>
    </row>
    <row r="10" spans="1:5" ht="25.7" customHeight="1">
      <c r="A10" s="26" t="s">
        <v>72</v>
      </c>
      <c r="B10" s="61">
        <v>144.73993100000001</v>
      </c>
      <c r="C10" s="61">
        <v>148.4</v>
      </c>
      <c r="D10" s="62">
        <f t="shared" si="0"/>
        <v>1.0252872097887071</v>
      </c>
      <c r="E10" s="9" t="s">
        <v>73</v>
      </c>
    </row>
    <row r="11" spans="1:5" ht="25.7" customHeight="1">
      <c r="A11" s="26" t="s">
        <v>74</v>
      </c>
      <c r="B11" s="61">
        <v>0</v>
      </c>
      <c r="C11" s="61">
        <v>4</v>
      </c>
      <c r="D11" s="62"/>
      <c r="E11" s="9" t="s">
        <v>75</v>
      </c>
    </row>
    <row r="12" spans="1:5" ht="25.7" customHeight="1">
      <c r="A12" s="26" t="s">
        <v>76</v>
      </c>
      <c r="B12" s="61">
        <v>6.2E-2</v>
      </c>
      <c r="C12" s="61">
        <v>2</v>
      </c>
      <c r="D12" s="62">
        <f t="shared" si="0"/>
        <v>32.258064516129032</v>
      </c>
      <c r="E12" s="9" t="s">
        <v>77</v>
      </c>
    </row>
    <row r="13" spans="1:5" ht="25.7" customHeight="1">
      <c r="A13" s="26" t="s">
        <v>78</v>
      </c>
      <c r="B13" s="61">
        <v>0</v>
      </c>
      <c r="C13" s="61">
        <v>0</v>
      </c>
      <c r="D13" s="62"/>
      <c r="E13" s="9" t="s">
        <v>79</v>
      </c>
    </row>
    <row r="14" spans="1:5" ht="25.7" customHeight="1">
      <c r="A14" s="26" t="s">
        <v>80</v>
      </c>
      <c r="B14" s="61">
        <v>2.4409999999999998</v>
      </c>
      <c r="C14" s="61">
        <v>2.5</v>
      </c>
      <c r="D14" s="62">
        <f t="shared" si="0"/>
        <v>1.024170421958214</v>
      </c>
      <c r="E14" s="9" t="s">
        <v>81</v>
      </c>
    </row>
    <row r="15" spans="1:5" ht="25.7" customHeight="1">
      <c r="A15" s="26" t="s">
        <v>82</v>
      </c>
      <c r="B15" s="61">
        <v>17.854600000000001</v>
      </c>
      <c r="C15" s="61">
        <v>20</v>
      </c>
      <c r="D15" s="62">
        <f t="shared" si="0"/>
        <v>1.1201595107143256</v>
      </c>
      <c r="E15" s="9" t="s">
        <v>83</v>
      </c>
    </row>
    <row r="16" spans="1:5" ht="25.7" customHeight="1">
      <c r="A16" s="26" t="s">
        <v>84</v>
      </c>
      <c r="B16" s="61">
        <v>0</v>
      </c>
      <c r="C16" s="61">
        <v>15</v>
      </c>
      <c r="D16" s="62"/>
      <c r="E16" s="9" t="s">
        <v>85</v>
      </c>
    </row>
    <row r="17" spans="1:5" ht="25.7" customHeight="1">
      <c r="A17" s="26" t="s">
        <v>86</v>
      </c>
      <c r="B17" s="61">
        <v>3.8296060000000001</v>
      </c>
      <c r="C17" s="61">
        <v>6</v>
      </c>
      <c r="D17" s="62">
        <f t="shared" si="0"/>
        <v>1.5667408083233627</v>
      </c>
      <c r="E17" s="9" t="s">
        <v>87</v>
      </c>
    </row>
    <row r="18" spans="1:5" ht="25.7" customHeight="1">
      <c r="A18" s="26" t="s">
        <v>88</v>
      </c>
      <c r="B18" s="61">
        <v>9.5177999999999994</v>
      </c>
      <c r="C18" s="61">
        <v>9</v>
      </c>
      <c r="D18" s="62">
        <f t="shared" si="0"/>
        <v>0.94559667149971638</v>
      </c>
      <c r="E18" s="9" t="s">
        <v>89</v>
      </c>
    </row>
    <row r="19" spans="1:5" ht="25.7" customHeight="1">
      <c r="A19" s="26" t="s">
        <v>90</v>
      </c>
      <c r="B19" s="61">
        <v>0</v>
      </c>
      <c r="C19" s="61">
        <v>1</v>
      </c>
      <c r="D19" s="62"/>
      <c r="E19" s="9" t="s">
        <v>91</v>
      </c>
    </row>
    <row r="20" spans="1:5" ht="25.7" customHeight="1">
      <c r="A20" s="23" t="s">
        <v>92</v>
      </c>
      <c r="B20" s="61">
        <v>0</v>
      </c>
      <c r="C20" s="61">
        <v>0.5</v>
      </c>
      <c r="D20" s="62"/>
      <c r="E20" s="9" t="s">
        <v>93</v>
      </c>
    </row>
    <row r="21" spans="1:5" ht="25.7" customHeight="1">
      <c r="A21" s="26" t="s">
        <v>94</v>
      </c>
      <c r="B21" s="61">
        <v>0</v>
      </c>
      <c r="C21" s="61">
        <v>0.5</v>
      </c>
      <c r="D21" s="62"/>
      <c r="E21" s="9" t="s">
        <v>95</v>
      </c>
    </row>
    <row r="22" spans="1:5" ht="25.7" customHeight="1">
      <c r="A22" s="26" t="s">
        <v>96</v>
      </c>
      <c r="B22" s="61">
        <v>0</v>
      </c>
      <c r="C22" s="61">
        <v>0</v>
      </c>
      <c r="D22" s="62"/>
      <c r="E22" s="9" t="s">
        <v>97</v>
      </c>
    </row>
    <row r="23" spans="1:5" ht="25.7" customHeight="1">
      <c r="A23" s="23" t="s">
        <v>98</v>
      </c>
      <c r="B23" s="61">
        <v>2203.1182290000002</v>
      </c>
      <c r="C23" s="61">
        <v>2403.89</v>
      </c>
      <c r="D23" s="62">
        <v>1.0911307293259203</v>
      </c>
      <c r="E23" s="9" t="s">
        <v>99</v>
      </c>
    </row>
    <row r="24" spans="1:5" ht="25.7" customHeight="1">
      <c r="A24" s="26" t="s">
        <v>100</v>
      </c>
      <c r="B24" s="61">
        <v>2088.126632</v>
      </c>
      <c r="C24" s="61">
        <v>2248.71</v>
      </c>
      <c r="D24" s="62">
        <v>1.0769030793147798</v>
      </c>
      <c r="E24" s="9" t="s">
        <v>101</v>
      </c>
    </row>
    <row r="25" spans="1:5" ht="25.7" customHeight="1">
      <c r="A25" s="26" t="s">
        <v>102</v>
      </c>
      <c r="B25" s="61">
        <v>114.991597</v>
      </c>
      <c r="C25" s="61">
        <v>155.18</v>
      </c>
      <c r="D25" s="62">
        <v>1.3494899109888874</v>
      </c>
      <c r="E25" s="9" t="s">
        <v>103</v>
      </c>
    </row>
    <row r="26" spans="1:5" ht="25.7" customHeight="1">
      <c r="A26" s="23" t="s">
        <v>104</v>
      </c>
      <c r="B26" s="61">
        <v>0</v>
      </c>
      <c r="C26" s="61">
        <v>1.5</v>
      </c>
      <c r="D26" s="62"/>
      <c r="E26" s="9" t="s">
        <v>105</v>
      </c>
    </row>
    <row r="27" spans="1:5" ht="25.7" customHeight="1">
      <c r="A27" s="26" t="s">
        <v>106</v>
      </c>
      <c r="B27" s="61">
        <v>0</v>
      </c>
      <c r="C27" s="61">
        <v>1.5</v>
      </c>
      <c r="D27" s="62"/>
      <c r="E27" s="9" t="s">
        <v>107</v>
      </c>
    </row>
    <row r="28" spans="1:5" ht="25.7" customHeight="1">
      <c r="A28" s="23" t="s">
        <v>108</v>
      </c>
      <c r="B28" s="61">
        <v>144.16</v>
      </c>
      <c r="C28" s="61">
        <v>157.1</v>
      </c>
      <c r="D28" s="62">
        <v>1.0897613762486127</v>
      </c>
      <c r="E28" s="9" t="s">
        <v>109</v>
      </c>
    </row>
    <row r="29" spans="1:5" ht="25.7" customHeight="1">
      <c r="A29" s="27" t="s">
        <v>110</v>
      </c>
      <c r="B29" s="66">
        <v>144.16</v>
      </c>
      <c r="C29" s="66">
        <v>0</v>
      </c>
      <c r="D29" s="67">
        <v>0</v>
      </c>
      <c r="E29" s="68" t="s">
        <v>111</v>
      </c>
    </row>
    <row r="30" spans="1:5" ht="25.7" customHeight="1">
      <c r="A30" s="69" t="s">
        <v>112</v>
      </c>
      <c r="B30" s="70">
        <v>4046.5405930000002</v>
      </c>
      <c r="C30" s="70">
        <v>4604.79</v>
      </c>
      <c r="D30" s="71">
        <v>1.1379571992841737</v>
      </c>
      <c r="E30" s="72"/>
    </row>
    <row r="31" spans="1:5" ht="48" customHeight="1">
      <c r="A31" s="91" t="s">
        <v>113</v>
      </c>
      <c r="B31" s="91"/>
      <c r="C31" s="91"/>
      <c r="D31" s="91"/>
      <c r="E31" s="91"/>
    </row>
  </sheetData>
  <mergeCells count="2">
    <mergeCell ref="A1:E1"/>
    <mergeCell ref="A31:E31"/>
  </mergeCells>
  <phoneticPr fontId="16" type="noConversion"/>
  <pageMargins left="1.1417322834645669" right="0.74803149606299213" top="0.27559055118110237" bottom="0.27559055118110237" header="0" footer="0"/>
  <pageSetup paperSize="9" scale="67" orientation="landscape" r:id="rId1"/>
  <rowBreaks count="1" manualBreakCount="1">
    <brk id="22"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view="pageBreakPreview" zoomScaleNormal="100" workbookViewId="0">
      <selection activeCell="B7" sqref="B7"/>
    </sheetView>
  </sheetViews>
  <sheetFormatPr defaultColWidth="10" defaultRowHeight="13.5"/>
  <cols>
    <col min="1" max="1" width="31.75" style="1" customWidth="1"/>
    <col min="2" max="2" width="20" style="1" customWidth="1"/>
    <col min="3" max="3" width="20.5" style="1" customWidth="1"/>
    <col min="4" max="4" width="20" style="1" customWidth="1"/>
    <col min="5" max="5" width="9.75" style="1" customWidth="1"/>
    <col min="6" max="16384" width="10" style="1"/>
  </cols>
  <sheetData>
    <row r="1" spans="1:4" ht="39.950000000000003" customHeight="1">
      <c r="A1" s="80" t="s">
        <v>17</v>
      </c>
      <c r="B1" s="80"/>
      <c r="C1" s="80"/>
      <c r="D1" s="80"/>
    </row>
    <row r="2" spans="1:4" ht="22.7" customHeight="1">
      <c r="A2" s="11"/>
      <c r="B2" s="11"/>
      <c r="C2" s="11"/>
      <c r="D2" s="12" t="s">
        <v>39</v>
      </c>
    </row>
    <row r="3" spans="1:4" ht="34.15" customHeight="1">
      <c r="A3" s="13" t="s">
        <v>114</v>
      </c>
      <c r="B3" s="13" t="s">
        <v>177</v>
      </c>
      <c r="C3" s="13" t="s">
        <v>178</v>
      </c>
      <c r="D3" s="13" t="s">
        <v>179</v>
      </c>
    </row>
    <row r="4" spans="1:4" ht="25.7" customHeight="1">
      <c r="A4" s="14" t="s">
        <v>115</v>
      </c>
      <c r="B4" s="65">
        <v>18.48</v>
      </c>
      <c r="C4" s="65"/>
      <c r="D4" s="25">
        <f>C4/B4</f>
        <v>0</v>
      </c>
    </row>
    <row r="5" spans="1:4" ht="25.7" customHeight="1">
      <c r="A5" s="14" t="s">
        <v>116</v>
      </c>
      <c r="B5" s="65">
        <v>1383.22</v>
      </c>
      <c r="C5" s="65">
        <v>891.17</v>
      </c>
      <c r="D5" s="25">
        <f t="shared" ref="D5" si="0">C5/B5</f>
        <v>0.64427206084353894</v>
      </c>
    </row>
    <row r="6" spans="1:4" ht="25.7" customHeight="1">
      <c r="A6" s="14"/>
      <c r="B6" s="65"/>
      <c r="C6" s="65"/>
      <c r="D6" s="25"/>
    </row>
    <row r="7" spans="1:4" ht="25.7" customHeight="1">
      <c r="A7" s="23" t="s">
        <v>117</v>
      </c>
      <c r="B7" s="65">
        <f>B4+B5</f>
        <v>1401.7</v>
      </c>
      <c r="C7" s="65">
        <f>C4+C5</f>
        <v>891.17</v>
      </c>
      <c r="D7" s="25">
        <f>C7/B7</f>
        <v>0.63577798387672102</v>
      </c>
    </row>
  </sheetData>
  <mergeCells count="1">
    <mergeCell ref="A1:D1"/>
  </mergeCells>
  <phoneticPr fontId="16" type="noConversion"/>
  <pageMargins left="1.1417322834645669" right="0.74803149606299213" top="0.27559055118110237" bottom="0.27559055118110237" header="0" footer="0"/>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BreakPreview" zoomScaleNormal="100" workbookViewId="0">
      <pane ySplit="3" topLeftCell="A4" activePane="bottomLeft" state="frozen"/>
      <selection pane="bottomLeft" activeCell="I9" sqref="I9"/>
    </sheetView>
  </sheetViews>
  <sheetFormatPr defaultColWidth="10" defaultRowHeight="13.5"/>
  <cols>
    <col min="1" max="1" width="10" style="1"/>
    <col min="2" max="2" width="40" style="1" customWidth="1"/>
    <col min="3" max="4" width="21.5" style="1" customWidth="1"/>
    <col min="5" max="5" width="17.5" style="1" customWidth="1"/>
    <col min="6" max="7" width="9.75" style="1" customWidth="1"/>
    <col min="8" max="16384" width="10" style="1"/>
  </cols>
  <sheetData>
    <row r="1" spans="1:5" ht="39.950000000000003" customHeight="1">
      <c r="B1" s="80" t="s">
        <v>18</v>
      </c>
      <c r="C1" s="80"/>
      <c r="D1" s="80"/>
      <c r="E1" s="80"/>
    </row>
    <row r="2" spans="1:5" ht="22.7" customHeight="1">
      <c r="B2" s="11"/>
      <c r="C2" s="11"/>
      <c r="D2" s="11"/>
      <c r="E2" s="12" t="s">
        <v>39</v>
      </c>
    </row>
    <row r="3" spans="1:5" ht="34.15" customHeight="1">
      <c r="A3" s="13" t="s">
        <v>40</v>
      </c>
      <c r="B3" s="13" t="s">
        <v>118</v>
      </c>
      <c r="C3" s="13" t="s">
        <v>177</v>
      </c>
      <c r="D3" s="13" t="s">
        <v>178</v>
      </c>
      <c r="E3" s="13" t="s">
        <v>179</v>
      </c>
    </row>
    <row r="4" spans="1:5" ht="34.15" customHeight="1">
      <c r="A4" s="60" t="s">
        <v>123</v>
      </c>
      <c r="B4" s="60" t="s">
        <v>124</v>
      </c>
      <c r="C4" s="61">
        <v>496.55410000000001</v>
      </c>
      <c r="D4" s="61">
        <v>886.67</v>
      </c>
      <c r="E4" s="62">
        <f>D4/C4</f>
        <v>1.7856463172894956</v>
      </c>
    </row>
    <row r="5" spans="1:5" ht="34.15" customHeight="1">
      <c r="A5" s="60" t="s">
        <v>125</v>
      </c>
      <c r="B5" s="60" t="s">
        <v>126</v>
      </c>
      <c r="C5" s="61">
        <v>496.55410000000001</v>
      </c>
      <c r="D5" s="61">
        <v>886.67</v>
      </c>
      <c r="E5" s="62">
        <f t="shared" ref="E5:E17" si="0">D5/C5</f>
        <v>1.7856463172894956</v>
      </c>
    </row>
    <row r="6" spans="1:5" ht="34.15" customHeight="1">
      <c r="A6" s="60" t="s">
        <v>127</v>
      </c>
      <c r="B6" s="60" t="s">
        <v>128</v>
      </c>
      <c r="C6" s="61">
        <v>46.927900000000001</v>
      </c>
      <c r="D6" s="61">
        <v>200</v>
      </c>
      <c r="E6" s="62">
        <f t="shared" si="0"/>
        <v>4.2618570189588709</v>
      </c>
    </row>
    <row r="7" spans="1:5" ht="34.15" customHeight="1">
      <c r="A7" s="60" t="s">
        <v>436</v>
      </c>
      <c r="B7" s="60" t="s">
        <v>437</v>
      </c>
      <c r="C7" s="61">
        <v>270.86770000000001</v>
      </c>
      <c r="D7" s="61">
        <v>684.67</v>
      </c>
      <c r="E7" s="62">
        <f t="shared" si="0"/>
        <v>2.527691563076734</v>
      </c>
    </row>
    <row r="8" spans="1:5" ht="34.15" customHeight="1">
      <c r="A8" s="60" t="s">
        <v>129</v>
      </c>
      <c r="B8" s="60" t="s">
        <v>130</v>
      </c>
      <c r="C8" s="61">
        <v>178.7585</v>
      </c>
      <c r="D8" s="61">
        <v>2</v>
      </c>
      <c r="E8" s="62">
        <f t="shared" si="0"/>
        <v>1.1188279158753291E-2</v>
      </c>
    </row>
    <row r="9" spans="1:5" ht="34.15" customHeight="1">
      <c r="A9" s="60" t="s">
        <v>440</v>
      </c>
      <c r="B9" s="60" t="s">
        <v>441</v>
      </c>
      <c r="C9" s="61">
        <v>9.3000000000000007</v>
      </c>
      <c r="D9" s="61">
        <v>4.5</v>
      </c>
      <c r="E9" s="62">
        <f t="shared" si="0"/>
        <v>0.48387096774193544</v>
      </c>
    </row>
    <row r="10" spans="1:5" ht="34.15" customHeight="1">
      <c r="A10" s="60" t="s">
        <v>442</v>
      </c>
      <c r="B10" s="60" t="s">
        <v>443</v>
      </c>
      <c r="C10" s="61">
        <v>9.3000000000000007</v>
      </c>
      <c r="D10" s="61">
        <v>4.5</v>
      </c>
      <c r="E10" s="62">
        <f t="shared" si="0"/>
        <v>0.48387096774193544</v>
      </c>
    </row>
    <row r="11" spans="1:5" ht="34.15" customHeight="1">
      <c r="A11" s="60" t="s">
        <v>444</v>
      </c>
      <c r="B11" s="60" t="s">
        <v>445</v>
      </c>
      <c r="C11" s="61">
        <v>9.3000000000000007</v>
      </c>
      <c r="D11" s="61">
        <v>4.5</v>
      </c>
      <c r="E11" s="62">
        <f t="shared" si="0"/>
        <v>0.48387096774193544</v>
      </c>
    </row>
    <row r="12" spans="1:5" ht="34.15" customHeight="1">
      <c r="A12" s="50" t="s">
        <v>354</v>
      </c>
      <c r="B12" s="50" t="s">
        <v>168</v>
      </c>
      <c r="C12" s="51">
        <v>4.68</v>
      </c>
      <c r="D12" s="51">
        <v>0</v>
      </c>
      <c r="E12" s="62">
        <f t="shared" si="0"/>
        <v>0</v>
      </c>
    </row>
    <row r="13" spans="1:5" ht="34.15" customHeight="1">
      <c r="A13" s="50" t="s">
        <v>438</v>
      </c>
      <c r="B13" s="50" t="s">
        <v>121</v>
      </c>
      <c r="C13" s="51">
        <v>4.68</v>
      </c>
      <c r="D13" s="51">
        <v>0</v>
      </c>
      <c r="E13" s="62">
        <f t="shared" si="0"/>
        <v>0</v>
      </c>
    </row>
    <row r="14" spans="1:5" ht="34.15" customHeight="1">
      <c r="A14" s="50" t="s">
        <v>439</v>
      </c>
      <c r="B14" s="50" t="s">
        <v>122</v>
      </c>
      <c r="C14" s="51">
        <v>4.68</v>
      </c>
      <c r="D14" s="51">
        <v>0</v>
      </c>
      <c r="E14" s="62">
        <f t="shared" si="0"/>
        <v>0</v>
      </c>
    </row>
    <row r="15" spans="1:5" ht="25.7" customHeight="1">
      <c r="A15" s="22"/>
      <c r="B15" s="23" t="s">
        <v>55</v>
      </c>
      <c r="C15" s="21"/>
      <c r="D15" s="21"/>
      <c r="E15" s="62"/>
    </row>
    <row r="16" spans="1:5" ht="25.7" customHeight="1">
      <c r="A16" s="22"/>
      <c r="B16" s="23" t="s">
        <v>57</v>
      </c>
      <c r="C16" s="21">
        <v>891.17</v>
      </c>
      <c r="D16" s="21">
        <v>0</v>
      </c>
      <c r="E16" s="62">
        <f t="shared" si="0"/>
        <v>0</v>
      </c>
    </row>
    <row r="17" spans="1:5" ht="25.7" customHeight="1">
      <c r="A17" s="22"/>
      <c r="B17" s="23" t="s">
        <v>131</v>
      </c>
      <c r="C17" s="24">
        <f>C4+C9+C12+C16</f>
        <v>1401.7040999999999</v>
      </c>
      <c r="D17" s="24">
        <f>D4+D9</f>
        <v>891.17</v>
      </c>
      <c r="E17" s="62">
        <f t="shared" si="0"/>
        <v>0.63577612421908447</v>
      </c>
    </row>
  </sheetData>
  <mergeCells count="1">
    <mergeCell ref="B1:E1"/>
  </mergeCells>
  <phoneticPr fontId="16" type="noConversion"/>
  <pageMargins left="1.1417322834645669" right="0.74803149606299213" top="0.27559055118110237" bottom="0.27559055118110237"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view="pageBreakPreview" zoomScaleNormal="100" workbookViewId="0">
      <selection activeCell="D33" sqref="D33"/>
    </sheetView>
  </sheetViews>
  <sheetFormatPr defaultColWidth="10" defaultRowHeight="13.5"/>
  <cols>
    <col min="1" max="1" width="22.625" style="1" customWidth="1"/>
    <col min="2" max="2" width="20" style="1" customWidth="1"/>
    <col min="3" max="3" width="20.5" style="1" customWidth="1"/>
    <col min="4" max="4" width="20" style="1" customWidth="1"/>
    <col min="5" max="5" width="17.875" style="1" customWidth="1"/>
    <col min="6" max="6" width="9.75" style="1" customWidth="1"/>
    <col min="7" max="16384" width="10" style="1"/>
  </cols>
  <sheetData>
    <row r="1" spans="1:5" ht="39.950000000000003" customHeight="1">
      <c r="A1" s="80" t="s">
        <v>1</v>
      </c>
      <c r="B1" s="80"/>
      <c r="C1" s="80"/>
      <c r="D1" s="80"/>
      <c r="E1" s="80"/>
    </row>
    <row r="2" spans="1:5" ht="22.7" customHeight="1">
      <c r="A2" s="11"/>
      <c r="B2" s="11"/>
      <c r="C2" s="11"/>
      <c r="D2" s="11"/>
      <c r="E2" s="12" t="s">
        <v>27</v>
      </c>
    </row>
    <row r="3" spans="1:5" ht="34.15" customHeight="1">
      <c r="A3" s="13" t="s">
        <v>28</v>
      </c>
      <c r="B3" s="13" t="s">
        <v>29</v>
      </c>
      <c r="C3" s="13" t="s">
        <v>30</v>
      </c>
      <c r="D3" s="13" t="s">
        <v>31</v>
      </c>
      <c r="E3" s="13" t="s">
        <v>32</v>
      </c>
    </row>
    <row r="4" spans="1:5" ht="25.7" customHeight="1">
      <c r="A4" s="14" t="s">
        <v>33</v>
      </c>
      <c r="B4" s="47">
        <v>34109.61</v>
      </c>
      <c r="C4" s="47">
        <v>29111.47</v>
      </c>
      <c r="D4" s="47">
        <v>29111.47</v>
      </c>
      <c r="E4" s="25">
        <f>D4/C4</f>
        <v>1</v>
      </c>
    </row>
    <row r="5" spans="1:5" ht="25.7" customHeight="1">
      <c r="A5" s="14" t="s">
        <v>34</v>
      </c>
      <c r="B5" s="47">
        <v>3039.27</v>
      </c>
      <c r="C5" s="47">
        <v>5356.79</v>
      </c>
      <c r="D5" s="47">
        <v>5356.79</v>
      </c>
      <c r="E5" s="25">
        <f t="shared" ref="E5:E12" si="0">D5/C5</f>
        <v>1</v>
      </c>
    </row>
    <row r="6" spans="1:5" ht="25.7" customHeight="1">
      <c r="A6" s="14"/>
      <c r="B6" s="47"/>
      <c r="C6" s="47"/>
      <c r="D6" s="47"/>
      <c r="E6" s="25"/>
    </row>
    <row r="7" spans="1:5" ht="25.7" customHeight="1">
      <c r="A7" s="14"/>
      <c r="B7" s="47"/>
      <c r="C7" s="47"/>
      <c r="D7" s="47"/>
      <c r="E7" s="25"/>
    </row>
    <row r="8" spans="1:5" ht="25.7" customHeight="1">
      <c r="A8" s="23" t="s">
        <v>35</v>
      </c>
      <c r="B8" s="47">
        <v>37148.879999999997</v>
      </c>
      <c r="C8" s="47">
        <f>C4+C5</f>
        <v>34468.26</v>
      </c>
      <c r="D8" s="47">
        <f>D4+D5</f>
        <v>34468.26</v>
      </c>
      <c r="E8" s="25">
        <f t="shared" si="0"/>
        <v>1</v>
      </c>
    </row>
    <row r="9" spans="1:5" ht="25.7" customHeight="1">
      <c r="A9" s="23" t="s">
        <v>36</v>
      </c>
      <c r="B9" s="47">
        <v>2557.21</v>
      </c>
      <c r="C9" s="47">
        <v>2557.21</v>
      </c>
      <c r="D9" s="47">
        <v>2557.21</v>
      </c>
      <c r="E9" s="25">
        <f t="shared" si="0"/>
        <v>1</v>
      </c>
    </row>
    <row r="10" spans="1:5" ht="25.7" customHeight="1">
      <c r="A10" s="23" t="s">
        <v>37</v>
      </c>
      <c r="B10" s="47"/>
      <c r="C10" s="47"/>
      <c r="D10" s="47"/>
      <c r="E10" s="25"/>
    </row>
    <row r="11" spans="1:5" ht="25.7" customHeight="1">
      <c r="A11" s="23"/>
      <c r="B11" s="47"/>
      <c r="C11" s="47"/>
      <c r="D11" s="47"/>
      <c r="E11" s="25"/>
    </row>
    <row r="12" spans="1:5" ht="25.7" customHeight="1">
      <c r="A12" s="23" t="s">
        <v>38</v>
      </c>
      <c r="B12" s="47">
        <v>39706.089999999997</v>
      </c>
      <c r="C12" s="47">
        <f>C8+C9</f>
        <v>37025.47</v>
      </c>
      <c r="D12" s="47">
        <f>D8+D9</f>
        <v>37025.47</v>
      </c>
      <c r="E12" s="25">
        <f t="shared" si="0"/>
        <v>1</v>
      </c>
    </row>
  </sheetData>
  <mergeCells count="1">
    <mergeCell ref="A1:E1"/>
  </mergeCells>
  <phoneticPr fontId="16" type="noConversion"/>
  <pageMargins left="1.1417322834645669" right="0.74803149606299213" top="0.27559055118110237" bottom="0.27559055118110237" header="0" footer="0"/>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view="pageBreakPreview" zoomScaleNormal="100" workbookViewId="0">
      <selection activeCell="B12" sqref="B12"/>
    </sheetView>
  </sheetViews>
  <sheetFormatPr defaultColWidth="10" defaultRowHeight="13.5"/>
  <cols>
    <col min="1" max="1" width="24.625" style="1" customWidth="1"/>
    <col min="2" max="4" width="21" style="1" customWidth="1"/>
    <col min="5" max="5" width="9.75" style="1" customWidth="1"/>
    <col min="6" max="16384" width="10" style="1"/>
  </cols>
  <sheetData>
    <row r="1" spans="1:4" ht="39.950000000000003" customHeight="1">
      <c r="A1" s="80" t="s">
        <v>19</v>
      </c>
      <c r="B1" s="80"/>
      <c r="C1" s="80"/>
      <c r="D1" s="80"/>
    </row>
    <row r="2" spans="1:4" ht="22.7" customHeight="1">
      <c r="A2" s="11"/>
      <c r="B2" s="11"/>
      <c r="C2" s="11"/>
      <c r="D2" s="12" t="s">
        <v>39</v>
      </c>
    </row>
    <row r="3" spans="1:4" ht="34.15" customHeight="1">
      <c r="A3" s="13" t="s">
        <v>132</v>
      </c>
      <c r="B3" s="13" t="s">
        <v>177</v>
      </c>
      <c r="C3" s="13" t="s">
        <v>178</v>
      </c>
      <c r="D3" s="13" t="s">
        <v>179</v>
      </c>
    </row>
    <row r="4" spans="1:4" ht="25.7" customHeight="1">
      <c r="A4" s="20" t="s">
        <v>134</v>
      </c>
      <c r="B4" s="14"/>
      <c r="C4" s="14"/>
      <c r="D4" s="14"/>
    </row>
    <row r="5" spans="1:4" ht="25.7" customHeight="1">
      <c r="A5" s="14" t="s">
        <v>180</v>
      </c>
      <c r="B5" s="14"/>
      <c r="C5" s="14"/>
      <c r="D5" s="14"/>
    </row>
    <row r="6" spans="1:4" ht="25.7" customHeight="1">
      <c r="A6" s="14"/>
      <c r="B6" s="14"/>
      <c r="C6" s="14"/>
      <c r="D6" s="14"/>
    </row>
    <row r="7" spans="1:4" ht="25.7" customHeight="1">
      <c r="A7" s="20" t="s">
        <v>136</v>
      </c>
      <c r="B7" s="14"/>
      <c r="C7" s="14"/>
      <c r="D7" s="14"/>
    </row>
    <row r="8" spans="1:4" ht="25.7" customHeight="1">
      <c r="A8" s="20" t="s">
        <v>137</v>
      </c>
      <c r="B8" s="14"/>
      <c r="C8" s="14"/>
      <c r="D8" s="14"/>
    </row>
    <row r="9" spans="1:4" ht="25.7" customHeight="1">
      <c r="A9" s="11"/>
      <c r="B9" s="11"/>
      <c r="C9" s="11"/>
      <c r="D9" s="11"/>
    </row>
    <row r="10" spans="1:4" ht="25.7" customHeight="1">
      <c r="A10" s="92" t="s">
        <v>138</v>
      </c>
      <c r="B10" s="92"/>
      <c r="C10" s="92"/>
      <c r="D10" s="92"/>
    </row>
  </sheetData>
  <mergeCells count="2">
    <mergeCell ref="A1:D1"/>
    <mergeCell ref="A10:D10"/>
  </mergeCells>
  <phoneticPr fontId="16" type="noConversion"/>
  <pageMargins left="1.1417322834645669" right="0.74803149606299213" top="0.27559055118110237" bottom="0.27559055118110237" header="0" footer="0"/>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view="pageBreakPreview" zoomScaleNormal="100" workbookViewId="0">
      <selection activeCell="E18" sqref="E18"/>
    </sheetView>
  </sheetViews>
  <sheetFormatPr defaultColWidth="10" defaultRowHeight="13.5"/>
  <cols>
    <col min="1" max="1" width="28.25" style="1" customWidth="1"/>
    <col min="2" max="4" width="21" style="1" customWidth="1"/>
    <col min="5" max="5" width="9.75" style="1" customWidth="1"/>
    <col min="6" max="16384" width="10" style="1"/>
  </cols>
  <sheetData>
    <row r="1" spans="1:4" ht="39.950000000000003" customHeight="1">
      <c r="A1" s="80" t="s">
        <v>20</v>
      </c>
      <c r="B1" s="80"/>
      <c r="C1" s="80"/>
      <c r="D1" s="80"/>
    </row>
    <row r="2" spans="1:4" ht="22.7" customHeight="1">
      <c r="A2" s="11"/>
      <c r="B2" s="11"/>
      <c r="C2" s="11"/>
      <c r="D2" s="12" t="s">
        <v>39</v>
      </c>
    </row>
    <row r="3" spans="1:4" ht="34.15" customHeight="1">
      <c r="A3" s="13" t="s">
        <v>132</v>
      </c>
      <c r="B3" s="13" t="s">
        <v>177</v>
      </c>
      <c r="C3" s="13" t="s">
        <v>178</v>
      </c>
      <c r="D3" s="13" t="s">
        <v>179</v>
      </c>
    </row>
    <row r="4" spans="1:4" ht="25.7" customHeight="1">
      <c r="A4" s="20" t="s">
        <v>139</v>
      </c>
      <c r="B4" s="14"/>
      <c r="C4" s="14"/>
      <c r="D4" s="14"/>
    </row>
    <row r="5" spans="1:4" ht="25.7" customHeight="1">
      <c r="A5" s="20" t="s">
        <v>140</v>
      </c>
      <c r="B5" s="14"/>
      <c r="C5" s="14"/>
      <c r="D5" s="14"/>
    </row>
    <row r="6" spans="1:4" ht="25.7" customHeight="1">
      <c r="A6" s="14" t="s">
        <v>141</v>
      </c>
      <c r="B6" s="14"/>
      <c r="C6" s="14"/>
      <c r="D6" s="14"/>
    </row>
    <row r="7" spans="1:4" ht="25.7" customHeight="1">
      <c r="A7" s="14"/>
      <c r="B7" s="14"/>
      <c r="C7" s="14"/>
      <c r="D7" s="14"/>
    </row>
    <row r="8" spans="1:4" ht="25.7" customHeight="1">
      <c r="A8" s="14"/>
      <c r="B8" s="14"/>
      <c r="C8" s="14"/>
      <c r="D8" s="14"/>
    </row>
    <row r="9" spans="1:4" ht="25.7" customHeight="1">
      <c r="A9" s="20" t="s">
        <v>142</v>
      </c>
      <c r="B9" s="14"/>
      <c r="C9" s="14"/>
      <c r="D9" s="14"/>
    </row>
    <row r="10" spans="1:4" ht="25.7" customHeight="1">
      <c r="A10" s="20" t="s">
        <v>55</v>
      </c>
      <c r="B10" s="14"/>
      <c r="C10" s="14"/>
      <c r="D10" s="14"/>
    </row>
    <row r="11" spans="1:4" ht="25.7" customHeight="1">
      <c r="A11" s="20" t="s">
        <v>143</v>
      </c>
      <c r="B11" s="14"/>
      <c r="C11" s="14"/>
      <c r="D11" s="14"/>
    </row>
    <row r="12" spans="1:4" ht="25.7" customHeight="1">
      <c r="A12" s="11"/>
      <c r="B12" s="11"/>
      <c r="C12" s="11"/>
      <c r="D12" s="11"/>
    </row>
    <row r="13" spans="1:4" ht="25.7" customHeight="1">
      <c r="A13" s="92" t="s">
        <v>144</v>
      </c>
      <c r="B13" s="92"/>
      <c r="C13" s="92"/>
      <c r="D13" s="92"/>
    </row>
  </sheetData>
  <mergeCells count="2">
    <mergeCell ref="A1:D1"/>
    <mergeCell ref="A13:D13"/>
  </mergeCells>
  <phoneticPr fontId="16" type="noConversion"/>
  <pageMargins left="1.1417322834645669" right="0.74803149606299213" top="0.27559055118110237" bottom="0.27559055118110237" header="0" footer="0"/>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view="pageBreakPreview" zoomScaleNormal="100" workbookViewId="0">
      <selection activeCell="G27" sqref="G27"/>
    </sheetView>
  </sheetViews>
  <sheetFormatPr defaultColWidth="10" defaultRowHeight="13.5"/>
  <cols>
    <col min="1" max="1" width="37.5" style="1" customWidth="1"/>
    <col min="2" max="3" width="14.375" style="1" customWidth="1"/>
    <col min="4" max="4" width="16.875" style="1" customWidth="1"/>
    <col min="5" max="5" width="9.75" style="1" customWidth="1"/>
    <col min="6" max="16384" width="10" style="1"/>
  </cols>
  <sheetData>
    <row r="1" spans="1:4" ht="39.950000000000003" customHeight="1">
      <c r="A1" s="80" t="s">
        <v>21</v>
      </c>
      <c r="B1" s="80"/>
      <c r="C1" s="80"/>
      <c r="D1" s="80"/>
    </row>
    <row r="2" spans="1:4" ht="22.7" customHeight="1">
      <c r="A2" s="11"/>
      <c r="B2" s="11"/>
      <c r="C2" s="11"/>
      <c r="D2" s="12" t="s">
        <v>39</v>
      </c>
    </row>
    <row r="3" spans="1:4" ht="34.15" customHeight="1">
      <c r="A3" s="13" t="s">
        <v>145</v>
      </c>
      <c r="B3" s="13" t="s">
        <v>177</v>
      </c>
      <c r="C3" s="13" t="s">
        <v>178</v>
      </c>
      <c r="D3" s="13" t="s">
        <v>179</v>
      </c>
    </row>
    <row r="4" spans="1:4" ht="25.7" customHeight="1">
      <c r="A4" s="14" t="s">
        <v>146</v>
      </c>
      <c r="B4" s="14"/>
      <c r="C4" s="14"/>
      <c r="D4" s="14"/>
    </row>
    <row r="5" spans="1:4" ht="25.7" customHeight="1">
      <c r="A5" s="14" t="s">
        <v>147</v>
      </c>
      <c r="B5" s="14"/>
      <c r="C5" s="14"/>
      <c r="D5" s="14"/>
    </row>
    <row r="6" spans="1:4" ht="25.7" customHeight="1">
      <c r="A6" s="11"/>
      <c r="B6" s="11"/>
      <c r="C6" s="11"/>
      <c r="D6" s="11"/>
    </row>
    <row r="7" spans="1:4" ht="25.7" customHeight="1">
      <c r="A7" s="93" t="s">
        <v>148</v>
      </c>
      <c r="B7" s="93"/>
      <c r="C7" s="11"/>
      <c r="D7" s="11"/>
    </row>
  </sheetData>
  <mergeCells count="2">
    <mergeCell ref="A1:D1"/>
    <mergeCell ref="A7:B7"/>
  </mergeCells>
  <phoneticPr fontId="16" type="noConversion"/>
  <pageMargins left="1.1417322834645669" right="0.74803149606299213" top="0.27559055118110237" bottom="0.27559055118110237" header="0" footer="0"/>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view="pageBreakPreview" zoomScaleNormal="100" workbookViewId="0">
      <selection activeCell="H27" sqref="H27"/>
    </sheetView>
  </sheetViews>
  <sheetFormatPr defaultColWidth="10" defaultRowHeight="13.5"/>
  <cols>
    <col min="1" max="1" width="33.875" style="1" customWidth="1"/>
    <col min="2" max="3" width="13.375" style="1" customWidth="1"/>
    <col min="4" max="4" width="18.5" style="1" customWidth="1"/>
    <col min="5" max="5" width="9.75" style="1" customWidth="1"/>
    <col min="6" max="16384" width="10" style="1"/>
  </cols>
  <sheetData>
    <row r="1" spans="1:4" ht="39.950000000000003" customHeight="1">
      <c r="A1" s="80" t="s">
        <v>22</v>
      </c>
      <c r="B1" s="80"/>
      <c r="C1" s="80"/>
      <c r="D1" s="80"/>
    </row>
    <row r="2" spans="1:4" ht="22.7" customHeight="1">
      <c r="A2" s="11"/>
      <c r="B2" s="11"/>
      <c r="C2" s="11"/>
      <c r="D2" s="19" t="s">
        <v>39</v>
      </c>
    </row>
    <row r="3" spans="1:4" ht="34.15" customHeight="1">
      <c r="A3" s="13" t="s">
        <v>145</v>
      </c>
      <c r="B3" s="13" t="s">
        <v>177</v>
      </c>
      <c r="C3" s="13" t="s">
        <v>178</v>
      </c>
      <c r="D3" s="13" t="s">
        <v>179</v>
      </c>
    </row>
    <row r="4" spans="1:4" ht="25.7" customHeight="1">
      <c r="A4" s="14" t="s">
        <v>149</v>
      </c>
      <c r="B4" s="14"/>
      <c r="C4" s="14"/>
      <c r="D4" s="14"/>
    </row>
    <row r="5" spans="1:4" ht="25.7" customHeight="1">
      <c r="A5" s="14" t="s">
        <v>150</v>
      </c>
      <c r="B5" s="14"/>
      <c r="C5" s="14"/>
      <c r="D5" s="14"/>
    </row>
    <row r="6" spans="1:4" ht="25.7" customHeight="1">
      <c r="A6" s="11"/>
      <c r="B6" s="11"/>
      <c r="C6" s="11"/>
      <c r="D6" s="11"/>
    </row>
    <row r="7" spans="1:4" ht="25.7" customHeight="1">
      <c r="A7" s="93" t="s">
        <v>148</v>
      </c>
      <c r="B7" s="93"/>
      <c r="C7" s="11"/>
      <c r="D7" s="11"/>
    </row>
  </sheetData>
  <mergeCells count="2">
    <mergeCell ref="A1:D1"/>
    <mergeCell ref="A7:B7"/>
  </mergeCells>
  <phoneticPr fontId="16" type="noConversion"/>
  <pageMargins left="1.1417322834645669" right="0.74803149606299213" top="0.27559055118110237" bottom="0.27559055118110237" header="0" footer="0"/>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view="pageBreakPreview" zoomScaleNormal="100" workbookViewId="0">
      <selection activeCell="E15" sqref="E15"/>
    </sheetView>
  </sheetViews>
  <sheetFormatPr defaultColWidth="10" defaultRowHeight="13.5"/>
  <cols>
    <col min="1" max="1" width="7.125" style="1" customWidth="1"/>
    <col min="2" max="2" width="30.875" style="1" customWidth="1"/>
    <col min="3" max="4" width="15.875" style="1" customWidth="1"/>
    <col min="5" max="5" width="19" style="1" customWidth="1"/>
    <col min="6" max="6" width="9.75" style="1" customWidth="1"/>
    <col min="7" max="16384" width="10" style="1"/>
  </cols>
  <sheetData>
    <row r="1" spans="1:5" ht="39.950000000000003" customHeight="1">
      <c r="A1" s="80" t="s">
        <v>181</v>
      </c>
      <c r="B1" s="80"/>
      <c r="C1" s="80"/>
      <c r="D1" s="80"/>
      <c r="E1" s="80"/>
    </row>
    <row r="2" spans="1:5" ht="22.7" customHeight="1">
      <c r="A2" s="11"/>
      <c r="B2" s="11"/>
      <c r="C2" s="11"/>
      <c r="D2" s="11"/>
      <c r="E2" s="12" t="s">
        <v>39</v>
      </c>
    </row>
    <row r="3" spans="1:5" ht="34.15" customHeight="1">
      <c r="A3" s="13" t="s">
        <v>152</v>
      </c>
      <c r="B3" s="13" t="s">
        <v>153</v>
      </c>
      <c r="C3" s="13" t="s">
        <v>177</v>
      </c>
      <c r="D3" s="13" t="s">
        <v>178</v>
      </c>
      <c r="E3" s="13" t="s">
        <v>179</v>
      </c>
    </row>
    <row r="4" spans="1:5" ht="27.75" customHeight="1">
      <c r="A4" s="13">
        <v>1</v>
      </c>
      <c r="B4" s="56" t="s">
        <v>446</v>
      </c>
      <c r="C4" s="17">
        <v>30</v>
      </c>
      <c r="D4" s="14">
        <v>35</v>
      </c>
      <c r="E4" s="18">
        <f>D4/C4</f>
        <v>1.1666666666666667</v>
      </c>
    </row>
    <row r="5" spans="1:5" ht="27.75" customHeight="1">
      <c r="A5" s="13">
        <v>2</v>
      </c>
      <c r="B5" s="56" t="s">
        <v>447</v>
      </c>
      <c r="C5" s="17">
        <v>30</v>
      </c>
      <c r="D5" s="64">
        <v>35</v>
      </c>
      <c r="E5" s="18">
        <f t="shared" ref="E5:E10" si="0">D5/C5</f>
        <v>1.1666666666666667</v>
      </c>
    </row>
    <row r="6" spans="1:5" ht="27.75" customHeight="1">
      <c r="A6" s="13">
        <v>3</v>
      </c>
      <c r="B6" s="56" t="s">
        <v>448</v>
      </c>
      <c r="C6" s="17">
        <v>30</v>
      </c>
      <c r="D6" s="64">
        <v>35</v>
      </c>
      <c r="E6" s="18">
        <f t="shared" si="0"/>
        <v>1.1666666666666667</v>
      </c>
    </row>
    <row r="7" spans="1:5" ht="27.75" customHeight="1">
      <c r="A7" s="13">
        <v>4</v>
      </c>
      <c r="B7" s="56" t="s">
        <v>449</v>
      </c>
      <c r="C7" s="17">
        <v>30</v>
      </c>
      <c r="D7" s="64">
        <v>35</v>
      </c>
      <c r="E7" s="18">
        <f t="shared" si="0"/>
        <v>1.1666666666666667</v>
      </c>
    </row>
    <row r="8" spans="1:5" ht="27.75" customHeight="1">
      <c r="A8" s="13">
        <v>5</v>
      </c>
      <c r="B8" s="56" t="s">
        <v>450</v>
      </c>
      <c r="C8" s="17">
        <v>30</v>
      </c>
      <c r="D8" s="64">
        <v>35</v>
      </c>
      <c r="E8" s="18">
        <f t="shared" si="0"/>
        <v>1.1666666666666667</v>
      </c>
    </row>
    <row r="9" spans="1:5" ht="27.75" customHeight="1">
      <c r="A9" s="13">
        <v>6</v>
      </c>
      <c r="B9" s="56" t="s">
        <v>451</v>
      </c>
      <c r="C9" s="17">
        <v>30</v>
      </c>
      <c r="D9" s="64">
        <v>35</v>
      </c>
      <c r="E9" s="18">
        <f t="shared" si="0"/>
        <v>1.1666666666666667</v>
      </c>
    </row>
    <row r="10" spans="1:5" ht="27.75" customHeight="1">
      <c r="A10" s="14"/>
      <c r="B10" s="17" t="s">
        <v>154</v>
      </c>
      <c r="C10" s="17">
        <f>SUM(C4:C9)</f>
        <v>180</v>
      </c>
      <c r="D10" s="14">
        <f>SUM(D4:D9)</f>
        <v>210</v>
      </c>
      <c r="E10" s="18">
        <f t="shared" si="0"/>
        <v>1.1666666666666667</v>
      </c>
    </row>
  </sheetData>
  <mergeCells count="1">
    <mergeCell ref="A1:E1"/>
  </mergeCells>
  <phoneticPr fontId="16" type="noConversion"/>
  <pageMargins left="1.1417322834645669" right="0.74803149606299213" top="0.27559055118110237" bottom="0.27559055118110237" header="0" footer="0"/>
  <pageSetup paperSize="9" scale="76"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BreakPreview" zoomScaleNormal="100" workbookViewId="0">
      <pane ySplit="3" topLeftCell="A4" activePane="bottomLeft" state="frozen"/>
      <selection pane="bottomLeft" activeCell="D4" sqref="D4"/>
    </sheetView>
  </sheetViews>
  <sheetFormatPr defaultColWidth="10" defaultRowHeight="13.5"/>
  <cols>
    <col min="1" max="4" width="24.625" style="1" customWidth="1"/>
    <col min="5" max="5" width="9.75" style="1" customWidth="1"/>
    <col min="6" max="16384" width="10" style="1"/>
  </cols>
  <sheetData>
    <row r="1" spans="1:4" ht="39.950000000000003" customHeight="1">
      <c r="A1" s="80" t="s">
        <v>24</v>
      </c>
      <c r="B1" s="80"/>
      <c r="C1" s="80"/>
      <c r="D1" s="80"/>
    </row>
    <row r="2" spans="1:4" ht="22.7" customHeight="1">
      <c r="A2" s="11"/>
      <c r="B2" s="11"/>
      <c r="C2" s="11"/>
      <c r="D2" s="12" t="s">
        <v>39</v>
      </c>
    </row>
    <row r="3" spans="1:4" ht="34.15" customHeight="1">
      <c r="A3" s="13" t="s">
        <v>155</v>
      </c>
      <c r="B3" s="13" t="s">
        <v>177</v>
      </c>
      <c r="C3" s="13" t="s">
        <v>178</v>
      </c>
      <c r="D3" s="13" t="s">
        <v>179</v>
      </c>
    </row>
    <row r="4" spans="1:4" ht="25.7" customHeight="1">
      <c r="A4" s="14" t="s">
        <v>157</v>
      </c>
      <c r="B4" s="15">
        <v>0</v>
      </c>
      <c r="C4" s="15">
        <v>15</v>
      </c>
      <c r="D4" s="15"/>
    </row>
    <row r="5" spans="1:4" ht="25.7" customHeight="1">
      <c r="A5" s="14" t="s">
        <v>158</v>
      </c>
      <c r="B5" s="15">
        <v>17.850000000000001</v>
      </c>
      <c r="C5" s="15">
        <v>27.3</v>
      </c>
      <c r="D5" s="54">
        <f t="shared" ref="D5:D8" si="0">C5/B5</f>
        <v>1.5294117647058822</v>
      </c>
    </row>
    <row r="6" spans="1:4" ht="25.7" customHeight="1">
      <c r="A6" s="14" t="s">
        <v>159</v>
      </c>
      <c r="B6" s="15">
        <v>3.83</v>
      </c>
      <c r="C6" s="15">
        <v>6</v>
      </c>
      <c r="D6" s="54">
        <f t="shared" si="0"/>
        <v>1.566579634464752</v>
      </c>
    </row>
    <row r="7" spans="1:4" ht="25.7" customHeight="1">
      <c r="A7" s="14" t="s">
        <v>160</v>
      </c>
      <c r="B7" s="15">
        <v>0</v>
      </c>
      <c r="C7" s="15">
        <v>0</v>
      </c>
      <c r="D7" s="54"/>
    </row>
    <row r="8" spans="1:4" ht="25.7" customHeight="1">
      <c r="A8" s="14" t="s">
        <v>161</v>
      </c>
      <c r="B8" s="15">
        <v>3.83</v>
      </c>
      <c r="C8" s="15">
        <v>6</v>
      </c>
      <c r="D8" s="54">
        <f t="shared" si="0"/>
        <v>1.566579634464752</v>
      </c>
    </row>
    <row r="9" spans="1:4" ht="25.7" customHeight="1">
      <c r="A9" s="14"/>
      <c r="B9" s="15"/>
      <c r="C9" s="15"/>
      <c r="D9" s="54"/>
    </row>
    <row r="10" spans="1:4" ht="25.7" customHeight="1">
      <c r="A10" s="13" t="s">
        <v>162</v>
      </c>
      <c r="B10" s="16">
        <v>21.68</v>
      </c>
      <c r="C10" s="16">
        <v>48.3</v>
      </c>
      <c r="D10" s="55">
        <f>C10/B10</f>
        <v>2.2278597785977858</v>
      </c>
    </row>
    <row r="11" spans="1:4" ht="25.7" customHeight="1">
      <c r="A11" s="92" t="s">
        <v>460</v>
      </c>
      <c r="B11" s="92"/>
      <c r="C11" s="92"/>
      <c r="D11" s="92"/>
    </row>
  </sheetData>
  <mergeCells count="2">
    <mergeCell ref="A1:D1"/>
    <mergeCell ref="A11:D11"/>
  </mergeCells>
  <phoneticPr fontId="16" type="noConversion"/>
  <pageMargins left="1.1417322834645669" right="0.74803149606299213" top="0.27559055118110237" bottom="0.27559055118110237" header="0" footer="0"/>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B32"/>
  <sheetViews>
    <sheetView view="pageBreakPreview" zoomScaleNormal="100" workbookViewId="0">
      <selection activeCell="C18" sqref="C18"/>
    </sheetView>
  </sheetViews>
  <sheetFormatPr defaultColWidth="10" defaultRowHeight="13.5"/>
  <cols>
    <col min="1" max="1" width="5.875" style="3" customWidth="1"/>
    <col min="2" max="2" width="27.5" style="3" customWidth="1"/>
    <col min="3" max="3" width="23.875" style="3" customWidth="1"/>
    <col min="4" max="16382" width="10" style="3"/>
    <col min="16383" max="16384" width="10" style="1"/>
  </cols>
  <sheetData>
    <row r="1" spans="1:3" s="3" customFormat="1" ht="32.450000000000003" customHeight="1">
      <c r="A1" s="94" t="s">
        <v>25</v>
      </c>
      <c r="B1" s="94"/>
      <c r="C1" s="94"/>
    </row>
    <row r="2" spans="1:3" s="3" customFormat="1" ht="18.75" customHeight="1">
      <c r="A2" s="88"/>
      <c r="B2" s="88"/>
      <c r="C2" s="4" t="s">
        <v>163</v>
      </c>
    </row>
    <row r="3" spans="1:3" s="3" customFormat="1" ht="24.95" customHeight="1">
      <c r="A3" s="5" t="s">
        <v>152</v>
      </c>
      <c r="B3" s="5" t="s">
        <v>155</v>
      </c>
      <c r="C3" s="5" t="s">
        <v>29</v>
      </c>
    </row>
    <row r="4" spans="1:3" s="3" customFormat="1" ht="16.5" customHeight="1">
      <c r="A4" s="6"/>
      <c r="B4" s="7"/>
      <c r="C4" s="8"/>
    </row>
    <row r="5" spans="1:3" s="3" customFormat="1" ht="16.5" customHeight="1">
      <c r="A5" s="6"/>
      <c r="B5" s="7"/>
      <c r="C5" s="8"/>
    </row>
    <row r="6" spans="1:3" s="3" customFormat="1" ht="16.5" customHeight="1">
      <c r="A6" s="6"/>
      <c r="B6" s="7"/>
      <c r="C6" s="8"/>
    </row>
    <row r="7" spans="1:3" s="3" customFormat="1" ht="16.5" customHeight="1">
      <c r="A7" s="6"/>
      <c r="B7" s="7"/>
      <c r="C7" s="8"/>
    </row>
    <row r="8" spans="1:3" s="3" customFormat="1" ht="16.5" customHeight="1">
      <c r="A8" s="6"/>
      <c r="B8" s="7"/>
      <c r="C8" s="8"/>
    </row>
    <row r="9" spans="1:3" s="3" customFormat="1" ht="16.5" customHeight="1">
      <c r="A9" s="6"/>
      <c r="B9" s="7"/>
      <c r="C9" s="8"/>
    </row>
    <row r="10" spans="1:3" s="3" customFormat="1" ht="16.5" customHeight="1">
      <c r="A10" s="6"/>
      <c r="B10" s="7"/>
      <c r="C10" s="8"/>
    </row>
    <row r="11" spans="1:3" s="3" customFormat="1" ht="16.5" customHeight="1">
      <c r="A11" s="6"/>
      <c r="B11" s="7"/>
      <c r="C11" s="8"/>
    </row>
    <row r="12" spans="1:3" s="3" customFormat="1" ht="16.5" customHeight="1">
      <c r="A12" s="6"/>
      <c r="B12" s="7"/>
      <c r="C12" s="8"/>
    </row>
    <row r="13" spans="1:3" s="3" customFormat="1" ht="16.5" customHeight="1">
      <c r="A13" s="6"/>
      <c r="B13" s="7"/>
      <c r="C13" s="8"/>
    </row>
    <row r="14" spans="1:3" s="3" customFormat="1" ht="16.5" customHeight="1">
      <c r="A14" s="6"/>
      <c r="B14" s="7"/>
      <c r="C14" s="8"/>
    </row>
    <row r="15" spans="1:3" s="3" customFormat="1" ht="16.5" customHeight="1">
      <c r="A15" s="6"/>
      <c r="B15" s="7"/>
      <c r="C15" s="8"/>
    </row>
    <row r="16" spans="1:3" s="3" customFormat="1" ht="16.5" customHeight="1">
      <c r="A16" s="6"/>
      <c r="B16" s="7"/>
      <c r="C16" s="8"/>
    </row>
    <row r="17" spans="1:3" s="3" customFormat="1" ht="16.5" customHeight="1">
      <c r="A17" s="6"/>
      <c r="B17" s="7"/>
      <c r="C17" s="8"/>
    </row>
    <row r="18" spans="1:3" s="3" customFormat="1" ht="16.5" customHeight="1">
      <c r="A18" s="6"/>
      <c r="B18" s="7"/>
      <c r="C18" s="8"/>
    </row>
    <row r="19" spans="1:3" s="3" customFormat="1" ht="16.5" customHeight="1">
      <c r="A19" s="6"/>
      <c r="B19" s="7"/>
      <c r="C19" s="8"/>
    </row>
    <row r="20" spans="1:3" s="3" customFormat="1" ht="16.5" customHeight="1">
      <c r="A20" s="6"/>
      <c r="B20" s="7"/>
      <c r="C20" s="8"/>
    </row>
    <row r="21" spans="1:3" s="3" customFormat="1" ht="16.5" customHeight="1">
      <c r="A21" s="6"/>
      <c r="B21" s="7"/>
      <c r="C21" s="8"/>
    </row>
    <row r="22" spans="1:3" s="3" customFormat="1" ht="16.5" customHeight="1">
      <c r="A22" s="6"/>
      <c r="B22" s="7"/>
      <c r="C22" s="8"/>
    </row>
    <row r="23" spans="1:3" s="3" customFormat="1" ht="16.5" customHeight="1">
      <c r="A23" s="6"/>
      <c r="B23" s="7"/>
      <c r="C23" s="8"/>
    </row>
    <row r="24" spans="1:3" s="3" customFormat="1" ht="16.5" customHeight="1">
      <c r="A24" s="6"/>
      <c r="B24" s="7"/>
      <c r="C24" s="8"/>
    </row>
    <row r="25" spans="1:3" s="3" customFormat="1" ht="16.5" customHeight="1">
      <c r="A25" s="6"/>
      <c r="B25" s="7"/>
      <c r="C25" s="8"/>
    </row>
    <row r="26" spans="1:3" s="3" customFormat="1" ht="16.5" customHeight="1">
      <c r="A26" s="6"/>
      <c r="B26" s="7"/>
      <c r="C26" s="8"/>
    </row>
    <row r="27" spans="1:3" s="3" customFormat="1" ht="16.5" customHeight="1">
      <c r="A27" s="6"/>
      <c r="B27" s="7"/>
      <c r="C27" s="8"/>
    </row>
    <row r="28" spans="1:3" s="3" customFormat="1" ht="16.5" customHeight="1">
      <c r="A28" s="6"/>
      <c r="B28" s="7"/>
      <c r="C28" s="8"/>
    </row>
    <row r="29" spans="1:3" s="3" customFormat="1" ht="16.5" customHeight="1">
      <c r="A29" s="6"/>
      <c r="B29" s="7"/>
      <c r="C29" s="8"/>
    </row>
    <row r="30" spans="1:3" s="3" customFormat="1" ht="16.5" customHeight="1">
      <c r="A30" s="6"/>
      <c r="B30" s="7"/>
      <c r="C30" s="8"/>
    </row>
    <row r="31" spans="1:3" s="3" customFormat="1" ht="14.25" customHeight="1">
      <c r="A31" s="73" t="s">
        <v>462</v>
      </c>
    </row>
    <row r="32" spans="1:3" s="3" customFormat="1" ht="14.25" customHeight="1">
      <c r="C32" s="10"/>
    </row>
  </sheetData>
  <mergeCells count="2">
    <mergeCell ref="A1:C1"/>
    <mergeCell ref="A2:B2"/>
  </mergeCells>
  <phoneticPr fontId="16" type="noConversion"/>
  <pageMargins left="1.1417322834645669" right="0.74803149606299213" top="0.27559055118110237" bottom="0.27559055118110237" header="0" footer="0"/>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4"/>
  <sheetViews>
    <sheetView view="pageBreakPreview" zoomScaleNormal="100" workbookViewId="0">
      <selection activeCell="D9" sqref="D9"/>
    </sheetView>
  </sheetViews>
  <sheetFormatPr defaultColWidth="10" defaultRowHeight="13.5"/>
  <cols>
    <col min="1" max="1" width="128.25" style="78" customWidth="1"/>
    <col min="2" max="2" width="9.75" style="78" customWidth="1"/>
    <col min="3" max="16384" width="10" style="78"/>
  </cols>
  <sheetData>
    <row r="1" spans="1:1" ht="51.2" customHeight="1">
      <c r="A1" s="2" t="s">
        <v>182</v>
      </c>
    </row>
    <row r="2" spans="1:1" ht="25.7" customHeight="1">
      <c r="A2" s="76" t="s">
        <v>183</v>
      </c>
    </row>
    <row r="3" spans="1:1" ht="34.15" customHeight="1">
      <c r="A3" s="79" t="s">
        <v>468</v>
      </c>
    </row>
    <row r="4" spans="1:1" ht="25.7" customHeight="1">
      <c r="A4" s="76" t="s">
        <v>184</v>
      </c>
    </row>
    <row r="5" spans="1:1" ht="42.75" customHeight="1">
      <c r="A5" s="79" t="s">
        <v>463</v>
      </c>
    </row>
    <row r="6" spans="1:1" ht="25.7" customHeight="1">
      <c r="A6" s="76" t="s">
        <v>185</v>
      </c>
    </row>
    <row r="7" spans="1:1" ht="82.7" customHeight="1">
      <c r="A7" s="79" t="s">
        <v>464</v>
      </c>
    </row>
    <row r="8" spans="1:1" ht="25.7" customHeight="1">
      <c r="A8" s="76" t="s">
        <v>186</v>
      </c>
    </row>
    <row r="9" spans="1:1" ht="76.900000000000006" customHeight="1">
      <c r="A9" s="79" t="s">
        <v>465</v>
      </c>
    </row>
    <row r="10" spans="1:1" ht="85.5" customHeight="1">
      <c r="A10" s="79" t="s">
        <v>471</v>
      </c>
    </row>
    <row r="11" spans="1:1" ht="88.35" customHeight="1">
      <c r="A11" s="79" t="s">
        <v>466</v>
      </c>
    </row>
    <row r="12" spans="1:1" ht="96.95" customHeight="1">
      <c r="A12" s="79" t="s">
        <v>467</v>
      </c>
    </row>
    <row r="13" spans="1:1" ht="25.7" customHeight="1">
      <c r="A13" s="76" t="s">
        <v>187</v>
      </c>
    </row>
    <row r="14" spans="1:1" ht="28.5" customHeight="1">
      <c r="A14" s="79" t="s">
        <v>469</v>
      </c>
    </row>
  </sheetData>
  <phoneticPr fontId="16" type="noConversion"/>
  <pageMargins left="1.1417322834645669" right="0.74803149606299213" top="0.27559055118110237" bottom="0.27559055118110237" header="0" footer="0"/>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9"/>
  <sheetViews>
    <sheetView view="pageBreakPreview" zoomScaleNormal="100" workbookViewId="0">
      <pane ySplit="3" topLeftCell="A31" activePane="bottomLeft" state="frozen"/>
      <selection pane="bottomLeft" activeCell="I148" sqref="I148"/>
    </sheetView>
  </sheetViews>
  <sheetFormatPr defaultColWidth="10" defaultRowHeight="13.5"/>
  <cols>
    <col min="1" max="1" width="10" style="1"/>
    <col min="2" max="2" width="30.75" style="1" customWidth="1"/>
    <col min="3" max="3" width="14.375" style="1" customWidth="1"/>
    <col min="4" max="4" width="20.125" style="1" customWidth="1"/>
    <col min="5" max="5" width="14.375" style="1" customWidth="1"/>
    <col min="6" max="6" width="18.375" style="1" customWidth="1"/>
    <col min="7" max="7" width="9.75" style="1" customWidth="1"/>
    <col min="8" max="16384" width="10" style="1"/>
  </cols>
  <sheetData>
    <row r="1" spans="1:8" ht="39.950000000000003" customHeight="1">
      <c r="B1" s="80" t="s">
        <v>2</v>
      </c>
      <c r="C1" s="80"/>
      <c r="D1" s="80"/>
      <c r="E1" s="80"/>
      <c r="F1" s="80"/>
    </row>
    <row r="2" spans="1:8" ht="22.7" customHeight="1">
      <c r="B2" s="11"/>
      <c r="C2" s="11"/>
      <c r="D2" s="11"/>
      <c r="E2" s="11"/>
      <c r="F2" s="12" t="s">
        <v>39</v>
      </c>
    </row>
    <row r="3" spans="1:8" ht="34.15" customHeight="1">
      <c r="A3" s="13" t="s">
        <v>40</v>
      </c>
      <c r="B3" s="13" t="s">
        <v>41</v>
      </c>
      <c r="C3" s="13" t="s">
        <v>29</v>
      </c>
      <c r="D3" s="13" t="s">
        <v>30</v>
      </c>
      <c r="E3" s="13" t="s">
        <v>31</v>
      </c>
      <c r="F3" s="13" t="s">
        <v>32</v>
      </c>
    </row>
    <row r="4" spans="1:8" ht="34.15" customHeight="1">
      <c r="A4" s="40" t="s">
        <v>42</v>
      </c>
      <c r="B4" s="40" t="s">
        <v>43</v>
      </c>
      <c r="C4" s="41">
        <v>4732.6984249999996</v>
      </c>
      <c r="D4" s="41">
        <v>4377.8057019999997</v>
      </c>
      <c r="E4" s="41">
        <v>3630.4025379999998</v>
      </c>
      <c r="F4" s="42">
        <v>0.82927447792885167</v>
      </c>
    </row>
    <row r="5" spans="1:8" ht="34.15" customHeight="1">
      <c r="A5" s="40" t="s">
        <v>44</v>
      </c>
      <c r="B5" s="40" t="s">
        <v>45</v>
      </c>
      <c r="C5" s="41">
        <v>23.25</v>
      </c>
      <c r="D5" s="41">
        <v>30.99</v>
      </c>
      <c r="E5" s="41">
        <v>19.11861</v>
      </c>
      <c r="F5" s="42">
        <v>0.61692836398838335</v>
      </c>
    </row>
    <row r="6" spans="1:8" ht="34.15" customHeight="1">
      <c r="A6" s="40" t="s">
        <v>189</v>
      </c>
      <c r="B6" s="40" t="s">
        <v>190</v>
      </c>
      <c r="C6" s="41">
        <v>2</v>
      </c>
      <c r="D6" s="41">
        <v>7.54</v>
      </c>
      <c r="E6" s="41">
        <v>7.13</v>
      </c>
      <c r="F6" s="42">
        <v>0.94562334217506627</v>
      </c>
    </row>
    <row r="7" spans="1:8" ht="34.15" customHeight="1">
      <c r="A7" s="40" t="s">
        <v>46</v>
      </c>
      <c r="B7" s="40" t="s">
        <v>47</v>
      </c>
      <c r="C7" s="41">
        <v>0.6</v>
      </c>
      <c r="D7" s="41">
        <v>0.6</v>
      </c>
      <c r="E7" s="41"/>
      <c r="F7" s="42"/>
    </row>
    <row r="8" spans="1:8" ht="34.15" customHeight="1">
      <c r="A8" s="40" t="s">
        <v>48</v>
      </c>
      <c r="B8" s="40" t="s">
        <v>49</v>
      </c>
      <c r="C8" s="41">
        <v>20.65</v>
      </c>
      <c r="D8" s="41">
        <v>22.85</v>
      </c>
      <c r="E8" s="41">
        <v>11.98861</v>
      </c>
      <c r="F8" s="42">
        <v>0.52466564551422312</v>
      </c>
    </row>
    <row r="9" spans="1:8" ht="34.15" customHeight="1">
      <c r="A9" s="40" t="s">
        <v>50</v>
      </c>
      <c r="B9" s="40" t="s">
        <v>51</v>
      </c>
      <c r="C9" s="41">
        <v>3639.2</v>
      </c>
      <c r="D9" s="41">
        <v>3322.2670360000002</v>
      </c>
      <c r="E9" s="41">
        <v>2755.0743090000001</v>
      </c>
      <c r="F9" s="42">
        <v>0.82927539512811155</v>
      </c>
    </row>
    <row r="10" spans="1:8" ht="25.7" customHeight="1">
      <c r="A10" s="40" t="s">
        <v>52</v>
      </c>
      <c r="B10" s="40" t="s">
        <v>53</v>
      </c>
      <c r="C10" s="41">
        <v>1162.2</v>
      </c>
      <c r="D10" s="41">
        <v>1127.9666</v>
      </c>
      <c r="E10" s="41">
        <v>1019.736086</v>
      </c>
      <c r="F10" s="42">
        <v>0.90404812163764425</v>
      </c>
      <c r="H10" s="1" t="str">
        <f>IF(E10&gt;0,MID(B10,4,20)&amp;ROUND(E10,2)&amp;",","")</f>
        <v>行1019.74,</v>
      </c>
    </row>
    <row r="11" spans="1:8" ht="25.7" customHeight="1">
      <c r="A11" s="40" t="s">
        <v>191</v>
      </c>
      <c r="B11" s="40" t="s">
        <v>192</v>
      </c>
      <c r="C11" s="41">
        <v>2477</v>
      </c>
      <c r="D11" s="41">
        <v>2194.300436</v>
      </c>
      <c r="E11" s="41">
        <v>1735.338223</v>
      </c>
      <c r="F11" s="42">
        <v>0.79083893642356273</v>
      </c>
    </row>
    <row r="12" spans="1:8" ht="25.7" customHeight="1">
      <c r="A12" s="40" t="s">
        <v>193</v>
      </c>
      <c r="B12" s="40" t="s">
        <v>194</v>
      </c>
      <c r="C12" s="41">
        <v>234.33</v>
      </c>
      <c r="D12" s="41">
        <v>190.054361</v>
      </c>
      <c r="E12" s="41">
        <v>190.054361</v>
      </c>
      <c r="F12" s="42">
        <v>1</v>
      </c>
    </row>
    <row r="13" spans="1:8" ht="25.7" customHeight="1">
      <c r="A13" s="40" t="s">
        <v>195</v>
      </c>
      <c r="B13" s="40" t="s">
        <v>196</v>
      </c>
      <c r="C13" s="41">
        <v>234.33</v>
      </c>
      <c r="D13" s="41">
        <v>190.054361</v>
      </c>
      <c r="E13" s="41">
        <v>190.054361</v>
      </c>
      <c r="F13" s="42">
        <v>1</v>
      </c>
    </row>
    <row r="14" spans="1:8" ht="25.7" customHeight="1">
      <c r="A14" s="40" t="s">
        <v>197</v>
      </c>
      <c r="B14" s="40" t="s">
        <v>198</v>
      </c>
      <c r="C14" s="41">
        <v>392.59</v>
      </c>
      <c r="D14" s="41">
        <v>404.00088</v>
      </c>
      <c r="E14" s="41">
        <v>352.65294</v>
      </c>
      <c r="F14" s="42">
        <v>0.87290141546226341</v>
      </c>
    </row>
    <row r="15" spans="1:8" ht="25.7" customHeight="1">
      <c r="A15" s="40" t="s">
        <v>199</v>
      </c>
      <c r="B15" s="40" t="s">
        <v>200</v>
      </c>
      <c r="C15" s="41">
        <v>392.59</v>
      </c>
      <c r="D15" s="41">
        <v>404.00088</v>
      </c>
      <c r="E15" s="41">
        <v>352.65294</v>
      </c>
      <c r="F15" s="42">
        <v>0.87290141546226341</v>
      </c>
    </row>
    <row r="16" spans="1:8" ht="25.7" customHeight="1">
      <c r="A16" s="40" t="s">
        <v>201</v>
      </c>
      <c r="B16" s="40" t="s">
        <v>202</v>
      </c>
      <c r="C16" s="41">
        <v>10.908424999999999</v>
      </c>
      <c r="D16" s="41">
        <v>20.073425</v>
      </c>
      <c r="E16" s="41">
        <v>8.544143</v>
      </c>
      <c r="F16" s="42">
        <v>0.42564450261975723</v>
      </c>
    </row>
    <row r="17" spans="1:6" ht="25.7" customHeight="1">
      <c r="A17" s="40" t="s">
        <v>203</v>
      </c>
      <c r="B17" s="40" t="s">
        <v>204</v>
      </c>
      <c r="C17" s="41">
        <v>10.908424999999999</v>
      </c>
      <c r="D17" s="41">
        <v>20.073425</v>
      </c>
      <c r="E17" s="41">
        <v>8.544143</v>
      </c>
      <c r="F17" s="42">
        <v>0.42564450261975723</v>
      </c>
    </row>
    <row r="18" spans="1:6" ht="25.7" customHeight="1">
      <c r="A18" s="40" t="s">
        <v>205</v>
      </c>
      <c r="B18" s="40" t="s">
        <v>206</v>
      </c>
      <c r="C18" s="41"/>
      <c r="D18" s="41">
        <v>32.5</v>
      </c>
      <c r="E18" s="41"/>
      <c r="F18" s="42"/>
    </row>
    <row r="19" spans="1:6" ht="25.7" customHeight="1">
      <c r="A19" s="40" t="s">
        <v>207</v>
      </c>
      <c r="B19" s="40" t="s">
        <v>208</v>
      </c>
      <c r="C19" s="41"/>
      <c r="D19" s="41">
        <v>32.5</v>
      </c>
      <c r="E19" s="41"/>
      <c r="F19" s="42"/>
    </row>
    <row r="20" spans="1:6" ht="25.7" customHeight="1">
      <c r="A20" s="40" t="s">
        <v>209</v>
      </c>
      <c r="B20" s="40" t="s">
        <v>210</v>
      </c>
      <c r="C20" s="41">
        <v>380.12</v>
      </c>
      <c r="D20" s="41">
        <v>325.62</v>
      </c>
      <c r="E20" s="41">
        <v>261.48337500000002</v>
      </c>
      <c r="F20" s="42">
        <v>0.80303229224249129</v>
      </c>
    </row>
    <row r="21" spans="1:6" ht="25.7" customHeight="1">
      <c r="A21" s="40" t="s">
        <v>211</v>
      </c>
      <c r="B21" s="40" t="s">
        <v>212</v>
      </c>
      <c r="C21" s="41">
        <v>218.62</v>
      </c>
      <c r="D21" s="41">
        <v>214.12</v>
      </c>
      <c r="E21" s="41">
        <v>199.30159499999999</v>
      </c>
      <c r="F21" s="42">
        <v>0.93079392396786842</v>
      </c>
    </row>
    <row r="22" spans="1:6" ht="25.7" customHeight="1">
      <c r="A22" s="40" t="s">
        <v>213</v>
      </c>
      <c r="B22" s="40" t="s">
        <v>210</v>
      </c>
      <c r="C22" s="41">
        <v>161.5</v>
      </c>
      <c r="D22" s="41">
        <v>111.5</v>
      </c>
      <c r="E22" s="41">
        <v>62.181780000000003</v>
      </c>
      <c r="F22" s="42">
        <v>0.55768412556053815</v>
      </c>
    </row>
    <row r="23" spans="1:6" ht="25.7" customHeight="1">
      <c r="A23" s="40" t="s">
        <v>214</v>
      </c>
      <c r="B23" s="40" t="s">
        <v>215</v>
      </c>
      <c r="C23" s="41">
        <v>52.3</v>
      </c>
      <c r="D23" s="41">
        <v>52.3</v>
      </c>
      <c r="E23" s="41">
        <v>43.474800000000002</v>
      </c>
      <c r="F23" s="42">
        <v>0.83125812619502881</v>
      </c>
    </row>
    <row r="24" spans="1:6" ht="25.7" customHeight="1">
      <c r="A24" s="40" t="s">
        <v>216</v>
      </c>
      <c r="B24" s="40" t="s">
        <v>215</v>
      </c>
      <c r="C24" s="41">
        <v>52.3</v>
      </c>
      <c r="D24" s="41">
        <v>52.3</v>
      </c>
      <c r="E24" s="41">
        <v>43.474800000000002</v>
      </c>
      <c r="F24" s="42">
        <v>0.83125812619502881</v>
      </c>
    </row>
    <row r="25" spans="1:6" ht="25.7" customHeight="1">
      <c r="A25" s="40" t="s">
        <v>217</v>
      </c>
      <c r="B25" s="40" t="s">
        <v>164</v>
      </c>
      <c r="C25" s="41">
        <v>13.5</v>
      </c>
      <c r="D25" s="41">
        <v>24.5</v>
      </c>
      <c r="E25" s="41">
        <v>17.212477</v>
      </c>
      <c r="F25" s="42">
        <v>0.70255008163265309</v>
      </c>
    </row>
    <row r="26" spans="1:6" ht="25.7" customHeight="1">
      <c r="A26" s="40" t="s">
        <v>218</v>
      </c>
      <c r="B26" s="40" t="s">
        <v>219</v>
      </c>
      <c r="C26" s="41">
        <v>13.5</v>
      </c>
      <c r="D26" s="41">
        <v>24.5</v>
      </c>
      <c r="E26" s="41">
        <v>17.212477</v>
      </c>
      <c r="F26" s="42">
        <v>0.70255008163265309</v>
      </c>
    </row>
    <row r="27" spans="1:6" ht="25.7" customHeight="1">
      <c r="A27" s="40" t="s">
        <v>220</v>
      </c>
      <c r="B27" s="40" t="s">
        <v>221</v>
      </c>
      <c r="C27" s="41">
        <v>13.5</v>
      </c>
      <c r="D27" s="41">
        <v>24.5</v>
      </c>
      <c r="E27" s="41">
        <v>17.212477</v>
      </c>
      <c r="F27" s="42">
        <v>0.70255008163265309</v>
      </c>
    </row>
    <row r="28" spans="1:6" ht="25.7" customHeight="1">
      <c r="A28" s="40" t="s">
        <v>222</v>
      </c>
      <c r="B28" s="40" t="s">
        <v>165</v>
      </c>
      <c r="C28" s="41">
        <v>500</v>
      </c>
      <c r="D28" s="41">
        <v>440.5</v>
      </c>
      <c r="E28" s="41">
        <v>201.055035</v>
      </c>
      <c r="F28" s="42">
        <v>0.45642459704880817</v>
      </c>
    </row>
    <row r="29" spans="1:6" ht="25.7" customHeight="1">
      <c r="A29" s="40" t="s">
        <v>223</v>
      </c>
      <c r="B29" s="40" t="s">
        <v>224</v>
      </c>
      <c r="C29" s="41">
        <v>500</v>
      </c>
      <c r="D29" s="41">
        <v>440.5</v>
      </c>
      <c r="E29" s="41">
        <v>201.055035</v>
      </c>
      <c r="F29" s="42">
        <v>0.45642459704880817</v>
      </c>
    </row>
    <row r="30" spans="1:6" ht="25.7" customHeight="1">
      <c r="A30" s="40" t="s">
        <v>225</v>
      </c>
      <c r="B30" s="40" t="s">
        <v>226</v>
      </c>
      <c r="C30" s="41"/>
      <c r="D30" s="41">
        <v>0.5</v>
      </c>
      <c r="E30" s="41"/>
      <c r="F30" s="42"/>
    </row>
    <row r="31" spans="1:6" ht="25.7" customHeight="1">
      <c r="A31" s="40" t="s">
        <v>227</v>
      </c>
      <c r="B31" s="40" t="s">
        <v>228</v>
      </c>
      <c r="C31" s="41">
        <v>500</v>
      </c>
      <c r="D31" s="41">
        <v>440</v>
      </c>
      <c r="E31" s="41">
        <v>201.055035</v>
      </c>
      <c r="F31" s="42">
        <v>0.45694326136363639</v>
      </c>
    </row>
    <row r="32" spans="1:6" ht="25.7" customHeight="1">
      <c r="A32" s="40" t="s">
        <v>119</v>
      </c>
      <c r="B32" s="40" t="s">
        <v>120</v>
      </c>
      <c r="C32" s="41">
        <v>4158.3756869999997</v>
      </c>
      <c r="D32" s="41">
        <v>3973.3626669999999</v>
      </c>
      <c r="E32" s="41">
        <v>3277.757224</v>
      </c>
      <c r="F32" s="42">
        <v>0.8249328084805303</v>
      </c>
    </row>
    <row r="33" spans="1:6" ht="25.7" customHeight="1">
      <c r="A33" s="40" t="s">
        <v>229</v>
      </c>
      <c r="B33" s="40" t="s">
        <v>230</v>
      </c>
      <c r="C33" s="41">
        <v>341.09</v>
      </c>
      <c r="D33" s="41">
        <v>340.09</v>
      </c>
      <c r="E33" s="41">
        <v>299.50814200000002</v>
      </c>
      <c r="F33" s="42">
        <v>0.88067318062865729</v>
      </c>
    </row>
    <row r="34" spans="1:6" ht="25.7" customHeight="1">
      <c r="A34" s="40" t="s">
        <v>231</v>
      </c>
      <c r="B34" s="40" t="s">
        <v>232</v>
      </c>
      <c r="C34" s="41">
        <v>341.09</v>
      </c>
      <c r="D34" s="41">
        <v>340.09</v>
      </c>
      <c r="E34" s="41">
        <v>299.50814200000002</v>
      </c>
      <c r="F34" s="42">
        <v>0.88067318062865729</v>
      </c>
    </row>
    <row r="35" spans="1:6" ht="25.7" customHeight="1">
      <c r="A35" s="40" t="s">
        <v>233</v>
      </c>
      <c r="B35" s="40" t="s">
        <v>234</v>
      </c>
      <c r="C35" s="41">
        <v>673.11</v>
      </c>
      <c r="D35" s="41">
        <v>673.11</v>
      </c>
      <c r="E35" s="41">
        <v>626.66665</v>
      </c>
      <c r="F35" s="42">
        <v>0.93100184219518356</v>
      </c>
    </row>
    <row r="36" spans="1:6" ht="25.7" customHeight="1">
      <c r="A36" s="40" t="s">
        <v>235</v>
      </c>
      <c r="B36" s="40" t="s">
        <v>236</v>
      </c>
      <c r="C36" s="41">
        <v>65</v>
      </c>
      <c r="D36" s="41">
        <v>65</v>
      </c>
      <c r="E36" s="41">
        <v>59.595999999999997</v>
      </c>
      <c r="F36" s="42">
        <v>0.91686153846153839</v>
      </c>
    </row>
    <row r="37" spans="1:6" ht="25.7" customHeight="1">
      <c r="A37" s="40" t="s">
        <v>237</v>
      </c>
      <c r="B37" s="40" t="s">
        <v>238</v>
      </c>
      <c r="C37" s="41">
        <v>91.3</v>
      </c>
      <c r="D37" s="41">
        <v>91.3</v>
      </c>
      <c r="E37" s="41">
        <v>84.563999999999993</v>
      </c>
      <c r="F37" s="42">
        <v>0.92622124863088717</v>
      </c>
    </row>
    <row r="38" spans="1:6" ht="25.7" customHeight="1">
      <c r="A38" s="40" t="s">
        <v>239</v>
      </c>
      <c r="B38" s="40" t="s">
        <v>240</v>
      </c>
      <c r="C38" s="41">
        <v>342.15</v>
      </c>
      <c r="D38" s="41">
        <v>342.15</v>
      </c>
      <c r="E38" s="41">
        <v>321.96547800000002</v>
      </c>
      <c r="F38" s="42">
        <v>0.94100680403331882</v>
      </c>
    </row>
    <row r="39" spans="1:6" ht="25.7" customHeight="1">
      <c r="A39" s="40" t="s">
        <v>241</v>
      </c>
      <c r="B39" s="40" t="s">
        <v>242</v>
      </c>
      <c r="C39" s="41">
        <v>171.42</v>
      </c>
      <c r="D39" s="41">
        <v>171.42</v>
      </c>
      <c r="E39" s="41">
        <v>160.54117199999999</v>
      </c>
      <c r="F39" s="42">
        <v>0.93653699684984248</v>
      </c>
    </row>
    <row r="40" spans="1:6" ht="25.7" customHeight="1">
      <c r="A40" s="40" t="s">
        <v>243</v>
      </c>
      <c r="B40" s="40" t="s">
        <v>244</v>
      </c>
      <c r="C40" s="41">
        <v>3.24</v>
      </c>
      <c r="D40" s="41">
        <v>3.24</v>
      </c>
      <c r="E40" s="41"/>
      <c r="F40" s="42"/>
    </row>
    <row r="41" spans="1:6" ht="25.7" customHeight="1">
      <c r="A41" s="40" t="s">
        <v>245</v>
      </c>
      <c r="B41" s="40" t="s">
        <v>246</v>
      </c>
      <c r="C41" s="41">
        <v>1813.51</v>
      </c>
      <c r="D41" s="41">
        <v>1593.9265800000001</v>
      </c>
      <c r="E41" s="41">
        <v>1577.9326779999999</v>
      </c>
      <c r="F41" s="42">
        <v>0.98996572226055723</v>
      </c>
    </row>
    <row r="42" spans="1:6" ht="25.7" customHeight="1">
      <c r="A42" s="40" t="s">
        <v>247</v>
      </c>
      <c r="B42" s="40" t="s">
        <v>248</v>
      </c>
      <c r="C42" s="41">
        <v>0.53</v>
      </c>
      <c r="D42" s="41">
        <v>0.53</v>
      </c>
      <c r="E42" s="41"/>
      <c r="F42" s="42"/>
    </row>
    <row r="43" spans="1:6" ht="25.7" customHeight="1">
      <c r="A43" s="40" t="s">
        <v>249</v>
      </c>
      <c r="B43" s="40" t="s">
        <v>250</v>
      </c>
      <c r="C43" s="41">
        <v>1812.98</v>
      </c>
      <c r="D43" s="41">
        <v>1593.3965800000001</v>
      </c>
      <c r="E43" s="41">
        <v>1577.9326779999999</v>
      </c>
      <c r="F43" s="42">
        <v>0.99029500741114918</v>
      </c>
    </row>
    <row r="44" spans="1:6" ht="25.7" customHeight="1">
      <c r="A44" s="40" t="s">
        <v>251</v>
      </c>
      <c r="B44" s="40" t="s">
        <v>252</v>
      </c>
      <c r="C44" s="41">
        <v>61.249299999999998</v>
      </c>
      <c r="D44" s="41">
        <v>84.8827</v>
      </c>
      <c r="E44" s="41">
        <v>71.593800000000002</v>
      </c>
      <c r="F44" s="42">
        <v>0.84344395265466343</v>
      </c>
    </row>
    <row r="45" spans="1:6" ht="25.7" customHeight="1">
      <c r="A45" s="40" t="s">
        <v>253</v>
      </c>
      <c r="B45" s="40" t="s">
        <v>254</v>
      </c>
      <c r="C45" s="41"/>
      <c r="D45" s="41">
        <v>28.633400000000002</v>
      </c>
      <c r="E45" s="41">
        <v>28.633400000000002</v>
      </c>
      <c r="F45" s="42">
        <v>1</v>
      </c>
    </row>
    <row r="46" spans="1:6" ht="25.7" customHeight="1">
      <c r="A46" s="40" t="s">
        <v>255</v>
      </c>
      <c r="B46" s="40" t="s">
        <v>256</v>
      </c>
      <c r="C46" s="41">
        <v>24.5093</v>
      </c>
      <c r="D46" s="41">
        <v>24.5093</v>
      </c>
      <c r="E46" s="41">
        <v>24.2133</v>
      </c>
      <c r="F46" s="42">
        <v>0.98792295169588684</v>
      </c>
    </row>
    <row r="47" spans="1:6" ht="25.7" customHeight="1">
      <c r="A47" s="40" t="s">
        <v>257</v>
      </c>
      <c r="B47" s="40" t="s">
        <v>258</v>
      </c>
      <c r="C47" s="41">
        <v>36.74</v>
      </c>
      <c r="D47" s="41">
        <v>31.74</v>
      </c>
      <c r="E47" s="41">
        <v>18.7471</v>
      </c>
      <c r="F47" s="42">
        <v>0.59064587271581603</v>
      </c>
    </row>
    <row r="48" spans="1:6" ht="25.7" customHeight="1">
      <c r="A48" s="40" t="s">
        <v>259</v>
      </c>
      <c r="B48" s="40" t="s">
        <v>260</v>
      </c>
      <c r="C48" s="41">
        <v>968.60919999999999</v>
      </c>
      <c r="D48" s="41">
        <v>999.38139999999999</v>
      </c>
      <c r="E48" s="41">
        <v>496.52</v>
      </c>
      <c r="F48" s="42">
        <v>0.49682733739091001</v>
      </c>
    </row>
    <row r="49" spans="1:6" ht="25.7" customHeight="1">
      <c r="A49" s="40" t="s">
        <v>261</v>
      </c>
      <c r="B49" s="40" t="s">
        <v>262</v>
      </c>
      <c r="C49" s="41">
        <v>142.19999999999999</v>
      </c>
      <c r="D49" s="41">
        <v>142.19999999999999</v>
      </c>
      <c r="E49" s="41">
        <v>135.36199999999999</v>
      </c>
      <c r="F49" s="42">
        <v>0.95191279887482427</v>
      </c>
    </row>
    <row r="50" spans="1:6" ht="25.7" customHeight="1">
      <c r="A50" s="40" t="s">
        <v>263</v>
      </c>
      <c r="B50" s="40" t="s">
        <v>264</v>
      </c>
      <c r="C50" s="41">
        <v>50</v>
      </c>
      <c r="D50" s="41">
        <v>50</v>
      </c>
      <c r="E50" s="41">
        <v>50</v>
      </c>
      <c r="F50" s="42">
        <v>1</v>
      </c>
    </row>
    <row r="51" spans="1:6" ht="25.7" customHeight="1">
      <c r="A51" s="40" t="s">
        <v>265</v>
      </c>
      <c r="B51" s="40" t="s">
        <v>266</v>
      </c>
      <c r="C51" s="41">
        <v>660.13520000000005</v>
      </c>
      <c r="D51" s="41">
        <v>687.59739999999999</v>
      </c>
      <c r="E51" s="41">
        <v>230.012</v>
      </c>
      <c r="F51" s="42">
        <v>0.33451551736524893</v>
      </c>
    </row>
    <row r="52" spans="1:6" ht="25.7" customHeight="1">
      <c r="A52" s="40" t="s">
        <v>267</v>
      </c>
      <c r="B52" s="40" t="s">
        <v>268</v>
      </c>
      <c r="C52" s="41">
        <v>116.274</v>
      </c>
      <c r="D52" s="41">
        <v>119.584</v>
      </c>
      <c r="E52" s="41">
        <v>81.146000000000001</v>
      </c>
      <c r="F52" s="42">
        <v>0.67856903933636603</v>
      </c>
    </row>
    <row r="53" spans="1:6" ht="25.7" customHeight="1">
      <c r="A53" s="40" t="s">
        <v>269</v>
      </c>
      <c r="B53" s="40" t="s">
        <v>270</v>
      </c>
      <c r="C53" s="41">
        <v>201.98130399999999</v>
      </c>
      <c r="D53" s="41">
        <v>181.98130399999999</v>
      </c>
      <c r="E53" s="41">
        <v>131.73599999999999</v>
      </c>
      <c r="F53" s="42">
        <v>0.72389853850041652</v>
      </c>
    </row>
    <row r="54" spans="1:6" ht="25.7" customHeight="1">
      <c r="A54" s="40" t="s">
        <v>271</v>
      </c>
      <c r="B54" s="40" t="s">
        <v>272</v>
      </c>
      <c r="C54" s="41">
        <v>2.3040000000000001E-3</v>
      </c>
      <c r="D54" s="41">
        <v>2.3040000000000001E-3</v>
      </c>
      <c r="E54" s="41"/>
      <c r="F54" s="42"/>
    </row>
    <row r="55" spans="1:6" ht="25.7" customHeight="1">
      <c r="A55" s="40" t="s">
        <v>273</v>
      </c>
      <c r="B55" s="40" t="s">
        <v>274</v>
      </c>
      <c r="C55" s="41">
        <v>201.97900000000001</v>
      </c>
      <c r="D55" s="41">
        <v>181.97900000000001</v>
      </c>
      <c r="E55" s="41">
        <v>131.73599999999999</v>
      </c>
      <c r="F55" s="42">
        <v>0.72390770363613377</v>
      </c>
    </row>
    <row r="56" spans="1:6" ht="25.7" customHeight="1">
      <c r="A56" s="40" t="s">
        <v>275</v>
      </c>
      <c r="B56" s="40" t="s">
        <v>276</v>
      </c>
      <c r="C56" s="41">
        <v>4.5</v>
      </c>
      <c r="D56" s="41">
        <v>4.5</v>
      </c>
      <c r="E56" s="41">
        <v>4.5</v>
      </c>
      <c r="F56" s="42">
        <v>1</v>
      </c>
    </row>
    <row r="57" spans="1:6" ht="25.7" customHeight="1">
      <c r="A57" s="40" t="s">
        <v>277</v>
      </c>
      <c r="B57" s="40" t="s">
        <v>278</v>
      </c>
      <c r="C57" s="41">
        <v>4.5</v>
      </c>
      <c r="D57" s="41">
        <v>4.5</v>
      </c>
      <c r="E57" s="41">
        <v>4.5</v>
      </c>
      <c r="F57" s="42">
        <v>1</v>
      </c>
    </row>
    <row r="58" spans="1:6" ht="25.7" customHeight="1">
      <c r="A58" s="40" t="s">
        <v>279</v>
      </c>
      <c r="B58" s="40" t="s">
        <v>280</v>
      </c>
      <c r="C58" s="41">
        <v>6</v>
      </c>
      <c r="D58" s="41">
        <v>7.29</v>
      </c>
      <c r="E58" s="41">
        <v>7.29</v>
      </c>
      <c r="F58" s="42">
        <v>1</v>
      </c>
    </row>
    <row r="59" spans="1:6" ht="25.7" customHeight="1">
      <c r="A59" s="40" t="s">
        <v>281</v>
      </c>
      <c r="B59" s="40" t="s">
        <v>282</v>
      </c>
      <c r="C59" s="41">
        <v>6</v>
      </c>
      <c r="D59" s="41">
        <v>7.29</v>
      </c>
      <c r="E59" s="41">
        <v>7.29</v>
      </c>
      <c r="F59" s="42">
        <v>1</v>
      </c>
    </row>
    <row r="60" spans="1:6" ht="25.7" customHeight="1">
      <c r="A60" s="40" t="s">
        <v>283</v>
      </c>
      <c r="B60" s="40" t="s">
        <v>284</v>
      </c>
      <c r="C60" s="41">
        <v>20</v>
      </c>
      <c r="D60" s="41">
        <v>20</v>
      </c>
      <c r="E60" s="41">
        <v>18.05</v>
      </c>
      <c r="F60" s="42">
        <v>0.90249999999999997</v>
      </c>
    </row>
    <row r="61" spans="1:6" ht="25.7" customHeight="1">
      <c r="A61" s="40" t="s">
        <v>285</v>
      </c>
      <c r="B61" s="40" t="s">
        <v>286</v>
      </c>
      <c r="C61" s="41">
        <v>20</v>
      </c>
      <c r="D61" s="41">
        <v>20</v>
      </c>
      <c r="E61" s="41">
        <v>18.05</v>
      </c>
      <c r="F61" s="42">
        <v>0.90249999999999997</v>
      </c>
    </row>
    <row r="62" spans="1:6" ht="25.7" customHeight="1">
      <c r="A62" s="40" t="s">
        <v>287</v>
      </c>
      <c r="B62" s="40" t="s">
        <v>288</v>
      </c>
      <c r="C62" s="41">
        <v>12.6</v>
      </c>
      <c r="D62" s="41">
        <v>13.2</v>
      </c>
      <c r="E62" s="41">
        <v>13.2</v>
      </c>
      <c r="F62" s="42">
        <v>1</v>
      </c>
    </row>
    <row r="63" spans="1:6" ht="25.7" customHeight="1">
      <c r="A63" s="40" t="s">
        <v>289</v>
      </c>
      <c r="B63" s="40" t="s">
        <v>290</v>
      </c>
      <c r="C63" s="41">
        <v>12.6</v>
      </c>
      <c r="D63" s="41">
        <v>13.2</v>
      </c>
      <c r="E63" s="41">
        <v>13.2</v>
      </c>
      <c r="F63" s="42">
        <v>1</v>
      </c>
    </row>
    <row r="64" spans="1:6" ht="25.7" customHeight="1">
      <c r="A64" s="40" t="s">
        <v>291</v>
      </c>
      <c r="B64" s="40" t="s">
        <v>292</v>
      </c>
      <c r="C64" s="41">
        <v>54.025883</v>
      </c>
      <c r="D64" s="41">
        <v>53.300682999999999</v>
      </c>
      <c r="E64" s="41">
        <v>29.059954000000001</v>
      </c>
      <c r="F64" s="42">
        <v>0.54520791037518224</v>
      </c>
    </row>
    <row r="65" spans="1:6" ht="25.7" customHeight="1">
      <c r="A65" s="40" t="s">
        <v>293</v>
      </c>
      <c r="B65" s="40" t="s">
        <v>294</v>
      </c>
      <c r="C65" s="41">
        <v>38.332282999999997</v>
      </c>
      <c r="D65" s="41">
        <v>38.332282999999997</v>
      </c>
      <c r="E65" s="41">
        <v>17.407883000000002</v>
      </c>
      <c r="F65" s="42">
        <v>0.45413113014948792</v>
      </c>
    </row>
    <row r="66" spans="1:6" ht="25.7" customHeight="1">
      <c r="A66" s="40" t="s">
        <v>295</v>
      </c>
      <c r="B66" s="40" t="s">
        <v>296</v>
      </c>
      <c r="C66" s="41">
        <v>15.6936</v>
      </c>
      <c r="D66" s="41">
        <v>14.968400000000001</v>
      </c>
      <c r="E66" s="41">
        <v>11.652070999999999</v>
      </c>
      <c r="F66" s="42">
        <v>0.77844465674353969</v>
      </c>
    </row>
    <row r="67" spans="1:6" ht="25.7" customHeight="1">
      <c r="A67" s="40" t="s">
        <v>297</v>
      </c>
      <c r="B67" s="40" t="s">
        <v>298</v>
      </c>
      <c r="C67" s="41">
        <v>1.7</v>
      </c>
      <c r="D67" s="41">
        <v>1.7</v>
      </c>
      <c r="E67" s="41">
        <v>1.7</v>
      </c>
      <c r="F67" s="42">
        <v>1</v>
      </c>
    </row>
    <row r="68" spans="1:6" ht="25.7" customHeight="1">
      <c r="A68" s="40" t="s">
        <v>299</v>
      </c>
      <c r="B68" s="40" t="s">
        <v>300</v>
      </c>
      <c r="C68" s="41">
        <v>1.7</v>
      </c>
      <c r="D68" s="41">
        <v>1.7</v>
      </c>
      <c r="E68" s="41">
        <v>1.7</v>
      </c>
      <c r="F68" s="42">
        <v>1</v>
      </c>
    </row>
    <row r="69" spans="1:6" ht="25.7" customHeight="1">
      <c r="A69" s="40" t="s">
        <v>301</v>
      </c>
      <c r="B69" s="44" t="s">
        <v>166</v>
      </c>
      <c r="C69" s="41">
        <v>554.12</v>
      </c>
      <c r="D69" s="41">
        <v>599.72026800000003</v>
      </c>
      <c r="E69" s="41">
        <v>546.81176300000004</v>
      </c>
      <c r="F69" s="42">
        <v>0.91177802748530756</v>
      </c>
    </row>
    <row r="70" spans="1:6" ht="25.7" customHeight="1">
      <c r="A70" s="40" t="s">
        <v>302</v>
      </c>
      <c r="B70" s="40" t="s">
        <v>303</v>
      </c>
      <c r="C70" s="41">
        <v>46.9</v>
      </c>
      <c r="D70" s="41">
        <v>46.9</v>
      </c>
      <c r="E70" s="41">
        <v>38</v>
      </c>
      <c r="F70" s="42">
        <v>0.81023454157782515</v>
      </c>
    </row>
    <row r="71" spans="1:6" ht="25.7" customHeight="1">
      <c r="A71" s="40" t="s">
        <v>304</v>
      </c>
      <c r="B71" s="40" t="s">
        <v>305</v>
      </c>
      <c r="C71" s="41">
        <v>46.9</v>
      </c>
      <c r="D71" s="41">
        <v>46.9</v>
      </c>
      <c r="E71" s="41">
        <v>38</v>
      </c>
      <c r="F71" s="42">
        <v>0.81023454157782515</v>
      </c>
    </row>
    <row r="72" spans="1:6" ht="25.7" customHeight="1">
      <c r="A72" s="40" t="s">
        <v>306</v>
      </c>
      <c r="B72" s="40" t="s">
        <v>307</v>
      </c>
      <c r="C72" s="41">
        <v>16.920000000000002</v>
      </c>
      <c r="D72" s="41">
        <v>16.920000000000002</v>
      </c>
      <c r="E72" s="41">
        <v>11</v>
      </c>
      <c r="F72" s="42">
        <v>0.65011820330969261</v>
      </c>
    </row>
    <row r="73" spans="1:6" ht="25.7" customHeight="1">
      <c r="A73" s="40" t="s">
        <v>308</v>
      </c>
      <c r="B73" s="40" t="s">
        <v>309</v>
      </c>
      <c r="C73" s="41">
        <v>16.920000000000002</v>
      </c>
      <c r="D73" s="41">
        <v>16.920000000000002</v>
      </c>
      <c r="E73" s="41">
        <v>11</v>
      </c>
      <c r="F73" s="42">
        <v>0.65011820330969261</v>
      </c>
    </row>
    <row r="74" spans="1:6" ht="25.7" customHeight="1">
      <c r="A74" s="40" t="s">
        <v>310</v>
      </c>
      <c r="B74" s="40" t="s">
        <v>311</v>
      </c>
      <c r="C74" s="41">
        <v>191.22</v>
      </c>
      <c r="D74" s="41">
        <v>191.22</v>
      </c>
      <c r="E74" s="41">
        <v>164.644768</v>
      </c>
      <c r="F74" s="42">
        <v>0.86102273820730046</v>
      </c>
    </row>
    <row r="75" spans="1:6" ht="25.7" customHeight="1">
      <c r="A75" s="40" t="s">
        <v>312</v>
      </c>
      <c r="B75" s="40" t="s">
        <v>313</v>
      </c>
      <c r="C75" s="41">
        <v>51.16</v>
      </c>
      <c r="D75" s="41">
        <v>51.16</v>
      </c>
      <c r="E75" s="41">
        <v>43.063006999999999</v>
      </c>
      <c r="F75" s="42">
        <v>0.84173195856137606</v>
      </c>
    </row>
    <row r="76" spans="1:6" ht="25.7" customHeight="1">
      <c r="A76" s="40" t="s">
        <v>314</v>
      </c>
      <c r="B76" s="40" t="s">
        <v>315</v>
      </c>
      <c r="C76" s="41">
        <v>140.06</v>
      </c>
      <c r="D76" s="41">
        <v>140.06</v>
      </c>
      <c r="E76" s="41">
        <v>121.581761</v>
      </c>
      <c r="F76" s="42">
        <v>0.86806912037698125</v>
      </c>
    </row>
    <row r="77" spans="1:6" ht="25.7" customHeight="1">
      <c r="A77" s="40" t="s">
        <v>316</v>
      </c>
      <c r="B77" s="40" t="s">
        <v>317</v>
      </c>
      <c r="C77" s="41">
        <v>297.57</v>
      </c>
      <c r="D77" s="41">
        <v>343.17026800000002</v>
      </c>
      <c r="E77" s="41">
        <v>331.65699499999999</v>
      </c>
      <c r="F77" s="42">
        <v>0.96645026077841911</v>
      </c>
    </row>
    <row r="78" spans="1:6" ht="25.7" customHeight="1">
      <c r="A78" s="40" t="s">
        <v>318</v>
      </c>
      <c r="B78" s="40" t="s">
        <v>319</v>
      </c>
      <c r="C78" s="41">
        <v>297.57</v>
      </c>
      <c r="D78" s="41">
        <v>335.59916800000002</v>
      </c>
      <c r="E78" s="41">
        <v>324.08589499999999</v>
      </c>
      <c r="F78" s="42">
        <v>0.96569338038406571</v>
      </c>
    </row>
    <row r="79" spans="1:6" ht="25.7" customHeight="1">
      <c r="A79" s="40" t="s">
        <v>320</v>
      </c>
      <c r="B79" s="40" t="s">
        <v>321</v>
      </c>
      <c r="C79" s="41"/>
      <c r="D79" s="41">
        <v>7.5711000000000004</v>
      </c>
      <c r="E79" s="41">
        <v>7.5711000000000004</v>
      </c>
      <c r="F79" s="42">
        <v>1</v>
      </c>
    </row>
    <row r="80" spans="1:6" ht="25.7" customHeight="1">
      <c r="A80" s="40" t="s">
        <v>322</v>
      </c>
      <c r="B80" s="40" t="s">
        <v>323</v>
      </c>
      <c r="C80" s="41">
        <v>1.51</v>
      </c>
      <c r="D80" s="41">
        <v>1.51</v>
      </c>
      <c r="E80" s="41">
        <v>1.51</v>
      </c>
      <c r="F80" s="42">
        <v>1</v>
      </c>
    </row>
    <row r="81" spans="1:6" ht="25.7" customHeight="1">
      <c r="A81" s="40" t="s">
        <v>324</v>
      </c>
      <c r="B81" s="40" t="s">
        <v>323</v>
      </c>
      <c r="C81" s="41">
        <v>1.51</v>
      </c>
      <c r="D81" s="41">
        <v>1.51</v>
      </c>
      <c r="E81" s="41">
        <v>1.51</v>
      </c>
      <c r="F81" s="42">
        <v>1</v>
      </c>
    </row>
    <row r="82" spans="1:6" ht="25.7" customHeight="1">
      <c r="A82" s="40" t="s">
        <v>325</v>
      </c>
      <c r="B82" s="40" t="s">
        <v>167</v>
      </c>
      <c r="C82" s="41">
        <v>1416.61</v>
      </c>
      <c r="D82" s="41">
        <v>1242.5473529999999</v>
      </c>
      <c r="E82" s="41">
        <v>1055.3641259999999</v>
      </c>
      <c r="F82" s="42">
        <v>0.8493552567247713</v>
      </c>
    </row>
    <row r="83" spans="1:6" ht="25.7" customHeight="1">
      <c r="A83" s="40" t="s">
        <v>326</v>
      </c>
      <c r="B83" s="40" t="s">
        <v>327</v>
      </c>
      <c r="C83" s="41">
        <v>246.33</v>
      </c>
      <c r="D83" s="41">
        <v>168.74845300000001</v>
      </c>
      <c r="E83" s="41">
        <v>166.30264500000001</v>
      </c>
      <c r="F83" s="42">
        <v>0.98550619009230267</v>
      </c>
    </row>
    <row r="84" spans="1:6" ht="25.7" customHeight="1">
      <c r="A84" s="40" t="s">
        <v>328</v>
      </c>
      <c r="B84" s="40" t="s">
        <v>329</v>
      </c>
      <c r="C84" s="41">
        <v>246.33</v>
      </c>
      <c r="D84" s="41">
        <v>168.74845300000001</v>
      </c>
      <c r="E84" s="41">
        <v>166.30264500000001</v>
      </c>
      <c r="F84" s="42">
        <v>0.98550619009230267</v>
      </c>
    </row>
    <row r="85" spans="1:6" ht="25.7" customHeight="1">
      <c r="A85" s="40" t="s">
        <v>330</v>
      </c>
      <c r="B85" s="40" t="s">
        <v>331</v>
      </c>
      <c r="C85" s="41">
        <v>1094.27</v>
      </c>
      <c r="D85" s="41">
        <v>760.36658</v>
      </c>
      <c r="E85" s="41">
        <v>725.27620100000001</v>
      </c>
      <c r="F85" s="42">
        <v>0.95385070843066255</v>
      </c>
    </row>
    <row r="86" spans="1:6" ht="25.7" customHeight="1">
      <c r="A86" s="40" t="s">
        <v>332</v>
      </c>
      <c r="B86" s="40" t="s">
        <v>333</v>
      </c>
      <c r="C86" s="41">
        <v>961.59</v>
      </c>
      <c r="D86" s="41">
        <v>600.68658000000005</v>
      </c>
      <c r="E86" s="41">
        <v>578.26494100000002</v>
      </c>
      <c r="F86" s="42">
        <v>0.96267331459277816</v>
      </c>
    </row>
    <row r="87" spans="1:6" ht="25.7" customHeight="1">
      <c r="A87" s="40" t="s">
        <v>334</v>
      </c>
      <c r="B87" s="40" t="s">
        <v>335</v>
      </c>
      <c r="C87" s="41">
        <v>132.68</v>
      </c>
      <c r="D87" s="41">
        <v>159.68</v>
      </c>
      <c r="E87" s="41">
        <v>147.01125999999999</v>
      </c>
      <c r="F87" s="42">
        <v>0.92066169839679346</v>
      </c>
    </row>
    <row r="88" spans="1:6" ht="25.7" customHeight="1">
      <c r="A88" s="40" t="s">
        <v>336</v>
      </c>
      <c r="B88" s="40" t="s">
        <v>337</v>
      </c>
      <c r="C88" s="41">
        <v>156.64940000000001</v>
      </c>
      <c r="D88" s="41">
        <v>313.43232</v>
      </c>
      <c r="E88" s="41">
        <v>163.78528</v>
      </c>
      <c r="F88" s="42">
        <v>0.52255389616488812</v>
      </c>
    </row>
    <row r="89" spans="1:6" ht="25.7" customHeight="1">
      <c r="A89" s="40" t="s">
        <v>338</v>
      </c>
      <c r="B89" s="40" t="s">
        <v>339</v>
      </c>
      <c r="C89" s="41">
        <v>156.64940000000001</v>
      </c>
      <c r="D89" s="41">
        <v>313.43232</v>
      </c>
      <c r="E89" s="41">
        <v>163.78528</v>
      </c>
      <c r="F89" s="42">
        <v>0.52255389616488812</v>
      </c>
    </row>
    <row r="90" spans="1:6" ht="25.7" customHeight="1">
      <c r="A90" s="40" t="s">
        <v>123</v>
      </c>
      <c r="B90" s="40" t="s">
        <v>124</v>
      </c>
      <c r="C90" s="41">
        <v>1511.7266870000001</v>
      </c>
      <c r="D90" s="41">
        <v>1749.2848819999999</v>
      </c>
      <c r="E90" s="41">
        <v>1179.152313</v>
      </c>
      <c r="F90" s="42">
        <v>0.67407677567752522</v>
      </c>
    </row>
    <row r="91" spans="1:6" ht="25.7" customHeight="1">
      <c r="A91" s="40" t="s">
        <v>340</v>
      </c>
      <c r="B91" s="40" t="s">
        <v>341</v>
      </c>
      <c r="C91" s="41">
        <v>1425.99</v>
      </c>
      <c r="D91" s="41">
        <v>1598.4481949999999</v>
      </c>
      <c r="E91" s="41">
        <v>1080.691626</v>
      </c>
      <c r="F91" s="42">
        <v>0.67608798920130164</v>
      </c>
    </row>
    <row r="92" spans="1:6" ht="25.7" customHeight="1">
      <c r="A92" s="40" t="s">
        <v>342</v>
      </c>
      <c r="B92" s="40" t="s">
        <v>53</v>
      </c>
      <c r="C92" s="41">
        <v>164.48</v>
      </c>
      <c r="D92" s="41">
        <v>164.48</v>
      </c>
      <c r="E92" s="41">
        <v>143.316689</v>
      </c>
      <c r="F92" s="42">
        <v>0.87133200997081717</v>
      </c>
    </row>
    <row r="93" spans="1:6" ht="25.7" customHeight="1">
      <c r="A93" s="40" t="s">
        <v>343</v>
      </c>
      <c r="B93" s="40" t="s">
        <v>344</v>
      </c>
      <c r="C93" s="41">
        <v>58.3</v>
      </c>
      <c r="D93" s="41">
        <v>55.3</v>
      </c>
      <c r="E93" s="41">
        <v>11.772759000000001</v>
      </c>
      <c r="F93" s="42">
        <v>0.2128889511754069</v>
      </c>
    </row>
    <row r="94" spans="1:6" ht="25.7" customHeight="1">
      <c r="A94" s="40" t="s">
        <v>345</v>
      </c>
      <c r="B94" s="40" t="s">
        <v>346</v>
      </c>
      <c r="C94" s="41">
        <v>1203.21</v>
      </c>
      <c r="D94" s="41">
        <v>1378.668195</v>
      </c>
      <c r="E94" s="41">
        <v>925.60217799999998</v>
      </c>
      <c r="F94" s="42">
        <v>0.67137414307290955</v>
      </c>
    </row>
    <row r="95" spans="1:6" ht="25.7" customHeight="1">
      <c r="A95" s="40" t="s">
        <v>347</v>
      </c>
      <c r="B95" s="40" t="s">
        <v>348</v>
      </c>
      <c r="C95" s="41">
        <v>50</v>
      </c>
      <c r="D95" s="41">
        <v>50</v>
      </c>
      <c r="E95" s="41">
        <v>33.656300000000002</v>
      </c>
      <c r="F95" s="42">
        <v>0.673126</v>
      </c>
    </row>
    <row r="96" spans="1:6" ht="25.7" customHeight="1">
      <c r="A96" s="40" t="s">
        <v>349</v>
      </c>
      <c r="B96" s="40" t="s">
        <v>350</v>
      </c>
      <c r="C96" s="41">
        <v>50</v>
      </c>
      <c r="D96" s="41">
        <v>50</v>
      </c>
      <c r="E96" s="41">
        <v>33.656300000000002</v>
      </c>
      <c r="F96" s="42">
        <v>0.673126</v>
      </c>
    </row>
    <row r="97" spans="1:6" ht="25.7" customHeight="1">
      <c r="A97" s="40" t="s">
        <v>351</v>
      </c>
      <c r="B97" s="40" t="s">
        <v>352</v>
      </c>
      <c r="C97" s="41">
        <v>35.736687000000003</v>
      </c>
      <c r="D97" s="41">
        <v>100.836687</v>
      </c>
      <c r="E97" s="41">
        <v>64.804387000000006</v>
      </c>
      <c r="F97" s="42">
        <v>0.64266676075940499</v>
      </c>
    </row>
    <row r="98" spans="1:6" ht="25.7" customHeight="1">
      <c r="A98" s="40" t="s">
        <v>353</v>
      </c>
      <c r="B98" s="40" t="s">
        <v>352</v>
      </c>
      <c r="C98" s="41">
        <v>35.736687000000003</v>
      </c>
      <c r="D98" s="41">
        <v>100.836687</v>
      </c>
      <c r="E98" s="41">
        <v>64.804387000000006</v>
      </c>
      <c r="F98" s="42">
        <v>0.64266676075940499</v>
      </c>
    </row>
    <row r="99" spans="1:6" ht="25.7" customHeight="1">
      <c r="A99" s="40" t="s">
        <v>354</v>
      </c>
      <c r="B99" s="40" t="s">
        <v>168</v>
      </c>
      <c r="C99" s="41">
        <v>6023.91</v>
      </c>
      <c r="D99" s="41">
        <v>7529.6203260000002</v>
      </c>
      <c r="E99" s="41">
        <v>5382.6263470000004</v>
      </c>
      <c r="F99" s="42">
        <v>0.71486026040564532</v>
      </c>
    </row>
    <row r="100" spans="1:6" ht="25.7" customHeight="1">
      <c r="A100" s="40" t="s">
        <v>355</v>
      </c>
      <c r="B100" s="40" t="s">
        <v>356</v>
      </c>
      <c r="C100" s="41">
        <v>2422.6244839999999</v>
      </c>
      <c r="D100" s="41">
        <v>3209.122867</v>
      </c>
      <c r="E100" s="41">
        <v>2496.2344290000001</v>
      </c>
      <c r="F100" s="42">
        <v>0.77785567348300599</v>
      </c>
    </row>
    <row r="101" spans="1:6" ht="25.7" customHeight="1">
      <c r="A101" s="40" t="s">
        <v>357</v>
      </c>
      <c r="B101" s="40" t="s">
        <v>212</v>
      </c>
      <c r="C101" s="41">
        <v>263.52999999999997</v>
      </c>
      <c r="D101" s="41">
        <v>340.28351900000001</v>
      </c>
      <c r="E101" s="41">
        <v>309.22404299999999</v>
      </c>
      <c r="F101" s="42">
        <v>0.90872471258297993</v>
      </c>
    </row>
    <row r="102" spans="1:6" ht="25.7" customHeight="1">
      <c r="A102" s="40" t="s">
        <v>358</v>
      </c>
      <c r="B102" s="40" t="s">
        <v>359</v>
      </c>
      <c r="C102" s="41">
        <v>9</v>
      </c>
      <c r="D102" s="41">
        <v>9</v>
      </c>
      <c r="E102" s="41">
        <v>5.5045000000000002</v>
      </c>
      <c r="F102" s="42">
        <v>0.61161111111111111</v>
      </c>
    </row>
    <row r="103" spans="1:6" ht="25.7" customHeight="1">
      <c r="A103" s="40" t="s">
        <v>360</v>
      </c>
      <c r="B103" s="40" t="s">
        <v>361</v>
      </c>
      <c r="C103" s="41">
        <v>2.67</v>
      </c>
      <c r="D103" s="41">
        <v>2.67</v>
      </c>
      <c r="E103" s="41">
        <v>1.8160000000000001</v>
      </c>
      <c r="F103" s="42">
        <v>0.68014981273408248</v>
      </c>
    </row>
    <row r="104" spans="1:6" ht="25.7" customHeight="1">
      <c r="A104" s="40" t="s">
        <v>362</v>
      </c>
      <c r="B104" s="40" t="s">
        <v>363</v>
      </c>
      <c r="C104" s="41">
        <v>549.592984</v>
      </c>
      <c r="D104" s="41">
        <v>1414.4797860000001</v>
      </c>
      <c r="E104" s="41">
        <v>1035.6458640000001</v>
      </c>
      <c r="F104" s="42">
        <v>0.73217438258958623</v>
      </c>
    </row>
    <row r="105" spans="1:6" ht="25.7" customHeight="1">
      <c r="A105" s="40" t="s">
        <v>364</v>
      </c>
      <c r="B105" s="40" t="s">
        <v>365</v>
      </c>
      <c r="C105" s="41">
        <v>11.875</v>
      </c>
      <c r="D105" s="41">
        <v>29.65</v>
      </c>
      <c r="E105" s="41">
        <v>11.875</v>
      </c>
      <c r="F105" s="42">
        <v>0.40050590219224286</v>
      </c>
    </row>
    <row r="106" spans="1:6" ht="25.7" customHeight="1">
      <c r="A106" s="40" t="s">
        <v>366</v>
      </c>
      <c r="B106" s="40" t="s">
        <v>367</v>
      </c>
      <c r="C106" s="41">
        <v>52.53</v>
      </c>
      <c r="D106" s="41">
        <v>52.53</v>
      </c>
      <c r="E106" s="41">
        <v>40</v>
      </c>
      <c r="F106" s="42">
        <v>0.76146963639824861</v>
      </c>
    </row>
    <row r="107" spans="1:6" ht="25.7" customHeight="1">
      <c r="A107" s="40" t="s">
        <v>368</v>
      </c>
      <c r="B107" s="40" t="s">
        <v>369</v>
      </c>
      <c r="C107" s="41"/>
      <c r="D107" s="41">
        <v>141.5</v>
      </c>
      <c r="E107" s="41">
        <v>141.5</v>
      </c>
      <c r="F107" s="42">
        <v>1</v>
      </c>
    </row>
    <row r="108" spans="1:6" ht="25.7" customHeight="1">
      <c r="A108" s="40" t="s">
        <v>370</v>
      </c>
      <c r="B108" s="40" t="s">
        <v>371</v>
      </c>
      <c r="C108" s="41">
        <v>1533.4265</v>
      </c>
      <c r="D108" s="41">
        <v>1219.009562</v>
      </c>
      <c r="E108" s="41">
        <v>950.66902200000004</v>
      </c>
      <c r="F108" s="42">
        <v>0.7798700286159036</v>
      </c>
    </row>
    <row r="109" spans="1:6" ht="25.7" customHeight="1">
      <c r="A109" s="40" t="s">
        <v>372</v>
      </c>
      <c r="B109" s="40" t="s">
        <v>373</v>
      </c>
      <c r="C109" s="41">
        <v>1383.612901</v>
      </c>
      <c r="D109" s="41">
        <v>1424.0768599999999</v>
      </c>
      <c r="E109" s="41">
        <v>1234.2744600000001</v>
      </c>
      <c r="F109" s="42">
        <v>0.8667189915578013</v>
      </c>
    </row>
    <row r="110" spans="1:6" ht="25.7" customHeight="1">
      <c r="A110" s="40" t="s">
        <v>374</v>
      </c>
      <c r="B110" s="40" t="s">
        <v>375</v>
      </c>
      <c r="C110" s="41">
        <v>14</v>
      </c>
      <c r="D110" s="41">
        <v>13.590999999999999</v>
      </c>
      <c r="E110" s="41">
        <v>10.6792</v>
      </c>
      <c r="F110" s="42">
        <v>0.78575527922890154</v>
      </c>
    </row>
    <row r="111" spans="1:6" ht="25.7" customHeight="1">
      <c r="A111" s="40" t="s">
        <v>376</v>
      </c>
      <c r="B111" s="40" t="s">
        <v>377</v>
      </c>
      <c r="C111" s="41">
        <v>34.93</v>
      </c>
      <c r="D111" s="41">
        <v>34.875</v>
      </c>
      <c r="E111" s="41">
        <v>20.57</v>
      </c>
      <c r="F111" s="42">
        <v>0.58982078853046593</v>
      </c>
    </row>
    <row r="112" spans="1:6" ht="25.7" customHeight="1">
      <c r="A112" s="40" t="s">
        <v>378</v>
      </c>
      <c r="B112" s="40" t="s">
        <v>379</v>
      </c>
      <c r="C112" s="41">
        <v>1122.7298410000001</v>
      </c>
      <c r="D112" s="41">
        <v>1200.5162499999999</v>
      </c>
      <c r="E112" s="41">
        <v>1082.40525</v>
      </c>
      <c r="F112" s="42">
        <v>0.90161649207164007</v>
      </c>
    </row>
    <row r="113" spans="1:6" ht="25.7" customHeight="1">
      <c r="A113" s="40" t="s">
        <v>380</v>
      </c>
      <c r="B113" s="40" t="s">
        <v>381</v>
      </c>
      <c r="C113" s="41">
        <v>84.363060000000004</v>
      </c>
      <c r="D113" s="41">
        <v>84.104609999999994</v>
      </c>
      <c r="E113" s="41">
        <v>83.920010000000005</v>
      </c>
      <c r="F113" s="42">
        <v>0.99780511436887953</v>
      </c>
    </row>
    <row r="114" spans="1:6" ht="25.7" customHeight="1">
      <c r="A114" s="40" t="s">
        <v>382</v>
      </c>
      <c r="B114" s="40" t="s">
        <v>383</v>
      </c>
      <c r="C114" s="41">
        <v>127.59</v>
      </c>
      <c r="D114" s="41">
        <v>90.99</v>
      </c>
      <c r="E114" s="41">
        <v>36.700000000000003</v>
      </c>
      <c r="F114" s="42">
        <v>0.40334102648642711</v>
      </c>
    </row>
    <row r="115" spans="1:6" ht="25.7" customHeight="1">
      <c r="A115" s="40" t="s">
        <v>384</v>
      </c>
      <c r="B115" s="40" t="s">
        <v>385</v>
      </c>
      <c r="C115" s="41">
        <v>2442.521471</v>
      </c>
      <c r="D115" s="41">
        <v>2443.420599</v>
      </c>
      <c r="E115" s="41">
        <v>1416.1174579999999</v>
      </c>
      <c r="F115" s="42">
        <v>0.57956352605833128</v>
      </c>
    </row>
    <row r="116" spans="1:6" ht="25.7" customHeight="1">
      <c r="A116" s="40" t="s">
        <v>386</v>
      </c>
      <c r="B116" s="40" t="s">
        <v>387</v>
      </c>
      <c r="C116" s="41">
        <v>149.51</v>
      </c>
      <c r="D116" s="41">
        <v>102.533188</v>
      </c>
      <c r="E116" s="41">
        <v>102.533188</v>
      </c>
      <c r="F116" s="42">
        <v>1</v>
      </c>
    </row>
    <row r="117" spans="1:6" ht="25.7" customHeight="1">
      <c r="A117" s="40" t="s">
        <v>388</v>
      </c>
      <c r="B117" s="40" t="s">
        <v>389</v>
      </c>
      <c r="C117" s="41">
        <v>20</v>
      </c>
      <c r="D117" s="41">
        <v>20</v>
      </c>
      <c r="E117" s="41">
        <v>5.4862000000000002</v>
      </c>
      <c r="F117" s="42">
        <v>0.27431</v>
      </c>
    </row>
    <row r="118" spans="1:6" ht="25.7" customHeight="1">
      <c r="A118" s="40" t="s">
        <v>390</v>
      </c>
      <c r="B118" s="40" t="s">
        <v>391</v>
      </c>
      <c r="C118" s="41">
        <v>53.5</v>
      </c>
      <c r="D118" s="41">
        <v>53.5</v>
      </c>
      <c r="E118" s="41">
        <v>53.5</v>
      </c>
      <c r="F118" s="42">
        <v>1</v>
      </c>
    </row>
    <row r="119" spans="1:6" ht="25.7" customHeight="1">
      <c r="A119" s="40" t="s">
        <v>392</v>
      </c>
      <c r="B119" s="40" t="s">
        <v>393</v>
      </c>
      <c r="C119" s="41">
        <v>2219.5114709999998</v>
      </c>
      <c r="D119" s="41">
        <v>2267.3874110000002</v>
      </c>
      <c r="E119" s="41">
        <v>1254.59807</v>
      </c>
      <c r="F119" s="42">
        <v>0.55332320533908086</v>
      </c>
    </row>
    <row r="120" spans="1:6" ht="25.7" customHeight="1">
      <c r="A120" s="40" t="s">
        <v>394</v>
      </c>
      <c r="B120" s="40" t="s">
        <v>395</v>
      </c>
      <c r="C120" s="41">
        <v>453</v>
      </c>
      <c r="D120" s="41">
        <v>453</v>
      </c>
      <c r="E120" s="41">
        <v>236</v>
      </c>
      <c r="F120" s="42">
        <v>0.52097130242825607</v>
      </c>
    </row>
    <row r="121" spans="1:6" ht="25.7" customHeight="1">
      <c r="A121" s="40" t="s">
        <v>396</v>
      </c>
      <c r="B121" s="40" t="s">
        <v>397</v>
      </c>
      <c r="C121" s="41">
        <v>254</v>
      </c>
      <c r="D121" s="41">
        <v>254</v>
      </c>
      <c r="E121" s="41">
        <v>56</v>
      </c>
      <c r="F121" s="42">
        <v>0.22047244094488189</v>
      </c>
    </row>
    <row r="122" spans="1:6" ht="25.7" customHeight="1">
      <c r="A122" s="40" t="s">
        <v>398</v>
      </c>
      <c r="B122" s="40" t="s">
        <v>399</v>
      </c>
      <c r="C122" s="41">
        <v>180</v>
      </c>
      <c r="D122" s="41">
        <v>180</v>
      </c>
      <c r="E122" s="41">
        <v>180</v>
      </c>
      <c r="F122" s="42">
        <v>1</v>
      </c>
    </row>
    <row r="123" spans="1:6" ht="25.7" customHeight="1">
      <c r="A123" s="40" t="s">
        <v>400</v>
      </c>
      <c r="B123" s="40" t="s">
        <v>401</v>
      </c>
      <c r="C123" s="41">
        <v>19</v>
      </c>
      <c r="D123" s="41">
        <v>19</v>
      </c>
      <c r="E123" s="41"/>
      <c r="F123" s="42"/>
    </row>
    <row r="124" spans="1:6" ht="25.7" customHeight="1">
      <c r="A124" s="40" t="s">
        <v>402</v>
      </c>
      <c r="B124" s="40" t="s">
        <v>169</v>
      </c>
      <c r="C124" s="41"/>
      <c r="D124" s="41">
        <v>41.079300000000003</v>
      </c>
      <c r="E124" s="41">
        <v>41.079300000000003</v>
      </c>
      <c r="F124" s="42">
        <v>1</v>
      </c>
    </row>
    <row r="125" spans="1:6" ht="25.7" customHeight="1">
      <c r="A125" s="40" t="s">
        <v>403</v>
      </c>
      <c r="B125" s="40" t="s">
        <v>404</v>
      </c>
      <c r="C125" s="41"/>
      <c r="D125" s="41">
        <v>41.079300000000003</v>
      </c>
      <c r="E125" s="41">
        <v>41.079300000000003</v>
      </c>
      <c r="F125" s="42">
        <v>1</v>
      </c>
    </row>
    <row r="126" spans="1:6" ht="25.7" customHeight="1">
      <c r="A126" s="40" t="s">
        <v>405</v>
      </c>
      <c r="B126" s="40" t="s">
        <v>406</v>
      </c>
      <c r="C126" s="41"/>
      <c r="D126" s="41">
        <v>41.079300000000003</v>
      </c>
      <c r="E126" s="41">
        <v>41.079300000000003</v>
      </c>
      <c r="F126" s="42">
        <v>1</v>
      </c>
    </row>
    <row r="127" spans="1:6" ht="25.7" customHeight="1">
      <c r="A127" s="40" t="s">
        <v>407</v>
      </c>
      <c r="B127" s="44" t="s">
        <v>408</v>
      </c>
      <c r="C127" s="41">
        <v>18200</v>
      </c>
      <c r="D127" s="41">
        <v>14234.25</v>
      </c>
      <c r="E127" s="41">
        <v>13375.55</v>
      </c>
      <c r="F127" s="42">
        <f>E127/D127</f>
        <v>0.93967367441206939</v>
      </c>
    </row>
    <row r="128" spans="1:6" ht="25.7" customHeight="1">
      <c r="A128" s="40" t="s">
        <v>409</v>
      </c>
      <c r="B128" s="40" t="s">
        <v>410</v>
      </c>
      <c r="C128" s="41"/>
      <c r="D128" s="41">
        <v>30.8</v>
      </c>
      <c r="E128" s="41"/>
      <c r="F128" s="42"/>
    </row>
    <row r="129" spans="1:6" ht="25.7" customHeight="1">
      <c r="A129" s="40" t="s">
        <v>411</v>
      </c>
      <c r="B129" s="40" t="s">
        <v>412</v>
      </c>
      <c r="C129" s="41"/>
      <c r="D129" s="41">
        <v>30.8</v>
      </c>
      <c r="E129" s="41"/>
      <c r="F129" s="42"/>
    </row>
    <row r="130" spans="1:6" ht="25.7" customHeight="1">
      <c r="A130" s="40" t="s">
        <v>413</v>
      </c>
      <c r="B130" s="40" t="s">
        <v>414</v>
      </c>
      <c r="C130" s="41">
        <v>18200</v>
      </c>
      <c r="D130" s="41">
        <v>14203.45</v>
      </c>
      <c r="E130" s="41">
        <v>13375.55</v>
      </c>
      <c r="F130" s="42">
        <f>E130/D130</f>
        <v>0.94171134477890928</v>
      </c>
    </row>
    <row r="131" spans="1:6" ht="25.7" customHeight="1">
      <c r="A131" s="40" t="s">
        <v>415</v>
      </c>
      <c r="B131" s="40" t="s">
        <v>416</v>
      </c>
      <c r="C131" s="41">
        <v>18200</v>
      </c>
      <c r="D131" s="41">
        <v>14203.45</v>
      </c>
      <c r="E131" s="41">
        <v>13375.55</v>
      </c>
      <c r="F131" s="42">
        <f>E131/D131</f>
        <v>0.94171134477890928</v>
      </c>
    </row>
    <row r="132" spans="1:6" ht="25.7" customHeight="1">
      <c r="A132" s="40" t="s">
        <v>417</v>
      </c>
      <c r="B132" s="40" t="s">
        <v>418</v>
      </c>
      <c r="C132" s="41">
        <v>12</v>
      </c>
      <c r="D132" s="41">
        <v>7</v>
      </c>
      <c r="E132" s="41">
        <v>2.4298479999999998</v>
      </c>
      <c r="F132" s="42">
        <v>0.34712114285714285</v>
      </c>
    </row>
    <row r="133" spans="1:6" ht="25.7" customHeight="1">
      <c r="A133" s="40" t="s">
        <v>419</v>
      </c>
      <c r="B133" s="40" t="s">
        <v>356</v>
      </c>
      <c r="C133" s="41">
        <v>12</v>
      </c>
      <c r="D133" s="41">
        <v>7</v>
      </c>
      <c r="E133" s="41">
        <v>2.4298479999999998</v>
      </c>
      <c r="F133" s="42">
        <v>0.34712114285714285</v>
      </c>
    </row>
    <row r="134" spans="1:6" ht="25.7" customHeight="1">
      <c r="A134" s="40" t="s">
        <v>419</v>
      </c>
      <c r="B134" s="40" t="s">
        <v>356</v>
      </c>
      <c r="C134" s="41">
        <v>12</v>
      </c>
      <c r="D134" s="41">
        <v>7</v>
      </c>
      <c r="E134" s="41">
        <v>2.4298479999999998</v>
      </c>
      <c r="F134" s="42">
        <v>0.34712114285714285</v>
      </c>
    </row>
    <row r="135" spans="1:6" ht="25.7" customHeight="1">
      <c r="A135" s="40" t="s">
        <v>420</v>
      </c>
      <c r="B135" s="40" t="s">
        <v>170</v>
      </c>
      <c r="C135" s="41">
        <v>473.54</v>
      </c>
      <c r="D135" s="41">
        <v>475.18599999999998</v>
      </c>
      <c r="E135" s="41">
        <v>438.32498199999998</v>
      </c>
      <c r="F135" s="42">
        <v>0.92242823231324156</v>
      </c>
    </row>
    <row r="136" spans="1:6" ht="25.7" customHeight="1">
      <c r="A136" s="40" t="s">
        <v>421</v>
      </c>
      <c r="B136" s="40" t="s">
        <v>422</v>
      </c>
      <c r="C136" s="41">
        <v>5.88</v>
      </c>
      <c r="D136" s="41">
        <v>5.88</v>
      </c>
      <c r="E136" s="41"/>
      <c r="F136" s="42"/>
    </row>
    <row r="137" spans="1:6" ht="25.7" customHeight="1">
      <c r="A137" s="40" t="s">
        <v>423</v>
      </c>
      <c r="B137" s="40" t="s">
        <v>424</v>
      </c>
      <c r="C137" s="41">
        <v>5.88</v>
      </c>
      <c r="D137" s="41">
        <v>5.88</v>
      </c>
      <c r="E137" s="41"/>
      <c r="F137" s="42"/>
    </row>
    <row r="138" spans="1:6" ht="25.7" customHeight="1">
      <c r="A138" s="40" t="s">
        <v>425</v>
      </c>
      <c r="B138" s="40" t="s">
        <v>426</v>
      </c>
      <c r="C138" s="41">
        <v>467.66</v>
      </c>
      <c r="D138" s="41">
        <v>469.30599999999998</v>
      </c>
      <c r="E138" s="41">
        <v>438.32498199999998</v>
      </c>
      <c r="F138" s="42">
        <v>0.9339854636420587</v>
      </c>
    </row>
    <row r="139" spans="1:6" ht="25.7" customHeight="1">
      <c r="A139" s="40" t="s">
        <v>427</v>
      </c>
      <c r="B139" s="40" t="s">
        <v>428</v>
      </c>
      <c r="C139" s="41">
        <v>274.66000000000003</v>
      </c>
      <c r="D139" s="41">
        <v>270.70600000000002</v>
      </c>
      <c r="E139" s="41">
        <v>251.3569</v>
      </c>
      <c r="F139" s="42">
        <v>0.92852356430961991</v>
      </c>
    </row>
    <row r="140" spans="1:6" ht="25.7" customHeight="1">
      <c r="A140" s="40" t="s">
        <v>429</v>
      </c>
      <c r="B140" s="40" t="s">
        <v>430</v>
      </c>
      <c r="C140" s="41">
        <v>193</v>
      </c>
      <c r="D140" s="41">
        <v>198.6</v>
      </c>
      <c r="E140" s="41">
        <v>186.96808200000001</v>
      </c>
      <c r="F140" s="42">
        <v>0.9414304229607251</v>
      </c>
    </row>
    <row r="141" spans="1:6" ht="25.7" customHeight="1">
      <c r="A141" s="40" t="s">
        <v>431</v>
      </c>
      <c r="B141" s="40" t="s">
        <v>171</v>
      </c>
      <c r="C141" s="41"/>
      <c r="D141" s="41">
        <v>219.14130499999999</v>
      </c>
      <c r="E141" s="41">
        <v>216.29118700000001</v>
      </c>
      <c r="F141" s="42">
        <v>0.98699415429692738</v>
      </c>
    </row>
    <row r="142" spans="1:6" ht="25.7" customHeight="1">
      <c r="A142" s="40" t="s">
        <v>432</v>
      </c>
      <c r="B142" s="40" t="s">
        <v>433</v>
      </c>
      <c r="C142" s="41"/>
      <c r="D142" s="41">
        <v>219.14130499999999</v>
      </c>
      <c r="E142" s="41">
        <v>216.29118700000001</v>
      </c>
      <c r="F142" s="42">
        <v>0.98699415429692738</v>
      </c>
    </row>
    <row r="143" spans="1:6" ht="25.7" customHeight="1">
      <c r="A143" s="40" t="s">
        <v>434</v>
      </c>
      <c r="B143" s="40" t="s">
        <v>435</v>
      </c>
      <c r="C143" s="46"/>
      <c r="D143" s="41">
        <v>219.14130499999999</v>
      </c>
      <c r="E143" s="41">
        <v>216.29118700000001</v>
      </c>
      <c r="F143" s="42">
        <v>0.98699415429692738</v>
      </c>
    </row>
    <row r="144" spans="1:6" ht="25.7" customHeight="1">
      <c r="A144" s="22"/>
      <c r="B144" s="28" t="s">
        <v>54</v>
      </c>
      <c r="C144" s="46">
        <v>37596.480952999998</v>
      </c>
      <c r="D144" s="46">
        <v>34914</v>
      </c>
      <c r="E144" s="46">
        <v>29364.06</v>
      </c>
      <c r="F144" s="43">
        <f>E144/D144</f>
        <v>0.84103969754253316</v>
      </c>
    </row>
    <row r="145" spans="1:6" ht="25.7" customHeight="1">
      <c r="A145" s="22"/>
      <c r="B145" s="28" t="s">
        <v>55</v>
      </c>
      <c r="C145" s="21"/>
      <c r="D145" s="21"/>
      <c r="E145" s="21"/>
      <c r="F145" s="24"/>
    </row>
    <row r="146" spans="1:6" ht="25.7" customHeight="1">
      <c r="A146" s="22"/>
      <c r="B146" s="28" t="s">
        <v>56</v>
      </c>
      <c r="C146" s="21"/>
      <c r="D146" s="21"/>
      <c r="E146" s="21">
        <v>3829.32</v>
      </c>
      <c r="F146" s="24"/>
    </row>
    <row r="147" spans="1:6" ht="25.7" customHeight="1">
      <c r="A147" s="22"/>
      <c r="B147" s="28" t="s">
        <v>57</v>
      </c>
      <c r="C147" s="21"/>
      <c r="D147" s="21"/>
      <c r="E147" s="21">
        <v>1720.62</v>
      </c>
      <c r="F147" s="24"/>
    </row>
    <row r="148" spans="1:6" ht="25.7" customHeight="1">
      <c r="A148" s="22"/>
      <c r="B148" s="28" t="s">
        <v>58</v>
      </c>
      <c r="C148" s="21">
        <v>2109.61</v>
      </c>
      <c r="D148" s="21">
        <v>2111.4699999999998</v>
      </c>
      <c r="E148" s="21">
        <v>2111.4699999999998</v>
      </c>
      <c r="F148" s="42">
        <f>E148/D148</f>
        <v>1</v>
      </c>
    </row>
    <row r="149" spans="1:6" ht="25.7" customHeight="1">
      <c r="A149" s="22"/>
      <c r="B149" s="28" t="s">
        <v>38</v>
      </c>
      <c r="C149" s="24">
        <f>C144+C148</f>
        <v>39706.090952999999</v>
      </c>
      <c r="D149" s="24">
        <f>D144+D148</f>
        <v>37025.47</v>
      </c>
      <c r="E149" s="24">
        <f>E144+E146+E147+E148</f>
        <v>37025.470000000008</v>
      </c>
      <c r="F149" s="43">
        <f>E149/D149</f>
        <v>1.0000000000000002</v>
      </c>
    </row>
  </sheetData>
  <mergeCells count="1">
    <mergeCell ref="B1:F1"/>
  </mergeCells>
  <phoneticPr fontId="16" type="noConversion"/>
  <pageMargins left="1.1417322834645669" right="0.74803149606299213" top="0.27559055118110237" bottom="0.27559055118110237" header="0" footer="0"/>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view="pageBreakPreview" zoomScaleNormal="100" workbookViewId="0">
      <pane ySplit="3" topLeftCell="A4" activePane="bottomLeft" state="frozen"/>
      <selection pane="bottomLeft" activeCell="D30" sqref="D30"/>
    </sheetView>
  </sheetViews>
  <sheetFormatPr defaultColWidth="10" defaultRowHeight="13.5"/>
  <cols>
    <col min="1" max="1" width="33.875" style="1" customWidth="1"/>
    <col min="2" max="2" width="16.875" style="1" customWidth="1"/>
    <col min="3" max="3" width="21" style="1" customWidth="1"/>
    <col min="4" max="4" width="16.875" style="1" customWidth="1"/>
    <col min="5" max="5" width="18" style="1" customWidth="1"/>
    <col min="6" max="6" width="57.625" style="1" customWidth="1"/>
    <col min="7" max="7" width="9.75" style="1" customWidth="1"/>
    <col min="8" max="16384" width="10" style="1"/>
  </cols>
  <sheetData>
    <row r="1" spans="1:6" ht="39.950000000000003" customHeight="1">
      <c r="A1" s="81" t="s">
        <v>3</v>
      </c>
      <c r="B1" s="81"/>
      <c r="C1" s="81"/>
      <c r="D1" s="81"/>
      <c r="E1" s="81"/>
      <c r="F1" s="81"/>
    </row>
    <row r="2" spans="1:6" ht="22.7" customHeight="1">
      <c r="A2" s="11"/>
      <c r="B2" s="11"/>
      <c r="C2" s="11"/>
      <c r="D2" s="11"/>
      <c r="F2" s="12" t="s">
        <v>39</v>
      </c>
    </row>
    <row r="3" spans="1:6" ht="34.15" customHeight="1">
      <c r="A3" s="13" t="s">
        <v>41</v>
      </c>
      <c r="B3" s="13" t="s">
        <v>29</v>
      </c>
      <c r="C3" s="13" t="s">
        <v>30</v>
      </c>
      <c r="D3" s="13" t="s">
        <v>31</v>
      </c>
      <c r="E3" s="13" t="s">
        <v>32</v>
      </c>
      <c r="F3" s="5" t="s">
        <v>59</v>
      </c>
    </row>
    <row r="4" spans="1:6" ht="25.7" customHeight="1">
      <c r="A4" s="34" t="s">
        <v>60</v>
      </c>
      <c r="B4" s="48">
        <v>1706.41</v>
      </c>
      <c r="C4" s="48">
        <v>1676.6166000000001</v>
      </c>
      <c r="D4" s="48">
        <v>1520.817427</v>
      </c>
      <c r="E4" s="49">
        <v>0.90707525322127913</v>
      </c>
      <c r="F4" s="9" t="s">
        <v>61</v>
      </c>
    </row>
    <row r="5" spans="1:6" ht="25.7" customHeight="1">
      <c r="A5" s="22" t="s">
        <v>62</v>
      </c>
      <c r="B5" s="48">
        <v>1209.8399999999999</v>
      </c>
      <c r="C5" s="48">
        <v>1205.5041000000001</v>
      </c>
      <c r="D5" s="48">
        <v>1085.4261320000001</v>
      </c>
      <c r="E5" s="49">
        <v>0.90039190410053349</v>
      </c>
      <c r="F5" s="9" t="s">
        <v>63</v>
      </c>
    </row>
    <row r="6" spans="1:6" ht="25.7" customHeight="1">
      <c r="A6" s="22" t="s">
        <v>64</v>
      </c>
      <c r="B6" s="48">
        <v>231.77</v>
      </c>
      <c r="C6" s="48">
        <v>231.77</v>
      </c>
      <c r="D6" s="48">
        <v>211.640795</v>
      </c>
      <c r="E6" s="49">
        <v>0.91315008413513399</v>
      </c>
      <c r="F6" s="9" t="s">
        <v>65</v>
      </c>
    </row>
    <row r="7" spans="1:6" ht="25.7" customHeight="1">
      <c r="A7" s="22" t="s">
        <v>66</v>
      </c>
      <c r="B7" s="48">
        <v>161</v>
      </c>
      <c r="C7" s="48">
        <v>161</v>
      </c>
      <c r="D7" s="48">
        <v>146.88730000000001</v>
      </c>
      <c r="E7" s="49">
        <v>0.91234347826086959</v>
      </c>
      <c r="F7" s="9" t="s">
        <v>67</v>
      </c>
    </row>
    <row r="8" spans="1:6" ht="25.7" customHeight="1">
      <c r="A8" s="22" t="s">
        <v>68</v>
      </c>
      <c r="B8" s="48">
        <v>103.8</v>
      </c>
      <c r="C8" s="48">
        <v>78.342500000000001</v>
      </c>
      <c r="D8" s="48">
        <v>76.863200000000006</v>
      </c>
      <c r="E8" s="49">
        <v>0.98111752879982128</v>
      </c>
      <c r="F8" s="9" t="s">
        <v>69</v>
      </c>
    </row>
    <row r="9" spans="1:6" ht="25.7" customHeight="1">
      <c r="A9" s="34" t="s">
        <v>70</v>
      </c>
      <c r="B9" s="48">
        <v>198.94</v>
      </c>
      <c r="C9" s="48">
        <v>198.92</v>
      </c>
      <c r="D9" s="48">
        <v>178.44493700000001</v>
      </c>
      <c r="E9" s="49">
        <v>0.8970688568268651</v>
      </c>
      <c r="F9" s="9" t="s">
        <v>71</v>
      </c>
    </row>
    <row r="10" spans="1:6" ht="25.7" customHeight="1">
      <c r="A10" s="22" t="s">
        <v>72</v>
      </c>
      <c r="B10" s="48">
        <v>152.4</v>
      </c>
      <c r="C10" s="48">
        <v>159.00219999999999</v>
      </c>
      <c r="D10" s="48">
        <v>144.73993100000001</v>
      </c>
      <c r="E10" s="49">
        <v>0.91030143608075864</v>
      </c>
      <c r="F10" s="9" t="s">
        <v>73</v>
      </c>
    </row>
    <row r="11" spans="1:6" ht="25.7" customHeight="1">
      <c r="A11" s="22" t="s">
        <v>74</v>
      </c>
      <c r="B11" s="48">
        <v>4</v>
      </c>
      <c r="C11" s="48">
        <v>0</v>
      </c>
      <c r="D11" s="48">
        <v>0</v>
      </c>
      <c r="E11" s="49">
        <v>0</v>
      </c>
      <c r="F11" s="9" t="s">
        <v>75</v>
      </c>
    </row>
    <row r="12" spans="1:6" ht="25.7" customHeight="1">
      <c r="A12" s="22" t="s">
        <v>76</v>
      </c>
      <c r="B12" s="48">
        <v>2</v>
      </c>
      <c r="C12" s="48">
        <v>6.2E-2</v>
      </c>
      <c r="D12" s="48">
        <v>6.2E-2</v>
      </c>
      <c r="E12" s="49">
        <v>1</v>
      </c>
      <c r="F12" s="9" t="s">
        <v>77</v>
      </c>
    </row>
    <row r="13" spans="1:6" ht="25.7" customHeight="1">
      <c r="A13" s="22" t="s">
        <v>78</v>
      </c>
      <c r="B13" s="48">
        <v>1</v>
      </c>
      <c r="C13" s="48">
        <v>0</v>
      </c>
      <c r="D13" s="48">
        <v>0</v>
      </c>
      <c r="E13" s="49">
        <v>0</v>
      </c>
      <c r="F13" s="9" t="s">
        <v>79</v>
      </c>
    </row>
    <row r="14" spans="1:6" ht="25.7" customHeight="1">
      <c r="A14" s="22" t="s">
        <v>80</v>
      </c>
      <c r="B14" s="48">
        <v>3.5</v>
      </c>
      <c r="C14" s="48">
        <v>2.4409999999999998</v>
      </c>
      <c r="D14" s="48">
        <v>2.4409999999999998</v>
      </c>
      <c r="E14" s="49">
        <v>1</v>
      </c>
      <c r="F14" s="9" t="s">
        <v>81</v>
      </c>
    </row>
    <row r="15" spans="1:6" ht="25.7" customHeight="1">
      <c r="A15" s="22" t="s">
        <v>82</v>
      </c>
      <c r="B15" s="48">
        <v>20</v>
      </c>
      <c r="C15" s="48">
        <v>20</v>
      </c>
      <c r="D15" s="48">
        <v>17.854600000000001</v>
      </c>
      <c r="E15" s="49">
        <v>0.89273000000000002</v>
      </c>
      <c r="F15" s="9" t="s">
        <v>83</v>
      </c>
    </row>
    <row r="16" spans="1:6" ht="25.7" customHeight="1">
      <c r="A16" s="22" t="s">
        <v>84</v>
      </c>
      <c r="B16" s="48">
        <v>0</v>
      </c>
      <c r="C16" s="48">
        <v>0</v>
      </c>
      <c r="D16" s="48">
        <v>0</v>
      </c>
      <c r="E16" s="49">
        <v>0</v>
      </c>
      <c r="F16" s="9" t="s">
        <v>85</v>
      </c>
    </row>
    <row r="17" spans="1:6" ht="25.7" customHeight="1">
      <c r="A17" s="22" t="s">
        <v>86</v>
      </c>
      <c r="B17" s="48">
        <v>6</v>
      </c>
      <c r="C17" s="48">
        <v>6</v>
      </c>
      <c r="D17" s="48">
        <v>3.8296060000000001</v>
      </c>
      <c r="E17" s="49">
        <v>0.63826766666666668</v>
      </c>
      <c r="F17" s="9" t="s">
        <v>87</v>
      </c>
    </row>
    <row r="18" spans="1:6" ht="25.7" customHeight="1">
      <c r="A18" s="22" t="s">
        <v>88</v>
      </c>
      <c r="B18" s="48">
        <v>9</v>
      </c>
      <c r="C18" s="48">
        <v>10.3748</v>
      </c>
      <c r="D18" s="48">
        <v>9.5177999999999994</v>
      </c>
      <c r="E18" s="49">
        <v>0.91739599799514204</v>
      </c>
      <c r="F18" s="9" t="s">
        <v>89</v>
      </c>
    </row>
    <row r="19" spans="1:6" ht="25.7" customHeight="1">
      <c r="A19" s="22" t="s">
        <v>90</v>
      </c>
      <c r="B19" s="48">
        <v>1.04</v>
      </c>
      <c r="C19" s="48">
        <v>1.04</v>
      </c>
      <c r="D19" s="48">
        <v>0</v>
      </c>
      <c r="E19" s="49">
        <v>0</v>
      </c>
      <c r="F19" s="9" t="s">
        <v>91</v>
      </c>
    </row>
    <row r="20" spans="1:6" ht="25.7" customHeight="1">
      <c r="A20" s="34" t="s">
        <v>92</v>
      </c>
      <c r="B20" s="48">
        <v>0</v>
      </c>
      <c r="C20" s="48">
        <v>0</v>
      </c>
      <c r="D20" s="48">
        <v>0</v>
      </c>
      <c r="E20" s="49">
        <v>0</v>
      </c>
      <c r="F20" s="9" t="s">
        <v>93</v>
      </c>
    </row>
    <row r="21" spans="1:6" ht="25.7" customHeight="1">
      <c r="A21" s="22" t="s">
        <v>94</v>
      </c>
      <c r="B21" s="48">
        <v>0</v>
      </c>
      <c r="C21" s="48">
        <v>0</v>
      </c>
      <c r="D21" s="48">
        <v>0</v>
      </c>
      <c r="E21" s="49">
        <v>0</v>
      </c>
      <c r="F21" s="9" t="s">
        <v>95</v>
      </c>
    </row>
    <row r="22" spans="1:6" ht="25.7" customHeight="1">
      <c r="A22" s="22" t="s">
        <v>96</v>
      </c>
      <c r="B22" s="48">
        <v>0</v>
      </c>
      <c r="C22" s="48">
        <v>0</v>
      </c>
      <c r="D22" s="48">
        <v>0</v>
      </c>
      <c r="E22" s="49">
        <v>0</v>
      </c>
      <c r="F22" s="9" t="s">
        <v>97</v>
      </c>
    </row>
    <row r="23" spans="1:6" ht="25.7" customHeight="1">
      <c r="A23" s="34" t="s">
        <v>98</v>
      </c>
      <c r="B23" s="48">
        <v>2400.8000000000002</v>
      </c>
      <c r="C23" s="48">
        <v>2380.9647380000001</v>
      </c>
      <c r="D23" s="48">
        <v>2203.1182290000002</v>
      </c>
      <c r="E23" s="49">
        <v>0.92530485388482053</v>
      </c>
      <c r="F23" s="9" t="s">
        <v>99</v>
      </c>
    </row>
    <row r="24" spans="1:6" ht="25.7" customHeight="1">
      <c r="A24" s="22" t="s">
        <v>100</v>
      </c>
      <c r="B24" s="48">
        <v>2198.0700000000002</v>
      </c>
      <c r="C24" s="48">
        <v>2198.0700000000002</v>
      </c>
      <c r="D24" s="48">
        <v>2088.126632</v>
      </c>
      <c r="E24" s="49">
        <v>0.94998186227008241</v>
      </c>
      <c r="F24" s="9" t="s">
        <v>101</v>
      </c>
    </row>
    <row r="25" spans="1:6" ht="25.7" customHeight="1">
      <c r="A25" s="22" t="s">
        <v>102</v>
      </c>
      <c r="B25" s="48">
        <v>202.73</v>
      </c>
      <c r="C25" s="48">
        <v>182.89473799999999</v>
      </c>
      <c r="D25" s="48">
        <v>114.991597</v>
      </c>
      <c r="E25" s="49">
        <v>0.62873102997637909</v>
      </c>
      <c r="F25" s="9" t="s">
        <v>103</v>
      </c>
    </row>
    <row r="26" spans="1:6" ht="25.7" customHeight="1">
      <c r="A26" s="34" t="s">
        <v>104</v>
      </c>
      <c r="B26" s="48">
        <v>0</v>
      </c>
      <c r="C26" s="48">
        <v>0</v>
      </c>
      <c r="D26" s="48">
        <v>0</v>
      </c>
      <c r="E26" s="49">
        <v>0</v>
      </c>
      <c r="F26" s="9" t="s">
        <v>105</v>
      </c>
    </row>
    <row r="27" spans="1:6" ht="25.7" customHeight="1">
      <c r="A27" s="22" t="s">
        <v>106</v>
      </c>
      <c r="B27" s="48">
        <v>0</v>
      </c>
      <c r="C27" s="48">
        <v>0</v>
      </c>
      <c r="D27" s="48">
        <v>0</v>
      </c>
      <c r="E27" s="49">
        <v>0</v>
      </c>
      <c r="F27" s="9" t="s">
        <v>107</v>
      </c>
    </row>
    <row r="28" spans="1:6" ht="25.7" customHeight="1">
      <c r="A28" s="34" t="s">
        <v>108</v>
      </c>
      <c r="B28" s="48">
        <v>156.30000000000001</v>
      </c>
      <c r="C28" s="48">
        <v>156.30000000000001</v>
      </c>
      <c r="D28" s="48">
        <v>144.16</v>
      </c>
      <c r="E28" s="49">
        <v>0.92232885476647475</v>
      </c>
      <c r="F28" s="9" t="s">
        <v>109</v>
      </c>
    </row>
    <row r="29" spans="1:6" ht="25.7" customHeight="1">
      <c r="A29" s="22" t="s">
        <v>110</v>
      </c>
      <c r="B29" s="48">
        <v>156.30000000000001</v>
      </c>
      <c r="C29" s="48">
        <v>156.30000000000001</v>
      </c>
      <c r="D29" s="48">
        <v>144.16</v>
      </c>
      <c r="E29" s="49">
        <v>0.92232885476647475</v>
      </c>
      <c r="F29" s="9" t="s">
        <v>111</v>
      </c>
    </row>
    <row r="30" spans="1:6" ht="25.7" customHeight="1">
      <c r="A30" s="35" t="s">
        <v>112</v>
      </c>
      <c r="B30" s="48">
        <v>4462.45</v>
      </c>
      <c r="C30" s="48">
        <v>4412.8013380000002</v>
      </c>
      <c r="D30" s="48">
        <v>4046.5405930000002</v>
      </c>
      <c r="E30" s="49">
        <v>0.91700040021153562</v>
      </c>
      <c r="F30" s="27"/>
    </row>
    <row r="31" spans="1:6">
      <c r="A31" s="82" t="s">
        <v>113</v>
      </c>
      <c r="B31" s="82"/>
      <c r="C31" s="82"/>
      <c r="D31" s="82"/>
      <c r="E31" s="82"/>
      <c r="F31" s="82"/>
    </row>
    <row r="32" spans="1:6" ht="21" customHeight="1">
      <c r="A32" s="82"/>
      <c r="B32" s="82"/>
      <c r="C32" s="82"/>
      <c r="D32" s="82"/>
      <c r="E32" s="82"/>
      <c r="F32" s="82"/>
    </row>
  </sheetData>
  <mergeCells count="2">
    <mergeCell ref="A1:F1"/>
    <mergeCell ref="A31:F32"/>
  </mergeCells>
  <phoneticPr fontId="16" type="noConversion"/>
  <pageMargins left="1.1417322834645669" right="0.74803149606299213" top="0.27559055118110237" bottom="0.27559055118110237" header="0" footer="0"/>
  <pageSetup paperSize="9" scale="68" orientation="landscape" r:id="rId1"/>
  <rowBreaks count="1" manualBreakCount="1">
    <brk id="2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view="pageBreakPreview" zoomScaleNormal="100" workbookViewId="0">
      <selection activeCell="D23" sqref="D23"/>
    </sheetView>
  </sheetViews>
  <sheetFormatPr defaultColWidth="10" defaultRowHeight="13.5"/>
  <cols>
    <col min="1" max="1" width="19.75" style="1" customWidth="1"/>
    <col min="2" max="2" width="20" style="1" customWidth="1"/>
    <col min="3" max="3" width="20.5" style="1" customWidth="1"/>
    <col min="4" max="4" width="20" style="1" customWidth="1"/>
    <col min="5" max="5" width="18.125" style="1" customWidth="1"/>
    <col min="6" max="6" width="9.75" style="1" customWidth="1"/>
    <col min="7" max="16384" width="10" style="1"/>
  </cols>
  <sheetData>
    <row r="1" spans="1:5" ht="39.950000000000003" customHeight="1">
      <c r="A1" s="80" t="s">
        <v>4</v>
      </c>
      <c r="B1" s="80"/>
      <c r="C1" s="80"/>
      <c r="D1" s="80"/>
      <c r="E1" s="80"/>
    </row>
    <row r="2" spans="1:5" ht="22.7" customHeight="1">
      <c r="A2" s="11"/>
      <c r="B2" s="11"/>
      <c r="C2" s="11"/>
      <c r="D2" s="11"/>
      <c r="E2" s="12" t="s">
        <v>39</v>
      </c>
    </row>
    <row r="3" spans="1:5" ht="34.15" customHeight="1">
      <c r="A3" s="13" t="s">
        <v>114</v>
      </c>
      <c r="B3" s="13" t="s">
        <v>29</v>
      </c>
      <c r="C3" s="13" t="s">
        <v>30</v>
      </c>
      <c r="D3" s="13" t="s">
        <v>31</v>
      </c>
      <c r="E3" s="13" t="s">
        <v>32</v>
      </c>
    </row>
    <row r="4" spans="1:5" ht="22.7" customHeight="1">
      <c r="A4" s="26" t="s">
        <v>115</v>
      </c>
      <c r="B4" s="45"/>
      <c r="C4" s="14">
        <v>18.48</v>
      </c>
      <c r="D4" s="14">
        <v>18.48</v>
      </c>
      <c r="E4" s="25">
        <f>D4/C4</f>
        <v>1</v>
      </c>
    </row>
    <row r="5" spans="1:5" ht="22.7" customHeight="1">
      <c r="A5" s="26" t="s">
        <v>116</v>
      </c>
      <c r="B5" s="45">
        <v>1383.22</v>
      </c>
      <c r="C5" s="14">
        <v>1383.22</v>
      </c>
      <c r="D5" s="14">
        <v>1383.22</v>
      </c>
      <c r="E5" s="25">
        <f>D5/C5</f>
        <v>1</v>
      </c>
    </row>
    <row r="6" spans="1:5" ht="22.7" customHeight="1">
      <c r="A6" s="26"/>
      <c r="B6" s="14"/>
      <c r="C6" s="14"/>
      <c r="D6" s="14"/>
      <c r="E6" s="25"/>
    </row>
    <row r="7" spans="1:5" ht="22.7" customHeight="1">
      <c r="A7" s="14"/>
      <c r="B7" s="14"/>
      <c r="C7" s="14"/>
      <c r="D7" s="14"/>
      <c r="E7" s="25"/>
    </row>
    <row r="8" spans="1:5" ht="22.7" customHeight="1">
      <c r="A8" s="14"/>
      <c r="B8" s="14"/>
      <c r="C8" s="14"/>
      <c r="D8" s="14"/>
      <c r="E8" s="25"/>
    </row>
    <row r="9" spans="1:5" ht="22.7" customHeight="1">
      <c r="A9" s="23" t="s">
        <v>117</v>
      </c>
      <c r="B9" s="45">
        <v>1383.22</v>
      </c>
      <c r="C9" s="14">
        <v>1401.7</v>
      </c>
      <c r="D9" s="14">
        <v>1401.7</v>
      </c>
      <c r="E9" s="25">
        <f>D9/C9</f>
        <v>1</v>
      </c>
    </row>
  </sheetData>
  <mergeCells count="1">
    <mergeCell ref="A1:E1"/>
  </mergeCells>
  <phoneticPr fontId="16" type="noConversion"/>
  <pageMargins left="1.1417322834645669" right="0.74803149606299213" top="0.27559055118110237" bottom="0.27559055118110237" header="0" footer="0"/>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view="pageBreakPreview" zoomScaleNormal="100" workbookViewId="0">
      <selection activeCell="F15" sqref="F15"/>
    </sheetView>
  </sheetViews>
  <sheetFormatPr defaultColWidth="10" defaultRowHeight="13.5"/>
  <cols>
    <col min="1" max="1" width="10" style="1"/>
    <col min="2" max="2" width="40" style="1" customWidth="1"/>
    <col min="3" max="3" width="18.5" style="1" customWidth="1"/>
    <col min="4" max="4" width="21.125" style="1" customWidth="1"/>
    <col min="5" max="5" width="18.5" style="1" customWidth="1"/>
    <col min="6" max="6" width="19.5" style="1" customWidth="1"/>
    <col min="7" max="8" width="9.75" style="1" customWidth="1"/>
    <col min="9" max="16384" width="10" style="1"/>
  </cols>
  <sheetData>
    <row r="1" spans="1:6" ht="39.950000000000003" customHeight="1">
      <c r="B1" s="80" t="s">
        <v>5</v>
      </c>
      <c r="C1" s="80"/>
      <c r="D1" s="80"/>
      <c r="E1" s="80"/>
      <c r="F1" s="80"/>
    </row>
    <row r="2" spans="1:6" ht="22.7" customHeight="1">
      <c r="B2" s="11"/>
      <c r="C2" s="11"/>
      <c r="D2" s="11"/>
      <c r="E2" s="11"/>
      <c r="F2" s="12" t="s">
        <v>39</v>
      </c>
    </row>
    <row r="3" spans="1:6" ht="34.15" customHeight="1">
      <c r="A3" s="13" t="s">
        <v>40</v>
      </c>
      <c r="B3" s="13" t="s">
        <v>118</v>
      </c>
      <c r="C3" s="13" t="s">
        <v>29</v>
      </c>
      <c r="D3" s="13" t="s">
        <v>30</v>
      </c>
      <c r="E3" s="13" t="s">
        <v>31</v>
      </c>
      <c r="F3" s="13" t="s">
        <v>32</v>
      </c>
    </row>
    <row r="4" spans="1:6" ht="34.15" customHeight="1">
      <c r="A4" s="52" t="s">
        <v>123</v>
      </c>
      <c r="B4" s="52" t="s">
        <v>124</v>
      </c>
      <c r="C4" s="51">
        <v>1383.2240999999999</v>
      </c>
      <c r="D4" s="51">
        <v>1383.2240999999999</v>
      </c>
      <c r="E4" s="51">
        <v>496.55410000000001</v>
      </c>
      <c r="F4" s="53">
        <v>0.35898311777534819</v>
      </c>
    </row>
    <row r="5" spans="1:6" ht="34.15" customHeight="1">
      <c r="A5" s="52" t="s">
        <v>125</v>
      </c>
      <c r="B5" s="52" t="s">
        <v>126</v>
      </c>
      <c r="C5" s="51">
        <v>1383.2240999999999</v>
      </c>
      <c r="D5" s="51">
        <v>1383.2240999999999</v>
      </c>
      <c r="E5" s="51">
        <v>496.55410000000001</v>
      </c>
      <c r="F5" s="53">
        <v>0.35898311777534819</v>
      </c>
    </row>
    <row r="6" spans="1:6" ht="34.15" customHeight="1">
      <c r="A6" s="50" t="s">
        <v>127</v>
      </c>
      <c r="B6" s="50" t="s">
        <v>128</v>
      </c>
      <c r="C6" s="51">
        <v>246.92789999999999</v>
      </c>
      <c r="D6" s="51">
        <v>246.92789999999999</v>
      </c>
      <c r="E6" s="51">
        <v>46.927900000000001</v>
      </c>
      <c r="F6" s="53">
        <v>0.19004697322578779</v>
      </c>
    </row>
    <row r="7" spans="1:6" ht="34.15" customHeight="1">
      <c r="A7" s="50" t="s">
        <v>436</v>
      </c>
      <c r="B7" s="50" t="s">
        <v>437</v>
      </c>
      <c r="C7" s="51">
        <v>955.53769999999997</v>
      </c>
      <c r="D7" s="51">
        <v>955.53769999999997</v>
      </c>
      <c r="E7" s="51">
        <v>270.86770000000001</v>
      </c>
      <c r="F7" s="53">
        <v>0.28347149463595211</v>
      </c>
    </row>
    <row r="8" spans="1:6" ht="34.15" customHeight="1">
      <c r="A8" s="50" t="s">
        <v>129</v>
      </c>
      <c r="B8" s="50" t="s">
        <v>130</v>
      </c>
      <c r="C8" s="51">
        <v>180.7585</v>
      </c>
      <c r="D8" s="51">
        <v>180.7585</v>
      </c>
      <c r="E8" s="51">
        <v>178.7585</v>
      </c>
      <c r="F8" s="53">
        <v>0.9889355134060086</v>
      </c>
    </row>
    <row r="9" spans="1:6" ht="34.15" customHeight="1">
      <c r="A9" s="52" t="s">
        <v>354</v>
      </c>
      <c r="B9" s="52" t="s">
        <v>168</v>
      </c>
      <c r="C9" s="51"/>
      <c r="D9" s="51">
        <v>4.68</v>
      </c>
      <c r="E9" s="51">
        <v>4.68</v>
      </c>
      <c r="F9" s="53">
        <v>1</v>
      </c>
    </row>
    <row r="10" spans="1:6" ht="34.15" customHeight="1">
      <c r="A10" s="52" t="s">
        <v>438</v>
      </c>
      <c r="B10" s="52" t="s">
        <v>121</v>
      </c>
      <c r="C10" s="51"/>
      <c r="D10" s="51">
        <v>4.68</v>
      </c>
      <c r="E10" s="51">
        <v>4.68</v>
      </c>
      <c r="F10" s="53">
        <v>1</v>
      </c>
    </row>
    <row r="11" spans="1:6" ht="34.15" customHeight="1">
      <c r="A11" s="50" t="s">
        <v>439</v>
      </c>
      <c r="B11" s="50" t="s">
        <v>122</v>
      </c>
      <c r="C11" s="51"/>
      <c r="D11" s="51">
        <v>4.68</v>
      </c>
      <c r="E11" s="51">
        <v>4.68</v>
      </c>
      <c r="F11" s="53">
        <v>1</v>
      </c>
    </row>
    <row r="12" spans="1:6" ht="25.7" customHeight="1">
      <c r="A12" s="52" t="s">
        <v>440</v>
      </c>
      <c r="B12" s="52" t="s">
        <v>441</v>
      </c>
      <c r="C12" s="51"/>
      <c r="D12" s="51">
        <v>13.8</v>
      </c>
      <c r="E12" s="51">
        <v>9.3000000000000007</v>
      </c>
      <c r="F12" s="53">
        <v>0.67391304347826086</v>
      </c>
    </row>
    <row r="13" spans="1:6" ht="25.7" customHeight="1">
      <c r="A13" s="52" t="s">
        <v>442</v>
      </c>
      <c r="B13" s="52" t="s">
        <v>443</v>
      </c>
      <c r="C13" s="51"/>
      <c r="D13" s="51">
        <v>13.8</v>
      </c>
      <c r="E13" s="51">
        <v>9.3000000000000007</v>
      </c>
      <c r="F13" s="53">
        <v>0.67391304347826086</v>
      </c>
    </row>
    <row r="14" spans="1:6" ht="25.7" customHeight="1">
      <c r="A14" s="50" t="s">
        <v>444</v>
      </c>
      <c r="B14" s="50" t="s">
        <v>445</v>
      </c>
      <c r="C14" s="51"/>
      <c r="D14" s="51">
        <v>13.8</v>
      </c>
      <c r="E14" s="51">
        <v>9.3000000000000007</v>
      </c>
      <c r="F14" s="53">
        <v>0.67391304347826086</v>
      </c>
    </row>
    <row r="15" spans="1:6" ht="25.7" customHeight="1">
      <c r="A15" s="14"/>
      <c r="B15" s="23" t="s">
        <v>55</v>
      </c>
      <c r="C15" s="32"/>
      <c r="D15" s="32"/>
      <c r="E15" s="32"/>
      <c r="F15" s="54"/>
    </row>
    <row r="16" spans="1:6" ht="25.7" customHeight="1">
      <c r="A16" s="14"/>
      <c r="B16" s="23" t="s">
        <v>57</v>
      </c>
      <c r="C16" s="32"/>
      <c r="D16" s="32"/>
      <c r="E16" s="32">
        <v>891.17</v>
      </c>
      <c r="F16" s="54"/>
    </row>
    <row r="17" spans="1:6" ht="25.7" customHeight="1">
      <c r="A17" s="14"/>
      <c r="B17" s="23" t="s">
        <v>131</v>
      </c>
      <c r="C17" s="33">
        <v>1383.22</v>
      </c>
      <c r="D17" s="33">
        <v>1401.7</v>
      </c>
      <c r="E17" s="33">
        <v>1401.7</v>
      </c>
      <c r="F17" s="55">
        <f>E17/D17</f>
        <v>1</v>
      </c>
    </row>
  </sheetData>
  <mergeCells count="1">
    <mergeCell ref="B1:F1"/>
  </mergeCells>
  <phoneticPr fontId="16" type="noConversion"/>
  <pageMargins left="1.1417322834645669" right="0.74803149606299213" top="0.27559055118110237" bottom="0.27559055118110237"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
  <sheetViews>
    <sheetView view="pageBreakPreview" zoomScaleNormal="100" workbookViewId="0">
      <selection activeCell="D19" sqref="D19"/>
    </sheetView>
  </sheetViews>
  <sheetFormatPr defaultColWidth="10" defaultRowHeight="13.5"/>
  <cols>
    <col min="1" max="1" width="24.125" style="1" customWidth="1"/>
    <col min="2" max="2" width="20" style="1" customWidth="1"/>
    <col min="3" max="3" width="21.75" style="1" customWidth="1"/>
    <col min="4" max="5" width="20" style="1" customWidth="1"/>
    <col min="6" max="6" width="9.75" style="1" customWidth="1"/>
    <col min="7" max="16384" width="10" style="1"/>
  </cols>
  <sheetData>
    <row r="1" spans="1:5" ht="39.950000000000003" customHeight="1">
      <c r="A1" s="80" t="s">
        <v>6</v>
      </c>
      <c r="B1" s="80"/>
      <c r="C1" s="80"/>
      <c r="D1" s="80"/>
      <c r="E1" s="80"/>
    </row>
    <row r="2" spans="1:5" ht="22.7" customHeight="1">
      <c r="A2" s="29"/>
      <c r="B2" s="11"/>
      <c r="C2" s="11"/>
      <c r="D2" s="11"/>
      <c r="E2" s="12" t="s">
        <v>39</v>
      </c>
    </row>
    <row r="3" spans="1:5" ht="34.15" customHeight="1">
      <c r="A3" s="13" t="s">
        <v>132</v>
      </c>
      <c r="B3" s="13" t="s">
        <v>29</v>
      </c>
      <c r="C3" s="13" t="s">
        <v>30</v>
      </c>
      <c r="D3" s="13" t="s">
        <v>31</v>
      </c>
      <c r="E3" s="13" t="s">
        <v>133</v>
      </c>
    </row>
    <row r="4" spans="1:5" ht="25.7" customHeight="1">
      <c r="A4" s="30" t="s">
        <v>134</v>
      </c>
      <c r="B4" s="14"/>
      <c r="C4" s="14"/>
      <c r="D4" s="14"/>
      <c r="E4" s="14"/>
    </row>
    <row r="5" spans="1:5" ht="25.7" customHeight="1">
      <c r="A5" s="31" t="s">
        <v>135</v>
      </c>
      <c r="B5" s="14"/>
      <c r="C5" s="14"/>
      <c r="D5" s="14"/>
      <c r="E5" s="14"/>
    </row>
    <row r="6" spans="1:5" ht="25.7" customHeight="1">
      <c r="A6" s="31"/>
      <c r="B6" s="14"/>
      <c r="C6" s="14"/>
      <c r="D6" s="14"/>
      <c r="E6" s="14"/>
    </row>
    <row r="7" spans="1:5" ht="25.7" customHeight="1">
      <c r="A7" s="30" t="s">
        <v>136</v>
      </c>
      <c r="B7" s="14"/>
      <c r="C7" s="14"/>
      <c r="D7" s="14"/>
      <c r="E7" s="14"/>
    </row>
    <row r="8" spans="1:5" ht="25.7" customHeight="1">
      <c r="A8" s="30" t="s">
        <v>137</v>
      </c>
      <c r="B8" s="14"/>
      <c r="C8" s="14"/>
      <c r="D8" s="14"/>
      <c r="E8" s="14"/>
    </row>
    <row r="9" spans="1:5" ht="25.7" customHeight="1">
      <c r="A9" s="83" t="s">
        <v>138</v>
      </c>
      <c r="B9" s="83"/>
      <c r="C9" s="83"/>
      <c r="D9" s="83"/>
      <c r="E9" s="83"/>
    </row>
  </sheetData>
  <mergeCells count="2">
    <mergeCell ref="A1:E1"/>
    <mergeCell ref="A9:E9"/>
  </mergeCells>
  <phoneticPr fontId="16" type="noConversion"/>
  <pageMargins left="1.1417322834645669" right="0.74803149606299213" top="0.27559055118110237" bottom="0.27559055118110237"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view="pageBreakPreview" zoomScaleNormal="100" workbookViewId="0">
      <selection activeCell="E18" sqref="E18"/>
    </sheetView>
  </sheetViews>
  <sheetFormatPr defaultColWidth="10" defaultRowHeight="13.5"/>
  <cols>
    <col min="1" max="1" width="28.25" style="1" customWidth="1"/>
    <col min="2" max="2" width="20" style="1" customWidth="1"/>
    <col min="3" max="3" width="20.75" style="1" customWidth="1"/>
    <col min="4" max="5" width="20" style="1" customWidth="1"/>
    <col min="6" max="6" width="9.75" style="1" customWidth="1"/>
    <col min="7" max="16384" width="10" style="1"/>
  </cols>
  <sheetData>
    <row r="1" spans="1:5" ht="39.950000000000003" customHeight="1">
      <c r="A1" s="80" t="s">
        <v>7</v>
      </c>
      <c r="B1" s="80"/>
      <c r="C1" s="80"/>
      <c r="D1" s="80"/>
      <c r="E1" s="80"/>
    </row>
    <row r="2" spans="1:5" ht="22.7" customHeight="1">
      <c r="A2" s="11"/>
      <c r="B2" s="11"/>
      <c r="C2" s="11"/>
      <c r="D2" s="11"/>
      <c r="E2" s="12" t="s">
        <v>39</v>
      </c>
    </row>
    <row r="3" spans="1:5" ht="34.15" customHeight="1">
      <c r="A3" s="13" t="s">
        <v>132</v>
      </c>
      <c r="B3" s="13" t="s">
        <v>29</v>
      </c>
      <c r="C3" s="13" t="s">
        <v>30</v>
      </c>
      <c r="D3" s="13" t="s">
        <v>31</v>
      </c>
      <c r="E3" s="13" t="s">
        <v>133</v>
      </c>
    </row>
    <row r="4" spans="1:5" ht="25.7" customHeight="1">
      <c r="A4" s="20" t="s">
        <v>139</v>
      </c>
      <c r="B4" s="14"/>
      <c r="C4" s="14"/>
      <c r="D4" s="14"/>
      <c r="E4" s="14"/>
    </row>
    <row r="5" spans="1:5" ht="25.7" customHeight="1">
      <c r="A5" s="20" t="s">
        <v>140</v>
      </c>
      <c r="B5" s="14"/>
      <c r="C5" s="14"/>
      <c r="D5" s="14"/>
      <c r="E5" s="14"/>
    </row>
    <row r="6" spans="1:5" ht="25.7" customHeight="1">
      <c r="A6" s="14" t="s">
        <v>141</v>
      </c>
      <c r="B6" s="14"/>
      <c r="C6" s="14"/>
      <c r="D6" s="14"/>
      <c r="E6" s="14"/>
    </row>
    <row r="7" spans="1:5" ht="25.7" customHeight="1">
      <c r="A7" s="14"/>
      <c r="B7" s="14"/>
      <c r="C7" s="14"/>
      <c r="D7" s="14"/>
      <c r="E7" s="14"/>
    </row>
    <row r="8" spans="1:5" ht="25.7" customHeight="1">
      <c r="A8" s="14"/>
      <c r="B8" s="14"/>
      <c r="C8" s="14"/>
      <c r="D8" s="14"/>
      <c r="E8" s="14"/>
    </row>
    <row r="9" spans="1:5" ht="25.7" customHeight="1">
      <c r="A9" s="20" t="s">
        <v>142</v>
      </c>
      <c r="B9" s="14"/>
      <c r="C9" s="14"/>
      <c r="D9" s="14"/>
      <c r="E9" s="14"/>
    </row>
    <row r="10" spans="1:5" ht="25.7" customHeight="1">
      <c r="A10" s="20" t="s">
        <v>55</v>
      </c>
      <c r="B10" s="14"/>
      <c r="C10" s="14"/>
      <c r="D10" s="14"/>
      <c r="E10" s="14"/>
    </row>
    <row r="11" spans="1:5" ht="25.7" customHeight="1">
      <c r="A11" s="20" t="s">
        <v>143</v>
      </c>
      <c r="B11" s="14"/>
      <c r="C11" s="14"/>
      <c r="D11" s="14"/>
      <c r="E11" s="14"/>
    </row>
    <row r="12" spans="1:5" ht="25.7" customHeight="1">
      <c r="A12" s="83" t="s">
        <v>144</v>
      </c>
      <c r="B12" s="83"/>
      <c r="C12" s="83"/>
      <c r="D12" s="83"/>
      <c r="E12" s="83"/>
    </row>
  </sheetData>
  <mergeCells count="2">
    <mergeCell ref="A1:E1"/>
    <mergeCell ref="A12:E12"/>
  </mergeCells>
  <phoneticPr fontId="16" type="noConversion"/>
  <pageMargins left="1.1417322834645669" right="0.74803149606299213" top="0.27559055118110237" bottom="0.27559055118110237"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view="pageBreakPreview" zoomScaleNormal="100" workbookViewId="0">
      <selection activeCell="D14" sqref="D14"/>
    </sheetView>
  </sheetViews>
  <sheetFormatPr defaultColWidth="10" defaultRowHeight="13.5"/>
  <cols>
    <col min="1" max="1" width="47.25" style="1" customWidth="1"/>
    <col min="2" max="2" width="16.875" style="1" customWidth="1"/>
    <col min="3" max="3" width="20.625" style="1" customWidth="1"/>
    <col min="4" max="4" width="16.875" style="1" customWidth="1"/>
    <col min="5" max="5" width="20.5" style="1" customWidth="1"/>
    <col min="6" max="6" width="9.75" style="1" customWidth="1"/>
    <col min="7" max="16384" width="10" style="1"/>
  </cols>
  <sheetData>
    <row r="1" spans="1:5" ht="39.950000000000003" customHeight="1">
      <c r="A1" s="80" t="s">
        <v>8</v>
      </c>
      <c r="B1" s="80"/>
      <c r="C1" s="80"/>
      <c r="D1" s="80"/>
      <c r="E1" s="80"/>
    </row>
    <row r="2" spans="1:5" ht="22.7" customHeight="1">
      <c r="A2" s="11"/>
      <c r="B2" s="11"/>
      <c r="C2" s="11"/>
      <c r="D2" s="11"/>
      <c r="E2" s="12" t="s">
        <v>39</v>
      </c>
    </row>
    <row r="3" spans="1:5" ht="34.15" customHeight="1">
      <c r="A3" s="13" t="s">
        <v>145</v>
      </c>
      <c r="B3" s="13" t="s">
        <v>29</v>
      </c>
      <c r="C3" s="13" t="s">
        <v>30</v>
      </c>
      <c r="D3" s="13" t="s">
        <v>31</v>
      </c>
      <c r="E3" s="13" t="s">
        <v>133</v>
      </c>
    </row>
    <row r="4" spans="1:5" ht="25.7" customHeight="1">
      <c r="A4" s="14" t="s">
        <v>146</v>
      </c>
      <c r="B4" s="14"/>
      <c r="C4" s="14"/>
      <c r="D4" s="14"/>
      <c r="E4" s="14"/>
    </row>
    <row r="5" spans="1:5" ht="25.7" customHeight="1">
      <c r="A5" s="14" t="s">
        <v>147</v>
      </c>
      <c r="B5" s="14"/>
      <c r="C5" s="14"/>
      <c r="D5" s="14"/>
      <c r="E5" s="14"/>
    </row>
    <row r="6" spans="1:5" ht="25.7" customHeight="1">
      <c r="A6" s="14"/>
      <c r="B6" s="14"/>
      <c r="C6" s="14"/>
      <c r="D6" s="14"/>
      <c r="E6" s="14"/>
    </row>
    <row r="7" spans="1:5" ht="25.7" customHeight="1">
      <c r="A7" s="84" t="s">
        <v>148</v>
      </c>
      <c r="B7" s="84"/>
      <c r="C7" s="84"/>
      <c r="D7" s="84"/>
      <c r="E7" s="84"/>
    </row>
  </sheetData>
  <mergeCells count="2">
    <mergeCell ref="A1:E1"/>
    <mergeCell ref="A7:E7"/>
  </mergeCells>
  <phoneticPr fontId="16" type="noConversion"/>
  <pageMargins left="1.1417322834645669" right="0.74803149606299213" top="0.27559055118110237" bottom="0.27559055118110237"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27</vt:i4>
      </vt:variant>
      <vt:variant>
        <vt:lpstr>命名范围</vt:lpstr>
      </vt:variant>
      <vt:variant>
        <vt:i4>2</vt:i4>
      </vt:variant>
    </vt:vector>
  </HeadingPairs>
  <TitlesOfParts>
    <vt:vector size="29"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lpstr>一般公共预算支出预算表!Print_Area</vt:lpstr>
      <vt:lpstr>一般公共预算支出执行情况表!Print_Area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微软用户</cp:lastModifiedBy>
  <cp:lastPrinted>2025-01-26T01:43:18Z</cp:lastPrinted>
  <dcterms:created xsi:type="dcterms:W3CDTF">2023-01-13T14:01:00Z</dcterms:created>
  <dcterms:modified xsi:type="dcterms:W3CDTF">2025-02-08T06:29:38Z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1F301175C8F54DEE92ACC442D0F5EC79</vt:lpwstr>
  </property>
  <property fmtid="{D5CDD505-2E9C-101B-9397-08002B2CF9AE}" pid="3" name="KSOProductBuildVer">
    <vt:lpwstr>2052-11.8.2.11958</vt:lpwstr>
  </property>
</Properties>
</file>