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<sst xmlns="http://schemas.openxmlformats.org/spreadsheetml/2006/main" count="18" uniqueCount="18">
  <si>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2023年中兴镇城乡最低生活保障补贴发放统计表（10月）</t>
  </si>
  <si>
    <t>序号</t>
  </si>
  <si>
    <t>村名</t>
  </si>
  <si>
    <t>人数</t>
  </si>
  <si>
    <t>金额</t>
  </si>
  <si>
    <t>爱国村</t>
  </si>
  <si>
    <t>北兴村</t>
  </si>
  <si>
    <t>富圩村</t>
  </si>
  <si>
    <t>红星村</t>
  </si>
  <si>
    <t>汲浜村</t>
  </si>
  <si>
    <t>七效村</t>
  </si>
  <si>
    <t>胜利村</t>
  </si>
  <si>
    <t>滧中村</t>
  </si>
  <si>
    <t>永隆村</t>
  </si>
  <si>
    <t>永南村</t>
  </si>
  <si>
    <t>中兴村</t>
  </si>
  <si>
    <t>开港村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</si>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</sst>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1" fillId="16" borderId="4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15"/>
  <sheetViews>
    <sheetView tabSelected="1" workbookViewId="0">
      <selection activeCell="H15" sqref="H15"/>
    </sheetView>
  </sheetViews>
  <sheetFormatPr defaultColWidth="9" defaultRowHeight="13.5"/>
  <cols>
    <col min="1" max="1" width="9" style="1"/>
    <col min="2" max="2" width="19.75" style="1" customWidth="1"/>
    <col min="3" max="3" width="18.625" style="1" customWidth="1"/>
    <col min="4" max="4" width="20.125" style="1" customWidth="1"/>
    <col min="5" max="16384" width="9" style="1"/>
  </cols>
  <sheetData>
    <row r="1" s="1" customFormat="1" ht="52" customHeight="1" spans="1:4">
      <c r="A1" s="4" t="s">
        <v>0</v>
      </c>
      <c r="B1" s="4"/>
      <c r="C1" s="4"/>
      <c r="D1" s="4"/>
    </row>
    <row r="2" s="2" customFormat="1" ht="26" customHeight="1" spans="1:16371">
      <c r="A2" s="5" t="s">
        <v>1</v>
      </c>
      <c r="B2" s="5" t="s">
        <v>2</v>
      </c>
      <c r="C2" s="5" t="s">
        <v>3</v>
      </c>
      <c r="D2" s="5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</row>
    <row r="3" s="2" customFormat="1" ht="26" customHeight="1" spans="1:16371">
      <c r="A3" s="5">
        <v>1</v>
      </c>
      <c r="B3" s="5" t="s">
        <v>5</v>
      </c>
      <c r="C3" s="5">
        <f>59</f>
        <v>59</v>
      </c>
      <c r="D3" s="5">
        <f>15030+12619</f>
        <v>27649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6"/>
      <c r="XEK3" s="6"/>
      <c r="XEL3" s="6"/>
      <c r="XEM3" s="6"/>
      <c r="XEN3" s="6"/>
      <c r="XEO3" s="6"/>
      <c r="XEP3" s="6"/>
      <c r="XEQ3" s="6"/>
    </row>
    <row r="4" s="1" customFormat="1" ht="26" customHeight="1" spans="1:4">
      <c r="A4" s="5">
        <v>2</v>
      </c>
      <c r="B4" s="5" t="s">
        <v>6</v>
      </c>
      <c r="C4" s="5">
        <f>15+49</f>
        <v>64</v>
      </c>
      <c r="D4" s="7">
        <f>21842+20555</f>
        <v>42397</v>
      </c>
    </row>
    <row r="5" s="1" customFormat="1" ht="26" customHeight="1" spans="1:4">
      <c r="A5" s="5">
        <v>3</v>
      </c>
      <c r="B5" s="5" t="s">
        <v>7</v>
      </c>
      <c r="C5" s="5">
        <f>7+25</f>
        <v>32</v>
      </c>
      <c r="D5" s="5">
        <f>6779+9464</f>
        <v>16243</v>
      </c>
    </row>
    <row r="6" s="1" customFormat="1" ht="26" customHeight="1" spans="1:4">
      <c r="A6" s="5">
        <v>4</v>
      </c>
      <c r="B6" s="5" t="s">
        <v>8</v>
      </c>
      <c r="C6" s="5">
        <f>12+45</f>
        <v>57</v>
      </c>
      <c r="D6" s="5">
        <f>16119+20594</f>
        <v>36713</v>
      </c>
    </row>
    <row r="7" s="1" customFormat="1" ht="26" customHeight="1" spans="1:4">
      <c r="A7" s="5">
        <v>5</v>
      </c>
      <c r="B7" s="5" t="s">
        <v>9</v>
      </c>
      <c r="C7" s="5">
        <f>18+69</f>
        <v>87</v>
      </c>
      <c r="D7" s="5">
        <f>24543+36549</f>
        <v>61092</v>
      </c>
    </row>
    <row r="8" s="1" customFormat="1" ht="26" customHeight="1" spans="1:4">
      <c r="A8" s="5">
        <v>6</v>
      </c>
      <c r="B8" s="5" t="s">
        <v>10</v>
      </c>
      <c r="C8" s="5">
        <f>14+81</f>
        <v>95</v>
      </c>
      <c r="D8" s="5">
        <f>12185+11753</f>
        <v>23938</v>
      </c>
    </row>
    <row r="9" s="3" customFormat="1" ht="26" customHeight="1" spans="1:4">
      <c r="A9" s="5">
        <v>7</v>
      </c>
      <c r="B9" s="5" t="s">
        <v>11</v>
      </c>
      <c r="C9" s="5">
        <f>3+20</f>
        <v>23</v>
      </c>
      <c r="D9" s="5">
        <f>2560+7832</f>
        <v>10392</v>
      </c>
    </row>
    <row r="10" s="3" customFormat="1" ht="26" customHeight="1" spans="1:4">
      <c r="A10" s="5">
        <v>8</v>
      </c>
      <c r="B10" s="5" t="s">
        <v>12</v>
      </c>
      <c r="C10" s="5">
        <f>12+75</f>
        <v>87</v>
      </c>
      <c r="D10" s="5">
        <f>13391+11885</f>
        <v>25276</v>
      </c>
    </row>
    <row r="11" s="3" customFormat="1" ht="26" customHeight="1" spans="1:4">
      <c r="A11" s="5">
        <v>9</v>
      </c>
      <c r="B11" s="5" t="s">
        <v>13</v>
      </c>
      <c r="C11" s="5">
        <f>16+64</f>
        <v>80</v>
      </c>
      <c r="D11" s="5">
        <f>13108+8699</f>
        <v>21807</v>
      </c>
    </row>
    <row r="12" s="3" customFormat="1" ht="26" customHeight="1" spans="1:4">
      <c r="A12" s="5">
        <v>10</v>
      </c>
      <c r="B12" s="5" t="s">
        <v>14</v>
      </c>
      <c r="C12" s="5">
        <f>9+53</f>
        <v>62</v>
      </c>
      <c r="D12" s="5">
        <f>9182+12659</f>
        <v>21841</v>
      </c>
    </row>
    <row r="13" s="3" customFormat="1" ht="26" customHeight="1" spans="1:4">
      <c r="A13" s="5">
        <v>11</v>
      </c>
      <c r="B13" s="5" t="s">
        <v>15</v>
      </c>
      <c r="C13" s="5">
        <f>38+123</f>
        <v>161</v>
      </c>
      <c r="D13" s="5">
        <f>38887+46645</f>
        <v>85532</v>
      </c>
    </row>
    <row r="14" s="3" customFormat="1" ht="26" customHeight="1" spans="1:4">
      <c r="A14" s="5">
        <v>12</v>
      </c>
      <c r="B14" s="5" t="s">
        <v>16</v>
      </c>
      <c r="C14" s="5">
        <v>2</v>
      </c>
      <c r="D14" s="5">
        <v>1410</v>
      </c>
    </row>
    <row r="15" s="1" customFormat="1" ht="26" customHeight="1" spans="1:4">
      <c r="A15" s="5" t="s">
        <v>17</v>
      </c>
      <c r="B15" s="5"/>
      <c r="C15" s="5">
        <f>SUM(C3:C14)</f>
        <v>809</v>
      </c>
      <c r="D15" s="5">
        <f>SUM(D3:D14)</f>
        <v>374290</v>
      </c>
    </row>
  </sheetData>
  <mergeCells count="2">
    <mergeCell ref="A1:D1"/>
    <mergeCell ref="A15:B15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2019-05-29T08:17:00Z</dcterms:created>
  <dcterms:modified xsi:type="dcterms:W3CDTF">2023-10-30T07:00:43Z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  <property fmtid="{D5CDD505-2E9C-101B-9397-08002B2CF9AE}" pid="3" name="ICV">
    <vt:lpwstr>BA20FCFC2DD5479FBA9499DAAE8FCD22</vt:lpwstr>
  </property>
</Properties>
</file>