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0308\"/>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F9" i="17" l="1"/>
  <c r="E9" i="17"/>
  <c r="C9" i="17"/>
  <c r="B9" i="17"/>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7" i="12"/>
  <c r="E26" i="12"/>
  <c r="E25" i="12"/>
  <c r="E24" i="12"/>
  <c r="E23" i="12"/>
  <c r="E22" i="12"/>
  <c r="E21" i="12"/>
  <c r="E20" i="12"/>
  <c r="E19" i="12"/>
  <c r="E18" i="12"/>
  <c r="E17" i="12"/>
  <c r="E16" i="12"/>
  <c r="E15" i="12"/>
  <c r="E14" i="12"/>
  <c r="E13" i="12"/>
  <c r="E12" i="12"/>
  <c r="E11" i="12"/>
  <c r="E10" i="12"/>
  <c r="B13" i="10"/>
  <c r="D12" i="10"/>
  <c r="D11" i="10"/>
  <c r="D10" i="10"/>
  <c r="D9" i="10"/>
  <c r="G8" i="10"/>
  <c r="G13" i="10" s="1"/>
  <c r="F8" i="10"/>
  <c r="F13" i="10" s="1"/>
  <c r="E8" i="10"/>
  <c r="D8" i="10" s="1"/>
  <c r="D13" i="10" s="1"/>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D9" i="17" l="1"/>
  <c r="A9" i="17" s="1"/>
  <c r="E13" i="10"/>
</calcChain>
</file>

<file path=xl/sharedStrings.xml><?xml version="1.0" encoding="utf-8"?>
<sst xmlns="http://schemas.openxmlformats.org/spreadsheetml/2006/main" count="485" uniqueCount="172">
  <si>
    <t>预算单位：上海市崇明区竖新小学</t>
  </si>
  <si>
    <t/>
  </si>
  <si>
    <t>目  录</t>
  </si>
  <si>
    <t xml:space="preserve">    </t>
  </si>
  <si>
    <t>一、单位主要职能</t>
  </si>
  <si>
    <t>二、单位机构设置</t>
  </si>
  <si>
    <t>三、名词解释</t>
  </si>
  <si>
    <t>四、单位预算编制说明</t>
  </si>
  <si>
    <t>五、单位预算表</t>
  </si>
  <si>
    <t>六、其他相关情况说明</t>
  </si>
  <si>
    <t>七、项目经费情况说明</t>
  </si>
  <si>
    <t>名词解释</t>
  </si>
  <si>
    <t>2024年预算单位财务收支预算总表</t>
  </si>
  <si>
    <t>编制单位：上海市崇明区竖新小学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</si>
  <si>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</si>
  <si>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</si>
  <si>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</si>
  <si>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</si>
  <si>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</si>
  <si>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</si>
  <si>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</si>
  <si>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</si>
  <si>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</si>
  <si>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</si>
  <si>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</si>
  <si>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</si>
  <si>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</si>
  <si>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</si>
  <si>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</si>
  <si>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</si>
  <si>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</si>
  <si>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</si>
  <si>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</si>
  <si>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</si>
  <si>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</si>
  <si>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</si>
  <si>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</si>
  <si>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</si>
  <si>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</si>
  <si>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</si>
  <si>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</si>
  <si>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</si>
  <si>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</si>
  <si>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</si>
  <si>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</si>
  <si>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</si>
  <si>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</si>
  <si>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</si>
  <si>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</si>
  <si>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</si>
  <si>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</si>
  <si>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</si>
  <si>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</si>
  <si>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</si>
  <si>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</si>
  <si>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</si>
  <si>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</si>
  <si>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</si>
  <si>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</si>
  <si>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</si>
  <si>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</si>
  <si>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</si>
  <si>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</si>
  <si>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</si>
  <si>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</si>
  <si>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</si>
  <si>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</si>
  <si>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</si>
  <si>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</si>
  <si>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</si>
  <si>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</si>
  <si>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</si>
  <si>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</si>
  <si>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</si>
  <si>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</si>
  <si>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</si>
  <si>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</si>
  <si>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</si>
  <si>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</si>
  <si>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</si>
  <si>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</si>
  <si>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</si>
  <si>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</si>
  <si>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</si>
  <si>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</si>
  <si>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</si>
  <si>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</si>
  <si>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</si>
  <si>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</si>
  <si>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</si>
  <si>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</si>
  <si>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</si>
  <si>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</si>
  <si>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</si>
  <si>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</si>
  <si>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</si>
  <si>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</si>
  <si>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</si>
  <si>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</si>
  <si>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</si>
  <si>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</si>
  <si>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</si>
  <si>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</si>
  <si>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</si>
  <si>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</si>
  <si>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</si>
  <si>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</si>
  <si>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</si>
  <si>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</si>
  <si>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</si>
  <si>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</si>
  <si>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</si>
  <si>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</si>
  <si>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</si>
  <si>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</si>
  <si>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</si>
  <si>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</si>
  <si>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</si>
  <si>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</si>
  <si>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</si>
  <si>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</si>
  <si>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</si>
  <si>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</si>
  <si>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</si>
  <si>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</si>
  <si>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</si>
  <si>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</si>
  <si>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</si>
  <si>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</si>
  <si>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</si>
  <si>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</si>
  <si>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</si>
  <si>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</si>
  <si>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</si>
  <si>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</si>
  <si>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</si>
  <si>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</si>
  <si>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</si>
  <si>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</si>
  <si>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</si>
  <si>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03</t>
  </si>
  <si>
    <t>专用设备购置</t>
  </si>
  <si>
    <t>因公出国(境)费</t>
  </si>
  <si>
    <t>公务用车购置及运行费</t>
  </si>
  <si>
    <t>小计</t>
  </si>
  <si>
    <t>购置费</t>
  </si>
  <si>
    <t>运行费</t>
  </si>
  <si>
    <t>其他相关情况说明</t>
  </si>
  <si>
    <t>上海市崇明区竖新小学设3个内设机构，包括：校长室、教导处、校务办。</t>
    <phoneticPr fontId="18" type="noConversion"/>
  </si>
  <si>
    <t>单位:元</t>
    <phoneticPr fontId="18" type="noConversion"/>
  </si>
  <si>
    <r>
      <t xml:space="preserve">  1. 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t>
    </r>
    <r>
      <rPr>
        <sz val="14"/>
        <color rgb="FF000000"/>
        <rFont val="宋体"/>
        <family val="3"/>
        <charset val="134"/>
      </rPr>
      <t>财务</t>
    </r>
    <r>
      <rPr>
        <sz val="14"/>
        <color rgb="FF000000"/>
        <rFont val="仿宋_GB2312"/>
        <family val="1"/>
        <charset val="134"/>
      </rPr>
      <t>收支</t>
    </r>
    <r>
      <rPr>
        <sz val="14"/>
        <color rgb="FF000000"/>
        <rFont val="宋体"/>
        <family val="3"/>
        <charset val="134"/>
      </rPr>
      <t>预</t>
    </r>
    <r>
      <rPr>
        <sz val="14"/>
        <color rgb="FF000000"/>
        <rFont val="仿宋_GB2312"/>
        <family val="1"/>
        <charset val="134"/>
      </rPr>
      <t>算</t>
    </r>
    <r>
      <rPr>
        <sz val="14"/>
        <color rgb="FF000000"/>
        <rFont val="宋体"/>
        <family val="3"/>
        <charset val="134"/>
      </rPr>
      <t>总</t>
    </r>
    <r>
      <rPr>
        <sz val="14"/>
        <color rgb="FF000000"/>
        <rFont val="仿宋_GB2312"/>
        <family val="1"/>
        <charset val="134"/>
      </rPr>
      <t>表</t>
    </r>
    <phoneticPr fontId="18" type="noConversion"/>
  </si>
  <si>
    <r>
      <t xml:space="preserve">  3. 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位支出</t>
    </r>
    <r>
      <rPr>
        <sz val="14"/>
        <color rgb="FF000000"/>
        <rFont val="宋体"/>
        <family val="3"/>
        <charset val="134"/>
      </rPr>
      <t>预</t>
    </r>
    <r>
      <rPr>
        <sz val="14"/>
        <color rgb="FF000000"/>
        <rFont val="仿宋_GB2312"/>
        <family val="1"/>
        <charset val="134"/>
      </rPr>
      <t>算</t>
    </r>
    <r>
      <rPr>
        <sz val="14"/>
        <color rgb="FF000000"/>
        <rFont val="宋体"/>
        <family val="3"/>
        <charset val="134"/>
      </rPr>
      <t>总</t>
    </r>
    <r>
      <rPr>
        <sz val="14"/>
        <color rgb="FF000000"/>
        <rFont val="仿宋_GB2312"/>
        <family val="1"/>
        <charset val="134"/>
      </rPr>
      <t>表</t>
    </r>
    <phoneticPr fontId="18" type="noConversion"/>
  </si>
  <si>
    <r>
      <t xml:space="preserve">  2. 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位收入</t>
    </r>
    <r>
      <rPr>
        <sz val="14"/>
        <color rgb="FF000000"/>
        <rFont val="宋体"/>
        <family val="3"/>
        <charset val="134"/>
      </rPr>
      <t>预</t>
    </r>
    <r>
      <rPr>
        <sz val="14"/>
        <color rgb="FF000000"/>
        <rFont val="仿宋_GB2312"/>
        <family val="1"/>
        <charset val="134"/>
      </rPr>
      <t>算</t>
    </r>
    <r>
      <rPr>
        <sz val="14"/>
        <color rgb="FF000000"/>
        <rFont val="宋体"/>
        <family val="3"/>
        <charset val="134"/>
      </rPr>
      <t>总</t>
    </r>
    <r>
      <rPr>
        <sz val="14"/>
        <color rgb="FF000000"/>
        <rFont val="仿宋_GB2312"/>
        <family val="1"/>
        <charset val="134"/>
      </rPr>
      <t>表</t>
    </r>
    <phoneticPr fontId="18" type="noConversion"/>
  </si>
  <si>
    <r>
      <t xml:space="preserve">  4．2024年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t>
    </r>
    <r>
      <rPr>
        <sz val="14"/>
        <color rgb="FF000000"/>
        <rFont val="宋体"/>
        <family val="3"/>
        <charset val="134"/>
      </rPr>
      <t>财</t>
    </r>
    <r>
      <rPr>
        <sz val="14"/>
        <color rgb="FF000000"/>
        <rFont val="仿宋_GB2312"/>
        <family val="1"/>
        <charset val="134"/>
      </rPr>
      <t>政</t>
    </r>
    <r>
      <rPr>
        <sz val="14"/>
        <color rgb="FF000000"/>
        <rFont val="宋体"/>
        <family val="3"/>
        <charset val="134"/>
      </rPr>
      <t>拨</t>
    </r>
    <r>
      <rPr>
        <sz val="14"/>
        <color rgb="FF000000"/>
        <rFont val="仿宋_GB2312"/>
        <family val="1"/>
        <charset val="134"/>
      </rPr>
      <t>款收支</t>
    </r>
    <r>
      <rPr>
        <sz val="14"/>
        <color rgb="FF000000"/>
        <rFont val="宋体"/>
        <family val="3"/>
        <charset val="134"/>
      </rPr>
      <t>预</t>
    </r>
    <r>
      <rPr>
        <sz val="14"/>
        <color rgb="FF000000"/>
        <rFont val="仿宋_GB2312"/>
        <family val="1"/>
        <charset val="134"/>
      </rPr>
      <t>算</t>
    </r>
    <r>
      <rPr>
        <sz val="14"/>
        <color rgb="FF000000"/>
        <rFont val="宋体"/>
        <family val="3"/>
        <charset val="134"/>
      </rPr>
      <t>总</t>
    </r>
    <r>
      <rPr>
        <sz val="14"/>
        <color rgb="FF000000"/>
        <rFont val="仿宋_GB2312"/>
        <family val="1"/>
        <charset val="134"/>
      </rPr>
      <t>表</t>
    </r>
    <phoneticPr fontId="18" type="noConversion"/>
  </si>
  <si>
    <r>
      <t xml:space="preserve">  6．2024年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位政府性基金</t>
    </r>
    <r>
      <rPr>
        <sz val="14"/>
        <color rgb="FF000000"/>
        <rFont val="宋体"/>
        <family val="3"/>
        <charset val="134"/>
      </rPr>
      <t>预</t>
    </r>
    <r>
      <rPr>
        <sz val="14"/>
        <color rgb="FF000000"/>
        <rFont val="仿宋_GB2312"/>
        <family val="1"/>
        <charset val="134"/>
      </rPr>
      <t>算支出功能分</t>
    </r>
    <r>
      <rPr>
        <sz val="14"/>
        <color rgb="FF000000"/>
        <rFont val="宋体"/>
        <family val="3"/>
        <charset val="134"/>
      </rPr>
      <t>类预</t>
    </r>
    <r>
      <rPr>
        <sz val="14"/>
        <color rgb="FF000000"/>
        <rFont val="仿宋_GB2312"/>
        <family val="1"/>
        <charset val="134"/>
      </rPr>
      <t>算表</t>
    </r>
    <phoneticPr fontId="18" type="noConversion"/>
  </si>
  <si>
    <r>
      <t xml:space="preserve">  5．2024年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位一般公共</t>
    </r>
    <r>
      <rPr>
        <sz val="14"/>
        <color rgb="FF000000"/>
        <rFont val="宋体"/>
        <family val="3"/>
        <charset val="134"/>
      </rPr>
      <t>预</t>
    </r>
    <r>
      <rPr>
        <sz val="14"/>
        <color rgb="FF000000"/>
        <rFont val="仿宋_GB2312"/>
        <family val="1"/>
        <charset val="134"/>
      </rPr>
      <t>算支出功能分</t>
    </r>
    <r>
      <rPr>
        <sz val="14"/>
        <color rgb="FF000000"/>
        <rFont val="宋体"/>
        <family val="3"/>
        <charset val="134"/>
      </rPr>
      <t>类预</t>
    </r>
    <r>
      <rPr>
        <sz val="14"/>
        <color rgb="FF000000"/>
        <rFont val="仿宋_GB2312"/>
        <family val="1"/>
        <charset val="134"/>
      </rPr>
      <t>算表</t>
    </r>
    <phoneticPr fontId="18" type="noConversion"/>
  </si>
  <si>
    <r>
      <t xml:space="preserve">  7．2024年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t>
    </r>
    <r>
      <rPr>
        <sz val="14"/>
        <color rgb="FF000000"/>
        <rFont val="宋体"/>
        <family val="3"/>
        <charset val="134"/>
      </rPr>
      <t>国</t>
    </r>
    <r>
      <rPr>
        <sz val="14"/>
        <color rgb="FF000000"/>
        <rFont val="仿宋_GB2312"/>
        <family val="1"/>
        <charset val="134"/>
      </rPr>
      <t>有</t>
    </r>
    <r>
      <rPr>
        <sz val="14"/>
        <color rgb="FF000000"/>
        <rFont val="宋体"/>
        <family val="3"/>
        <charset val="134"/>
      </rPr>
      <t>资</t>
    </r>
    <r>
      <rPr>
        <sz val="14"/>
        <color rgb="FF000000"/>
        <rFont val="仿宋_GB2312"/>
        <family val="1"/>
        <charset val="134"/>
      </rPr>
      <t>本</t>
    </r>
    <r>
      <rPr>
        <sz val="14"/>
        <color rgb="FF000000"/>
        <rFont val="宋体"/>
        <family val="3"/>
        <charset val="134"/>
      </rPr>
      <t>经营预</t>
    </r>
    <r>
      <rPr>
        <sz val="14"/>
        <color rgb="FF000000"/>
        <rFont val="仿宋_GB2312"/>
        <family val="1"/>
        <charset val="134"/>
      </rPr>
      <t>算支出功能分</t>
    </r>
    <r>
      <rPr>
        <sz val="14"/>
        <color rgb="FF000000"/>
        <rFont val="宋体"/>
        <family val="3"/>
        <charset val="134"/>
      </rPr>
      <t>类预</t>
    </r>
    <r>
      <rPr>
        <sz val="14"/>
        <color rgb="FF000000"/>
        <rFont val="仿宋_GB2312"/>
        <family val="1"/>
        <charset val="134"/>
      </rPr>
      <t>算表</t>
    </r>
    <phoneticPr fontId="18" type="noConversion"/>
  </si>
  <si>
    <r>
      <t xml:space="preserve">  8．2024年</t>
    </r>
    <r>
      <rPr>
        <sz val="14"/>
        <color rgb="FF000000"/>
        <rFont val="宋体"/>
        <family val="3"/>
        <charset val="134"/>
      </rPr>
      <t>预</t>
    </r>
    <r>
      <rPr>
        <sz val="14"/>
        <color rgb="FF000000"/>
        <rFont val="仿宋_GB2312"/>
        <family val="1"/>
        <charset val="134"/>
      </rPr>
      <t>算</t>
    </r>
    <r>
      <rPr>
        <sz val="14"/>
        <color rgb="FF000000"/>
        <rFont val="宋体"/>
        <family val="3"/>
        <charset val="134"/>
      </rPr>
      <t>单</t>
    </r>
    <r>
      <rPr>
        <sz val="14"/>
        <color rgb="FF000000"/>
        <rFont val="仿宋_GB2312"/>
        <family val="1"/>
        <charset val="134"/>
      </rPr>
      <t>位一般公共</t>
    </r>
    <r>
      <rPr>
        <sz val="14"/>
        <color rgb="FF000000"/>
        <rFont val="宋体"/>
        <family val="3"/>
        <charset val="134"/>
      </rPr>
      <t>预</t>
    </r>
    <r>
      <rPr>
        <sz val="14"/>
        <color rgb="FF000000"/>
        <rFont val="仿宋_GB2312"/>
        <family val="1"/>
        <charset val="134"/>
      </rPr>
      <t>算基本支出部</t>
    </r>
    <r>
      <rPr>
        <sz val="14"/>
        <color rgb="FF000000"/>
        <rFont val="宋体"/>
        <family val="3"/>
        <charset val="134"/>
      </rPr>
      <t>门预</t>
    </r>
    <r>
      <rPr>
        <sz val="14"/>
        <color rgb="FF000000"/>
        <rFont val="仿宋_GB2312"/>
        <family val="1"/>
        <charset val="134"/>
      </rPr>
      <t>算</t>
    </r>
    <r>
      <rPr>
        <sz val="14"/>
        <color rgb="FF000000"/>
        <rFont val="宋体"/>
        <family val="3"/>
        <charset val="134"/>
      </rPr>
      <t>经济</t>
    </r>
    <r>
      <rPr>
        <sz val="14"/>
        <color rgb="FF000000"/>
        <rFont val="仿宋_GB2312"/>
        <family val="1"/>
        <charset val="134"/>
      </rPr>
      <t>分</t>
    </r>
    <r>
      <rPr>
        <sz val="14"/>
        <color rgb="FF000000"/>
        <rFont val="宋体"/>
        <family val="3"/>
        <charset val="134"/>
      </rPr>
      <t>类预</t>
    </r>
    <r>
      <rPr>
        <sz val="14"/>
        <color rgb="FF000000"/>
        <rFont val="仿宋_GB2312"/>
        <family val="1"/>
        <charset val="134"/>
      </rPr>
      <t>算表</t>
    </r>
    <phoneticPr fontId="18" type="noConversion"/>
  </si>
  <si>
    <r>
      <t xml:space="preserve">  9. </t>
    </r>
    <r>
      <rPr>
        <sz val="14"/>
        <color rgb="FF000000"/>
        <rFont val="宋体"/>
        <family val="3"/>
        <charset val="134"/>
      </rPr>
      <t>单</t>
    </r>
    <r>
      <rPr>
        <sz val="14"/>
        <color rgb="FF000000"/>
        <rFont val="仿宋_GB2312"/>
        <family val="1"/>
        <charset val="134"/>
      </rPr>
      <t>位“三公”</t>
    </r>
    <r>
      <rPr>
        <sz val="14"/>
        <color rgb="FF000000"/>
        <rFont val="宋体"/>
        <family val="3"/>
        <charset val="134"/>
      </rPr>
      <t>经费</t>
    </r>
    <r>
      <rPr>
        <sz val="14"/>
        <color rgb="FF000000"/>
        <rFont val="仿宋_GB2312"/>
        <family val="1"/>
        <charset val="134"/>
      </rPr>
      <t>和机</t>
    </r>
    <r>
      <rPr>
        <sz val="14"/>
        <color rgb="FF000000"/>
        <rFont val="宋体"/>
        <family val="3"/>
        <charset val="134"/>
      </rPr>
      <t>关运</t>
    </r>
    <r>
      <rPr>
        <sz val="14"/>
        <color rgb="FF000000"/>
        <rFont val="仿宋_GB2312"/>
        <family val="1"/>
        <charset val="134"/>
      </rPr>
      <t>行</t>
    </r>
    <r>
      <rPr>
        <sz val="14"/>
        <color rgb="FF000000"/>
        <rFont val="宋体"/>
        <family val="3"/>
        <charset val="134"/>
      </rPr>
      <t>经费预</t>
    </r>
    <r>
      <rPr>
        <sz val="14"/>
        <color rgb="FF000000"/>
        <rFont val="仿宋_GB2312"/>
        <family val="1"/>
        <charset val="134"/>
      </rPr>
      <t>算表</t>
    </r>
    <phoneticPr fontId="18" type="noConversion"/>
  </si>
  <si>
    <t>主要职能</t>
    <phoneticPr fontId="18" type="noConversion"/>
  </si>
  <si>
    <t>机构设置</t>
    <phoneticPr fontId="18" type="noConversion"/>
  </si>
  <si>
    <t>单位“三公”经费和机关运行经费预算表</t>
    <phoneticPr fontId="18" type="noConversion"/>
  </si>
  <si>
    <t>2024年“三公”经费预算数</t>
    <phoneticPr fontId="18" type="noConversion"/>
  </si>
  <si>
    <t>2024年机关运行经费预算数</t>
    <phoneticPr fontId="18" type="noConversion"/>
  </si>
  <si>
    <t>注：2024年未安排国有资本经营预算，故本表无数据</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</si>
  <si>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18" type="noConversion"/>
  </si>
  <si>
    <t>2024年单位预算编制说明</t>
    <phoneticPr fontId="18" type="noConversion"/>
  </si>
  <si>
    <t>上海市崇明区2024年单位预算</t>
  </si>
  <si>
    <t>注：2024年未安排政府性基金预算，故本表无数据</t>
  </si>
  <si>
    <t>一、2024年“三公”经费预算情况说明
　　2024年“三公”经费预算数为4.91万元，与2023年预算持平，其中：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（三）公务接待费0.41万元，与2023年预算持平。
二、机关运行经费预算
　　本单位无机关运行经费。
三、政府采购预算情况
　　2024年度本单位政府采购预算5.00万元，其中：政府采购货物预算2.00万元、政府采购工程预算0.00万元、政府采购服务预算3.00万元。
四、绩效目标设置情况                                                                                                               
　　2024年度，本单位编报绩效目标的项目共1个，涉及项目预算资金132.21万元。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8" type="noConversion"/>
  </si>
  <si>
    <t xml:space="preserve">       上海市崇明区竖新小学是上海市崇明区教育局所属的一所全民所有制小学，实施小学义务教育，促进基础教育健康发展。
主要职能包括：
1、本校实行校长负责制，校长是学校的法定代表人，负责学校的全面工作。
2、后勤总务主要负责学校的设施设备的采购与维护，为教师的教育教学做好后勤保障工作。
3、校务办主要负责校区日常工作的开展、校务计划的制定与实施；负责班主任的管理与考核，负责教师的业务培训，保证教学工作在校区的落实与推进。
</t>
    <phoneticPr fontId="18" type="noConversion"/>
  </si>
  <si>
    <t xml:space="preserve">　　2024年，上海市崇明区竖新小学收入预算2,031.59万元，其中：财政拨款收入2021.32万元，比2023年预算增加32.79万元；事业收入0万元；事业单位经营收入0万元；其他收入10.27万元。
　　支出预算2031.59万元，其中：财政拨款支出预算2021.32万元，比2023年预算增加32.79万元。财政拨款支出预算中，一般公共预算拨款支出预算2021.32万元，比2023年预算增加32.79万元；政府性基金拨款支出预算0万元，与2023年预算持平；国有资本经营预算拨款支出预算为0万元。财政拨款收入支出增加的主要原因是：人员经费的增加和社保经费的增加。                                                                                                                                                                                                 财政拨款支出主要内容如下：
　　1.“教育支出”科目1,402.04万元，主要用于人员经费、日常公用和项目支出等。
　　2.“社会保障和就业支出”科目423.65万元，主要用于退休教师福利费、退休活动费、单位职工养老保险费支出、单位职工职业年金支出等
　　3.“卫生健康支出”科目114.00万元，主要用于单位职工医疗保险费支出。
　　4.“住房保障支出”科目81.63万元，主要用于单位职工公金积支出。
</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</si>
</sst>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4">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4"/>
      <color rgb="FF000000"/>
      <name val="仿宋_GB2312"/>
      <family val="1"/>
      <charset val="134"/>
    </font>
    <font>
      <sz val="12"/>
      <color rgb="FF000000"/>
      <name val="宋体"/>
      <family val="3"/>
      <charset val="134"/>
    </font>
    <font>
      <sz val="12"/>
      <name val="宋体"/>
      <family val="3"/>
      <charset val="134"/>
      <scheme val="minor"/>
    </font>
    <font>
      <b/>
      <sz val="36"/>
      <color indexed="8"/>
      <name val="楷体_GB2312"/>
      <charset val="134"/>
    </font>
    <font>
      <sz val="18"/>
      <name val="宋体"/>
      <family val="3"/>
      <charset val="134"/>
      <scheme val="minor"/>
    </font>
  </fonts>
  <fills count="4">
    <fill>
      <patternFill patternType="none"/>
    </fill>
    <fill>
      <patternFill patternType="gray125"/>
    </fill>
    <fill>
      <patternFill patternType="solid">
        <fgColor rgb="FFD8D8D8"/>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3" fillId="0" borderId="0">
      <alignment vertical="center"/>
    </xf>
  </cellStyleXfs>
  <cellXfs count="81">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3"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3"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left" vertical="top" wrapText="1"/>
      <protection locked="0"/>
    </xf>
    <xf numFmtId="0" fontId="14"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4"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5"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5"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6"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7"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wrapText="1"/>
      <protection locked="0"/>
    </xf>
    <xf numFmtId="178" fontId="17" fillId="3" borderId="1" xfId="0" applyNumberFormat="1" applyFont="1" applyFill="1" applyBorder="1" applyAlignment="1" applyProtection="1">
      <alignment horizontal="right" vertical="center" wrapText="1"/>
      <protection locked="0"/>
    </xf>
    <xf numFmtId="179" fontId="17"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19" fillId="0" borderId="0" xfId="0" applyFont="1" applyAlignment="1" applyProtection="1">
      <alignment horizontal="left" vertical="center"/>
      <protection locked="0"/>
    </xf>
    <xf numFmtId="0" fontId="3" fillId="3" borderId="0" xfId="0" applyNumberFormat="1" applyFont="1" applyFill="1" applyAlignment="1" applyProtection="1">
      <alignment vertical="center"/>
      <protection locked="0"/>
    </xf>
    <xf numFmtId="0" fontId="20" fillId="0" borderId="1" xfId="0" applyFont="1" applyBorder="1" applyAlignment="1" applyProtection="1">
      <alignment horizontal="center" vertical="center"/>
      <protection locked="0"/>
    </xf>
    <xf numFmtId="49" fontId="20" fillId="0" borderId="1" xfId="0" applyNumberFormat="1" applyFont="1" applyBorder="1" applyAlignment="1" applyProtection="1">
      <alignment horizontal="center" vertical="center"/>
      <protection locked="0"/>
    </xf>
    <xf numFmtId="0" fontId="20" fillId="0" borderId="1" xfId="0" applyFont="1" applyBorder="1" applyAlignment="1" applyProtection="1">
      <alignment horizontal="left" vertical="center" wrapText="1"/>
      <protection locked="0"/>
    </xf>
    <xf numFmtId="180" fontId="20" fillId="0" borderId="1" xfId="0" applyNumberFormat="1" applyFont="1" applyBorder="1" applyAlignment="1" applyProtection="1">
      <alignment horizontal="right" vertical="center"/>
      <protection locked="0"/>
    </xf>
    <xf numFmtId="0" fontId="20" fillId="0" borderId="0" xfId="0" applyFont="1" applyAlignment="1" applyProtection="1">
      <alignment horizontal="left" vertical="center"/>
      <protection locked="0"/>
    </xf>
    <xf numFmtId="180" fontId="20" fillId="0" borderId="0" xfId="0" applyNumberFormat="1" applyFont="1" applyAlignment="1" applyProtection="1">
      <alignment horizontal="right" vertical="center"/>
      <protection locked="0"/>
    </xf>
    <xf numFmtId="177" fontId="3" fillId="0" borderId="1" xfId="0" applyNumberFormat="1" applyFont="1" applyBorder="1" applyAlignment="1" applyProtection="1">
      <alignment horizontal="right" vertical="center" wrapText="1"/>
      <protection locked="0"/>
    </xf>
    <xf numFmtId="177" fontId="14" fillId="0" borderId="1" xfId="0" applyNumberFormat="1" applyFont="1" applyBorder="1" applyAlignment="1" applyProtection="1">
      <alignment horizontal="left" vertical="center"/>
      <protection locked="0"/>
    </xf>
    <xf numFmtId="177" fontId="15"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2"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21" fillId="0" borderId="0" xfId="0" applyFont="1" applyAlignment="1" applyProtection="1">
      <alignment horizontal="left"/>
      <protection locked="0"/>
    </xf>
    <xf numFmtId="0" fontId="13"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20" fillId="0" borderId="4" xfId="0" applyFont="1" applyBorder="1" applyAlignment="1" applyProtection="1">
      <alignment horizontal="center" vertical="center"/>
      <protection locked="0"/>
    </xf>
    <xf numFmtId="0" fontId="20" fillId="0" borderId="5" xfId="0"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0" sqref="A10:M12"/>
    </sheetView>
  </sheetViews>
  <sheetFormatPr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59" t="s">
        <v>167</v>
      </c>
      <c r="B5" s="59"/>
      <c r="C5" s="59"/>
      <c r="D5" s="59"/>
      <c r="E5" s="59"/>
      <c r="F5" s="59"/>
      <c r="G5" s="59"/>
      <c r="H5" s="59"/>
      <c r="I5" s="59"/>
      <c r="J5" s="59"/>
      <c r="K5" s="59"/>
      <c r="L5" s="59"/>
      <c r="M5" s="59"/>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2" t="s">
        <v>0</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mergeCells count="6">
    <mergeCell ref="A1:M1"/>
    <mergeCell ref="A2:M2"/>
    <mergeCell ref="A5:M5"/>
    <mergeCell ref="A20:M20"/>
    <mergeCell ref="A21:M21"/>
    <mergeCell ref="A10:M12"/>
  </mergeCells>
  <phoneticPr fontId="18"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J15" sqref="J15"/>
    </sheetView>
  </sheetViews>
  <sheetFormatPr defaultRowHeight="15"/>
  <cols>
    <col min="1" max="1" width="26.42578125" bestFit="1" customWidth="1"/>
    <col min="2" max="2" width="17.42578125" bestFit="1" customWidth="1"/>
    <col min="3" max="3" width="26.85546875" customWidth="1"/>
    <col min="4" max="5" width="17.42578125" bestFit="1" customWidth="1"/>
    <col min="6" max="6" width="18.7109375" bestFit="1" customWidth="1"/>
    <col min="7" max="7" width="21.28515625" bestFit="1" customWidth="1"/>
  </cols>
  <sheetData>
    <row r="1" spans="1:7" ht="18" customHeight="1">
      <c r="A1" s="18"/>
      <c r="B1" s="18"/>
      <c r="C1" s="18"/>
      <c r="D1" s="18"/>
      <c r="E1" s="18"/>
      <c r="F1" s="19"/>
      <c r="G1" s="19"/>
    </row>
    <row r="2" spans="1:7" ht="24" customHeight="1">
      <c r="A2" s="66" t="s">
        <v>78</v>
      </c>
      <c r="B2" s="66"/>
      <c r="C2" s="66"/>
      <c r="D2" s="66"/>
      <c r="E2" s="66"/>
      <c r="F2" s="66"/>
      <c r="G2" s="66"/>
    </row>
    <row r="4" spans="1:7" ht="24" customHeight="1">
      <c r="A4" s="71" t="s">
        <v>13</v>
      </c>
      <c r="B4" s="71"/>
      <c r="C4" s="71"/>
      <c r="D4" s="71"/>
      <c r="E4" s="71"/>
      <c r="F4" s="71"/>
      <c r="G4" s="19" t="s">
        <v>14</v>
      </c>
    </row>
    <row r="6" spans="1:7" ht="24" customHeight="1">
      <c r="A6" s="67" t="s">
        <v>41</v>
      </c>
      <c r="B6" s="67"/>
      <c r="C6" s="67" t="s">
        <v>79</v>
      </c>
      <c r="D6" s="67"/>
      <c r="E6" s="67"/>
      <c r="F6" s="67"/>
      <c r="G6" s="67"/>
    </row>
    <row r="7" spans="1:7" ht="24" customHeight="1">
      <c r="A7" s="22" t="s">
        <v>17</v>
      </c>
      <c r="B7" s="22" t="s">
        <v>18</v>
      </c>
      <c r="C7" s="22" t="s">
        <v>17</v>
      </c>
      <c r="D7" s="22" t="s">
        <v>19</v>
      </c>
      <c r="E7" s="21" t="s">
        <v>80</v>
      </c>
      <c r="F7" s="21" t="s">
        <v>81</v>
      </c>
      <c r="G7" s="21" t="s">
        <v>82</v>
      </c>
    </row>
    <row r="8" spans="1:7" ht="0" hidden="1" customHeight="1">
      <c r="A8" s="33"/>
      <c r="B8" s="27">
        <f>SUM(B9:B12)</f>
        <v>20213181.57</v>
      </c>
      <c r="C8" s="33"/>
      <c r="D8" s="34">
        <f>SUM(E8,F8,G8)</f>
        <v>20213181.569999997</v>
      </c>
      <c r="E8" s="34">
        <f>SUM(E9:E12)</f>
        <v>20213181.569999997</v>
      </c>
      <c r="F8" s="34">
        <f>SUM(F9:F12)</f>
        <v>0</v>
      </c>
      <c r="G8" s="34">
        <f>SUM(G9:G12)</f>
        <v>0</v>
      </c>
    </row>
    <row r="9" spans="1:7" ht="24" customHeight="1">
      <c r="A9" s="35" t="s">
        <v>83</v>
      </c>
      <c r="B9" s="55">
        <v>20213181.57</v>
      </c>
      <c r="C9" s="24" t="s">
        <v>25</v>
      </c>
      <c r="D9" s="57">
        <f>SUM(E9,F9,G9)</f>
        <v>14020352.689999999</v>
      </c>
      <c r="E9" s="57">
        <v>14020352.689999999</v>
      </c>
      <c r="F9" s="29">
        <v>0</v>
      </c>
      <c r="G9" s="29">
        <v>0</v>
      </c>
    </row>
    <row r="10" spans="1:7" ht="24" customHeight="1">
      <c r="A10" s="35" t="s">
        <v>84</v>
      </c>
      <c r="B10" s="55"/>
      <c r="C10" s="24" t="s">
        <v>27</v>
      </c>
      <c r="D10" s="57">
        <f>SUM(E10,F10,G10)</f>
        <v>4236491.68</v>
      </c>
      <c r="E10" s="57">
        <v>4236491.68</v>
      </c>
      <c r="F10" s="29">
        <v>0</v>
      </c>
      <c r="G10" s="29">
        <v>0</v>
      </c>
    </row>
    <row r="11" spans="1:7" ht="24" customHeight="1">
      <c r="A11" s="35" t="s">
        <v>85</v>
      </c>
      <c r="B11" s="55"/>
      <c r="C11" s="24" t="s">
        <v>29</v>
      </c>
      <c r="D11" s="57">
        <f>SUM(E11,F11,G11)</f>
        <v>1140013.2</v>
      </c>
      <c r="E11" s="57">
        <v>1140013.2</v>
      </c>
      <c r="F11" s="29">
        <v>0</v>
      </c>
      <c r="G11" s="29">
        <v>0</v>
      </c>
    </row>
    <row r="12" spans="1:7" ht="24" customHeight="1">
      <c r="A12" s="35"/>
      <c r="B12" s="55"/>
      <c r="C12" s="24" t="s">
        <v>31</v>
      </c>
      <c r="D12" s="57">
        <f>SUM(E12,F12,G12)</f>
        <v>816324</v>
      </c>
      <c r="E12" s="57">
        <v>816324</v>
      </c>
      <c r="F12" s="29">
        <v>0</v>
      </c>
      <c r="G12" s="29">
        <v>0</v>
      </c>
    </row>
    <row r="13" spans="1:7" ht="24" customHeight="1">
      <c r="A13" s="28" t="s">
        <v>35</v>
      </c>
      <c r="B13" s="55">
        <f>B8</f>
        <v>20213181.57</v>
      </c>
      <c r="C13" s="28" t="s">
        <v>36</v>
      </c>
      <c r="D13" s="57">
        <f>D8</f>
        <v>20213181.569999997</v>
      </c>
      <c r="E13" s="57">
        <f>E8</f>
        <v>20213181.569999997</v>
      </c>
      <c r="F13" s="29">
        <f>F8</f>
        <v>0</v>
      </c>
      <c r="G13" s="29">
        <f>G8</f>
        <v>0</v>
      </c>
    </row>
  </sheetData>
  <mergeCells count="4">
    <mergeCell ref="A6:B6"/>
    <mergeCell ref="C6:G6"/>
    <mergeCell ref="A4:F4"/>
    <mergeCell ref="A2:G2"/>
  </mergeCells>
  <phoneticPr fontId="18" type="noConversion"/>
  <pageMargins left="0.79" right="0.79" top="0.79" bottom="0.79" header="0.3" footer="0.3"/>
  <pageSetup paperSize="9" scale="9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3" workbookViewId="0">
      <selection activeCell="J13" sqref="J13"/>
    </sheetView>
  </sheetViews>
  <sheetFormatPr defaultRowHeight="15"/>
  <cols>
    <col min="1" max="1" width="5.140625" bestFit="1" customWidth="1"/>
    <col min="2" max="3" width="4" bestFit="1" customWidth="1"/>
    <col min="4" max="4" width="41.85546875" bestFit="1" customWidth="1"/>
    <col min="5" max="6" width="17.42578125" bestFit="1" customWidth="1"/>
    <col min="7" max="7" width="16.42578125" bestFit="1" customWidth="1"/>
  </cols>
  <sheetData>
    <row r="1" spans="1:7" ht="18" customHeight="1">
      <c r="A1" s="2"/>
      <c r="B1" s="2"/>
      <c r="C1" s="2"/>
      <c r="D1" s="2"/>
      <c r="E1" s="19"/>
      <c r="F1" s="19"/>
      <c r="G1" s="19"/>
    </row>
    <row r="2" spans="1:7" ht="22.5" customHeight="1">
      <c r="A2" s="66" t="s">
        <v>86</v>
      </c>
      <c r="B2" s="66"/>
      <c r="C2" s="66"/>
      <c r="D2" s="66"/>
      <c r="E2" s="66"/>
      <c r="F2" s="66"/>
      <c r="G2" s="66"/>
    </row>
    <row r="3" spans="1:7" ht="7.5" customHeight="1">
      <c r="A3" s="2"/>
      <c r="B3" s="2"/>
      <c r="C3" s="2"/>
      <c r="D3" s="2"/>
      <c r="E3" s="19"/>
      <c r="F3" s="19"/>
      <c r="G3" s="2"/>
    </row>
    <row r="4" spans="1:7" ht="24" customHeight="1">
      <c r="A4" s="71" t="s">
        <v>13</v>
      </c>
      <c r="B4" s="71"/>
      <c r="C4" s="71"/>
      <c r="D4" s="71"/>
      <c r="E4" s="71"/>
      <c r="F4" s="71"/>
      <c r="G4" s="19" t="s">
        <v>14</v>
      </c>
    </row>
    <row r="5" spans="1:7" ht="7.5" customHeight="1">
      <c r="A5" s="36"/>
      <c r="B5" s="36"/>
      <c r="C5" s="36"/>
      <c r="D5" s="36"/>
      <c r="E5" s="19"/>
      <c r="F5" s="19"/>
      <c r="G5" s="2"/>
    </row>
    <row r="6" spans="1:7" ht="24" customHeight="1">
      <c r="A6" s="67" t="s">
        <v>17</v>
      </c>
      <c r="B6" s="67"/>
      <c r="C6" s="67"/>
      <c r="D6" s="67"/>
      <c r="E6" s="67" t="s">
        <v>87</v>
      </c>
      <c r="F6" s="67"/>
      <c r="G6" s="67"/>
    </row>
    <row r="7" spans="1:7" ht="24" customHeight="1">
      <c r="A7" s="72" t="s">
        <v>39</v>
      </c>
      <c r="B7" s="72"/>
      <c r="C7" s="72"/>
      <c r="D7" s="67" t="s">
        <v>40</v>
      </c>
      <c r="E7" s="67" t="s">
        <v>19</v>
      </c>
      <c r="F7" s="68" t="s">
        <v>20</v>
      </c>
      <c r="G7" s="67" t="s">
        <v>21</v>
      </c>
    </row>
    <row r="8" spans="1:7" ht="24" customHeight="1">
      <c r="A8" s="21" t="s">
        <v>45</v>
      </c>
      <c r="B8" s="21" t="s">
        <v>46</v>
      </c>
      <c r="C8" s="21" t="s">
        <v>47</v>
      </c>
      <c r="D8" s="67"/>
      <c r="E8" s="67"/>
      <c r="F8" s="68"/>
      <c r="G8" s="67"/>
    </row>
    <row r="9" spans="1:7" ht="0" hidden="1" customHeight="1">
      <c r="A9" s="31"/>
      <c r="B9" s="31"/>
      <c r="C9" s="31"/>
      <c r="D9" s="31"/>
      <c r="E9" s="37"/>
      <c r="F9" s="37" t="s">
        <v>1</v>
      </c>
      <c r="G9" s="37" t="s">
        <v>1</v>
      </c>
    </row>
    <row r="10" spans="1:7" ht="24" customHeight="1">
      <c r="A10" s="30" t="s">
        <v>48</v>
      </c>
      <c r="B10" s="30" t="s">
        <v>1</v>
      </c>
      <c r="C10" s="30" t="s">
        <v>1</v>
      </c>
      <c r="D10" s="24" t="s">
        <v>49</v>
      </c>
      <c r="E10" s="38">
        <f t="shared" ref="E10:E27" si="0">SUM(F10,G10)</f>
        <v>14020352.689999999</v>
      </c>
      <c r="F10" s="38">
        <v>12800935.51</v>
      </c>
      <c r="G10" s="38">
        <v>1219417.18</v>
      </c>
    </row>
    <row r="11" spans="1:7" ht="24" customHeight="1">
      <c r="A11" s="30" t="s">
        <v>48</v>
      </c>
      <c r="B11" s="30" t="s">
        <v>50</v>
      </c>
      <c r="C11" s="30" t="s">
        <v>1</v>
      </c>
      <c r="D11" s="24" t="s">
        <v>51</v>
      </c>
      <c r="E11" s="38">
        <f t="shared" si="0"/>
        <v>13391234.289999999</v>
      </c>
      <c r="F11" s="38">
        <v>12800935.51</v>
      </c>
      <c r="G11" s="38">
        <v>590298.78</v>
      </c>
    </row>
    <row r="12" spans="1:7" ht="24" customHeight="1">
      <c r="A12" s="30" t="s">
        <v>48</v>
      </c>
      <c r="B12" s="30" t="s">
        <v>50</v>
      </c>
      <c r="C12" s="30" t="s">
        <v>50</v>
      </c>
      <c r="D12" s="24" t="s">
        <v>52</v>
      </c>
      <c r="E12" s="38">
        <f t="shared" si="0"/>
        <v>13391234.289999999</v>
      </c>
      <c r="F12" s="38">
        <v>12800935.51</v>
      </c>
      <c r="G12" s="38">
        <v>590298.78</v>
      </c>
    </row>
    <row r="13" spans="1:7" ht="24" customHeight="1">
      <c r="A13" s="30" t="s">
        <v>48</v>
      </c>
      <c r="B13" s="30" t="s">
        <v>53</v>
      </c>
      <c r="C13" s="30" t="s">
        <v>1</v>
      </c>
      <c r="D13" s="24" t="s">
        <v>54</v>
      </c>
      <c r="E13" s="38">
        <f t="shared" si="0"/>
        <v>629118.4</v>
      </c>
      <c r="F13" s="38">
        <v>0</v>
      </c>
      <c r="G13" s="38">
        <v>629118.4</v>
      </c>
    </row>
    <row r="14" spans="1:7" ht="24" customHeight="1">
      <c r="A14" s="30" t="s">
        <v>48</v>
      </c>
      <c r="B14" s="30" t="s">
        <v>53</v>
      </c>
      <c r="C14" s="30" t="s">
        <v>55</v>
      </c>
      <c r="D14" s="24" t="s">
        <v>56</v>
      </c>
      <c r="E14" s="38">
        <f t="shared" si="0"/>
        <v>629118.4</v>
      </c>
      <c r="F14" s="38">
        <v>0</v>
      </c>
      <c r="G14" s="38">
        <v>629118.4</v>
      </c>
    </row>
    <row r="15" spans="1:7" ht="24" customHeight="1">
      <c r="A15" s="30" t="s">
        <v>57</v>
      </c>
      <c r="B15" s="30" t="s">
        <v>1</v>
      </c>
      <c r="C15" s="30" t="s">
        <v>1</v>
      </c>
      <c r="D15" s="24" t="s">
        <v>58</v>
      </c>
      <c r="E15" s="38">
        <f t="shared" si="0"/>
        <v>4236491.68</v>
      </c>
      <c r="F15" s="38">
        <v>4236491.68</v>
      </c>
      <c r="G15" s="38">
        <v>0</v>
      </c>
    </row>
    <row r="16" spans="1:7" ht="24" customHeight="1">
      <c r="A16" s="30" t="s">
        <v>57</v>
      </c>
      <c r="B16" s="30" t="s">
        <v>59</v>
      </c>
      <c r="C16" s="30" t="s">
        <v>1</v>
      </c>
      <c r="D16" s="24" t="s">
        <v>60</v>
      </c>
      <c r="E16" s="38">
        <f t="shared" si="0"/>
        <v>4236491.68</v>
      </c>
      <c r="F16" s="38">
        <v>4236491.68</v>
      </c>
      <c r="G16" s="38">
        <v>0</v>
      </c>
    </row>
    <row r="17" spans="1:7" ht="24" customHeight="1">
      <c r="A17" s="30" t="s">
        <v>57</v>
      </c>
      <c r="B17" s="30" t="s">
        <v>59</v>
      </c>
      <c r="C17" s="30" t="s">
        <v>50</v>
      </c>
      <c r="D17" s="24" t="s">
        <v>61</v>
      </c>
      <c r="E17" s="38">
        <f t="shared" si="0"/>
        <v>1474860</v>
      </c>
      <c r="F17" s="38">
        <v>1474860</v>
      </c>
      <c r="G17" s="38">
        <v>0</v>
      </c>
    </row>
    <row r="18" spans="1:7" ht="24" customHeight="1">
      <c r="A18" s="30" t="s">
        <v>57</v>
      </c>
      <c r="B18" s="30" t="s">
        <v>59</v>
      </c>
      <c r="C18" s="30" t="s">
        <v>59</v>
      </c>
      <c r="D18" s="24" t="s">
        <v>62</v>
      </c>
      <c r="E18" s="38">
        <f t="shared" si="0"/>
        <v>1824021.12</v>
      </c>
      <c r="F18" s="38">
        <v>1824021.12</v>
      </c>
      <c r="G18" s="38">
        <v>0</v>
      </c>
    </row>
    <row r="19" spans="1:7" ht="24" customHeight="1">
      <c r="A19" s="30" t="s">
        <v>57</v>
      </c>
      <c r="B19" s="30" t="s">
        <v>59</v>
      </c>
      <c r="C19" s="30" t="s">
        <v>63</v>
      </c>
      <c r="D19" s="24" t="s">
        <v>64</v>
      </c>
      <c r="E19" s="38">
        <f t="shared" si="0"/>
        <v>912010.56</v>
      </c>
      <c r="F19" s="38">
        <v>912010.56</v>
      </c>
      <c r="G19" s="38">
        <v>0</v>
      </c>
    </row>
    <row r="20" spans="1:7" ht="24" customHeight="1">
      <c r="A20" s="30" t="s">
        <v>57</v>
      </c>
      <c r="B20" s="30" t="s">
        <v>59</v>
      </c>
      <c r="C20" s="30" t="s">
        <v>55</v>
      </c>
      <c r="D20" s="24" t="s">
        <v>65</v>
      </c>
      <c r="E20" s="38">
        <f t="shared" si="0"/>
        <v>25600</v>
      </c>
      <c r="F20" s="38">
        <v>25600</v>
      </c>
      <c r="G20" s="38">
        <v>0</v>
      </c>
    </row>
    <row r="21" spans="1:7" ht="24" customHeight="1">
      <c r="A21" s="30" t="s">
        <v>66</v>
      </c>
      <c r="B21" s="30" t="s">
        <v>1</v>
      </c>
      <c r="C21" s="30" t="s">
        <v>1</v>
      </c>
      <c r="D21" s="24" t="s">
        <v>67</v>
      </c>
      <c r="E21" s="38">
        <f t="shared" si="0"/>
        <v>1140013.2</v>
      </c>
      <c r="F21" s="38">
        <v>1140013.2</v>
      </c>
      <c r="G21" s="38">
        <v>0</v>
      </c>
    </row>
    <row r="22" spans="1:7" ht="24" customHeight="1">
      <c r="A22" s="30" t="s">
        <v>66</v>
      </c>
      <c r="B22" s="30" t="s">
        <v>68</v>
      </c>
      <c r="C22" s="30" t="s">
        <v>1</v>
      </c>
      <c r="D22" s="24" t="s">
        <v>69</v>
      </c>
      <c r="E22" s="38">
        <f t="shared" si="0"/>
        <v>1140013.2</v>
      </c>
      <c r="F22" s="38">
        <v>1140013.2</v>
      </c>
      <c r="G22" s="38">
        <v>0</v>
      </c>
    </row>
    <row r="23" spans="1:7" ht="24" customHeight="1">
      <c r="A23" s="30" t="s">
        <v>66</v>
      </c>
      <c r="B23" s="30" t="s">
        <v>68</v>
      </c>
      <c r="C23" s="30" t="s">
        <v>50</v>
      </c>
      <c r="D23" s="24" t="s">
        <v>70</v>
      </c>
      <c r="E23" s="38">
        <f t="shared" si="0"/>
        <v>1140013.2</v>
      </c>
      <c r="F23" s="38">
        <v>1140013.2</v>
      </c>
      <c r="G23" s="38">
        <v>0</v>
      </c>
    </row>
    <row r="24" spans="1:7" ht="24" customHeight="1">
      <c r="A24" s="30" t="s">
        <v>71</v>
      </c>
      <c r="B24" s="30" t="s">
        <v>1</v>
      </c>
      <c r="C24" s="30" t="s">
        <v>1</v>
      </c>
      <c r="D24" s="24" t="s">
        <v>72</v>
      </c>
      <c r="E24" s="38">
        <f t="shared" si="0"/>
        <v>816324</v>
      </c>
      <c r="F24" s="38">
        <v>816324</v>
      </c>
      <c r="G24" s="38">
        <v>0</v>
      </c>
    </row>
    <row r="25" spans="1:7" ht="24" customHeight="1">
      <c r="A25" s="30" t="s">
        <v>71</v>
      </c>
      <c r="B25" s="30" t="s">
        <v>50</v>
      </c>
      <c r="C25" s="30" t="s">
        <v>1</v>
      </c>
      <c r="D25" s="24" t="s">
        <v>73</v>
      </c>
      <c r="E25" s="38">
        <f t="shared" si="0"/>
        <v>816324</v>
      </c>
      <c r="F25" s="38">
        <v>816324</v>
      </c>
      <c r="G25" s="38">
        <v>0</v>
      </c>
    </row>
    <row r="26" spans="1:7" ht="24" customHeight="1">
      <c r="A26" s="30" t="s">
        <v>71</v>
      </c>
      <c r="B26" s="30" t="s">
        <v>50</v>
      </c>
      <c r="C26" s="30" t="s">
        <v>74</v>
      </c>
      <c r="D26" s="24" t="s">
        <v>75</v>
      </c>
      <c r="E26" s="38">
        <f t="shared" si="0"/>
        <v>816324</v>
      </c>
      <c r="F26" s="38">
        <v>816324</v>
      </c>
      <c r="G26" s="38">
        <v>0</v>
      </c>
    </row>
    <row r="27" spans="1:7" ht="24" customHeight="1">
      <c r="A27" s="73" t="s">
        <v>19</v>
      </c>
      <c r="B27" s="73"/>
      <c r="C27" s="73"/>
      <c r="D27" s="73"/>
      <c r="E27" s="38">
        <f t="shared" si="0"/>
        <v>20213181.57</v>
      </c>
      <c r="F27" s="38">
        <v>18993764.390000001</v>
      </c>
      <c r="G27" s="38">
        <v>1219417.18</v>
      </c>
    </row>
  </sheetData>
  <mergeCells count="10">
    <mergeCell ref="A2:G2"/>
    <mergeCell ref="A6:D6"/>
    <mergeCell ref="E6:G6"/>
    <mergeCell ref="A7:C7"/>
    <mergeCell ref="A27:D27"/>
    <mergeCell ref="D7:D8"/>
    <mergeCell ref="E7:E8"/>
    <mergeCell ref="F7:F8"/>
    <mergeCell ref="G7:G8"/>
    <mergeCell ref="A4:F4"/>
  </mergeCells>
  <phoneticPr fontId="18" type="noConversion"/>
  <pageMargins left="0.79" right="0.79" top="0.79" bottom="0.79" header="0.3" footer="0.3"/>
  <pageSetup paperSize="9" scale="75" fitToWidth="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Ruler="0" workbookViewId="0">
      <selection activeCell="E21" sqref="E21"/>
    </sheetView>
  </sheetViews>
  <sheetFormatPr defaultRowHeight="15"/>
  <cols>
    <col min="1" max="1" width="10" customWidth="1"/>
    <col min="2" max="2" width="12" customWidth="1"/>
    <col min="3" max="3" width="12.140625" customWidth="1"/>
    <col min="4" max="4" width="41.85546875" bestFit="1" customWidth="1"/>
    <col min="5" max="5" width="19" customWidth="1"/>
    <col min="6" max="6" width="18.5703125" customWidth="1"/>
    <col min="7" max="7" width="31.28515625" customWidth="1"/>
  </cols>
  <sheetData>
    <row r="1" spans="1:7" ht="18" customHeight="1">
      <c r="A1" s="2"/>
      <c r="B1" s="2"/>
      <c r="C1" s="2"/>
      <c r="D1" s="2"/>
      <c r="E1" s="19"/>
      <c r="F1" s="19"/>
      <c r="G1" s="19"/>
    </row>
    <row r="2" spans="1:7" ht="24" customHeight="1">
      <c r="A2" s="66" t="s">
        <v>88</v>
      </c>
      <c r="B2" s="66"/>
      <c r="C2" s="66"/>
      <c r="D2" s="66"/>
      <c r="E2" s="66"/>
      <c r="F2" s="66"/>
      <c r="G2" s="66"/>
    </row>
    <row r="3" spans="1:7" ht="7.5" customHeight="1">
      <c r="A3" s="2"/>
      <c r="B3" s="2"/>
      <c r="C3" s="2"/>
      <c r="D3" s="2"/>
      <c r="E3" s="19"/>
      <c r="F3" s="19"/>
      <c r="G3" s="2"/>
    </row>
    <row r="4" spans="1:7" ht="24" customHeight="1">
      <c r="A4" s="74" t="s">
        <v>13</v>
      </c>
      <c r="B4" s="74"/>
      <c r="C4" s="74"/>
      <c r="D4" s="74"/>
      <c r="E4" s="74"/>
      <c r="F4" s="19"/>
      <c r="G4" s="19" t="s">
        <v>14</v>
      </c>
    </row>
    <row r="5" spans="1:7" ht="7.5" customHeight="1">
      <c r="A5" s="36"/>
      <c r="B5" s="36"/>
      <c r="C5" s="36"/>
      <c r="D5" s="36"/>
      <c r="E5" s="19"/>
      <c r="F5" s="19"/>
      <c r="G5" s="2"/>
    </row>
    <row r="6" spans="1:7" ht="24" customHeight="1">
      <c r="A6" s="67" t="s">
        <v>17</v>
      </c>
      <c r="B6" s="67"/>
      <c r="C6" s="67"/>
      <c r="D6" s="67"/>
      <c r="E6" s="67" t="s">
        <v>89</v>
      </c>
      <c r="F6" s="67"/>
      <c r="G6" s="67"/>
    </row>
    <row r="7" spans="1:7" ht="24" customHeight="1">
      <c r="A7" s="72" t="s">
        <v>39</v>
      </c>
      <c r="B7" s="72"/>
      <c r="C7" s="72"/>
      <c r="D7" s="67" t="s">
        <v>40</v>
      </c>
      <c r="E7" s="67" t="s">
        <v>19</v>
      </c>
      <c r="F7" s="69" t="s">
        <v>20</v>
      </c>
      <c r="G7" s="67" t="s">
        <v>21</v>
      </c>
    </row>
    <row r="8" spans="1:7" ht="24" customHeight="1">
      <c r="A8" s="21" t="s">
        <v>45</v>
      </c>
      <c r="B8" s="21" t="s">
        <v>46</v>
      </c>
      <c r="C8" s="21" t="s">
        <v>47</v>
      </c>
      <c r="D8" s="67"/>
      <c r="E8" s="67"/>
      <c r="F8" s="69"/>
      <c r="G8" s="67"/>
    </row>
    <row r="9" spans="1:7" ht="0" hidden="1" customHeight="1">
      <c r="A9" s="31"/>
      <c r="B9" s="31"/>
      <c r="C9" s="31"/>
      <c r="D9" s="31"/>
      <c r="E9" s="38"/>
      <c r="F9" s="38" t="s">
        <v>1</v>
      </c>
      <c r="G9" s="38" t="s">
        <v>1</v>
      </c>
    </row>
    <row r="10" spans="1:7" ht="24" customHeight="1">
      <c r="A10" s="49"/>
      <c r="B10" s="49"/>
      <c r="C10" s="49"/>
      <c r="D10" s="51"/>
      <c r="E10" s="52"/>
      <c r="F10" s="52"/>
      <c r="G10" s="52"/>
    </row>
    <row r="11" spans="1:7" ht="24" customHeight="1">
      <c r="A11" s="49"/>
      <c r="B11" s="49"/>
      <c r="C11" s="49"/>
      <c r="D11" s="51"/>
      <c r="E11" s="52"/>
      <c r="F11" s="52"/>
      <c r="G11" s="52"/>
    </row>
    <row r="12" spans="1:7" ht="24" customHeight="1">
      <c r="A12" s="49"/>
      <c r="B12" s="49"/>
      <c r="C12" s="49"/>
      <c r="D12" s="51"/>
      <c r="E12" s="52"/>
      <c r="F12" s="52"/>
      <c r="G12" s="52"/>
    </row>
    <row r="13" spans="1:7" ht="23.25" customHeight="1">
      <c r="A13" s="75" t="s">
        <v>19</v>
      </c>
      <c r="B13" s="76"/>
      <c r="C13" s="76"/>
      <c r="D13" s="77"/>
      <c r="E13" s="52"/>
      <c r="F13" s="52"/>
      <c r="G13" s="52"/>
    </row>
    <row r="14" spans="1:7" ht="24" customHeight="1">
      <c r="A14" s="74" t="s">
        <v>168</v>
      </c>
      <c r="B14" s="74"/>
      <c r="C14" s="74"/>
      <c r="D14" s="74"/>
      <c r="E14" s="74"/>
      <c r="F14" s="19"/>
      <c r="G14" s="19"/>
    </row>
  </sheetData>
  <mergeCells count="11">
    <mergeCell ref="A14:E14"/>
    <mergeCell ref="A13:D13"/>
    <mergeCell ref="A2:G2"/>
    <mergeCell ref="A4:E4"/>
    <mergeCell ref="A6:D6"/>
    <mergeCell ref="E6:G6"/>
    <mergeCell ref="A7:C7"/>
    <mergeCell ref="D7:D8"/>
    <mergeCell ref="E7:E8"/>
    <mergeCell ref="F7:F8"/>
    <mergeCell ref="G7:G8"/>
  </mergeCells>
  <phoneticPr fontId="18" type="noConversion"/>
  <pageMargins left="0.79" right="0.79" top="0.79" bottom="0.79"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Ruler="0" workbookViewId="0">
      <selection activeCell="K15" sqref="K15"/>
    </sheetView>
  </sheetViews>
  <sheetFormatPr defaultRowHeight="15"/>
  <cols>
    <col min="1" max="1" width="7.42578125" customWidth="1"/>
    <col min="2" max="2" width="6.7109375" customWidth="1"/>
    <col min="3" max="3" width="9.28515625" customWidth="1"/>
    <col min="4" max="4" width="39.28515625" bestFit="1" customWidth="1"/>
    <col min="5" max="5" width="11.7109375" customWidth="1"/>
    <col min="6" max="6" width="11" bestFit="1" customWidth="1"/>
    <col min="7" max="7" width="35.7109375" customWidth="1"/>
    <col min="8" max="8" width="9.28515625" customWidth="1"/>
  </cols>
  <sheetData>
    <row r="1" spans="1:7" ht="18" customHeight="1">
      <c r="A1" s="2"/>
      <c r="B1" s="2"/>
      <c r="C1" s="2"/>
      <c r="D1" s="2"/>
      <c r="E1" s="19"/>
      <c r="F1" s="19"/>
      <c r="G1" s="19"/>
    </row>
    <row r="2" spans="1:7" ht="24" customHeight="1">
      <c r="A2" s="66" t="s">
        <v>90</v>
      </c>
      <c r="B2" s="66"/>
      <c r="C2" s="66"/>
      <c r="D2" s="66"/>
      <c r="E2" s="66"/>
      <c r="F2" s="66"/>
      <c r="G2" s="66"/>
    </row>
    <row r="4" spans="1:7" ht="24" customHeight="1">
      <c r="A4" s="71" t="s">
        <v>13</v>
      </c>
      <c r="B4" s="71"/>
      <c r="C4" s="71"/>
      <c r="D4" s="71"/>
      <c r="E4" s="71"/>
      <c r="F4" s="71"/>
      <c r="G4" s="19" t="s">
        <v>14</v>
      </c>
    </row>
    <row r="5" spans="1:7" ht="7.5" customHeight="1">
      <c r="A5" s="31"/>
      <c r="B5" s="31"/>
      <c r="C5" s="31"/>
      <c r="D5" s="31"/>
      <c r="E5" s="31"/>
      <c r="F5" s="31"/>
      <c r="G5" s="31"/>
    </row>
    <row r="6" spans="1:7" ht="24" customHeight="1">
      <c r="A6" s="67" t="s">
        <v>17</v>
      </c>
      <c r="B6" s="67"/>
      <c r="C6" s="67"/>
      <c r="D6" s="67"/>
      <c r="E6" s="67" t="s">
        <v>91</v>
      </c>
      <c r="F6" s="67"/>
      <c r="G6" s="67"/>
    </row>
    <row r="7" spans="1:7" ht="24" customHeight="1">
      <c r="A7" s="72" t="s">
        <v>39</v>
      </c>
      <c r="B7" s="72"/>
      <c r="C7" s="72"/>
      <c r="D7" s="67" t="s">
        <v>40</v>
      </c>
      <c r="E7" s="67" t="s">
        <v>19</v>
      </c>
      <c r="F7" s="68" t="s">
        <v>20</v>
      </c>
      <c r="G7" s="67" t="s">
        <v>21</v>
      </c>
    </row>
    <row r="8" spans="1:7" ht="24" customHeight="1">
      <c r="A8" s="21" t="s">
        <v>45</v>
      </c>
      <c r="B8" s="21" t="s">
        <v>46</v>
      </c>
      <c r="C8" s="21" t="s">
        <v>47</v>
      </c>
      <c r="D8" s="67"/>
      <c r="E8" s="67"/>
      <c r="F8" s="68"/>
      <c r="G8" s="67"/>
    </row>
    <row r="9" spans="1:7" ht="24" customHeight="1">
      <c r="A9" s="49"/>
      <c r="B9" s="50"/>
      <c r="C9" s="50"/>
      <c r="D9" s="51"/>
      <c r="E9" s="52"/>
      <c r="F9" s="52"/>
      <c r="G9" s="52"/>
    </row>
    <row r="10" spans="1:7" ht="24" customHeight="1">
      <c r="A10" s="49"/>
      <c r="B10" s="50"/>
      <c r="C10" s="50"/>
      <c r="D10" s="51"/>
      <c r="E10" s="52"/>
      <c r="F10" s="52"/>
      <c r="G10" s="52"/>
    </row>
    <row r="11" spans="1:7" ht="24" customHeight="1">
      <c r="A11" s="49"/>
      <c r="B11" s="50"/>
      <c r="C11" s="50"/>
      <c r="D11" s="51"/>
      <c r="E11" s="52"/>
      <c r="F11" s="52"/>
      <c r="G11" s="52"/>
    </row>
    <row r="12" spans="1:7" ht="24" customHeight="1">
      <c r="A12" s="49"/>
      <c r="B12" s="50"/>
      <c r="C12" s="50"/>
      <c r="D12" s="51"/>
      <c r="E12" s="52"/>
      <c r="F12" s="52"/>
      <c r="G12" s="52"/>
    </row>
    <row r="13" spans="1:7" ht="25.5" customHeight="1">
      <c r="A13" s="75" t="s">
        <v>19</v>
      </c>
      <c r="B13" s="76"/>
      <c r="C13" s="76"/>
      <c r="D13" s="77"/>
      <c r="E13" s="52"/>
      <c r="F13" s="52"/>
      <c r="G13" s="52"/>
    </row>
    <row r="14" spans="1:7" ht="21" customHeight="1">
      <c r="A14" s="53" t="s">
        <v>164</v>
      </c>
      <c r="B14" s="53"/>
      <c r="C14" s="53"/>
      <c r="D14" s="53"/>
      <c r="E14" s="54"/>
      <c r="F14" s="54"/>
      <c r="G14" s="54"/>
    </row>
  </sheetData>
  <mergeCells count="10">
    <mergeCell ref="A13:D13"/>
    <mergeCell ref="A2:G2"/>
    <mergeCell ref="A6:D6"/>
    <mergeCell ref="E6:G6"/>
    <mergeCell ref="A7:C7"/>
    <mergeCell ref="D7:D8"/>
    <mergeCell ref="E7:E8"/>
    <mergeCell ref="F7:F8"/>
    <mergeCell ref="G7:G8"/>
    <mergeCell ref="A4:F4"/>
  </mergeCells>
  <phoneticPr fontId="18" type="noConversion"/>
  <pageMargins left="0.79" right="0.79" top="0.79" bottom="0.79"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showRuler="0" topLeftCell="A28" workbookViewId="0">
      <selection activeCell="J14" sqref="J14"/>
    </sheetView>
  </sheetViews>
  <sheetFormatPr defaultRowHeight="15"/>
  <cols>
    <col min="1" max="1" width="8.7109375" customWidth="1"/>
    <col min="2" max="2" width="7.85546875" customWidth="1"/>
    <col min="3" max="3" width="36.7109375" bestFit="1" customWidth="1"/>
    <col min="4" max="4" width="17" customWidth="1"/>
    <col min="5" max="5" width="17.42578125" customWidth="1"/>
    <col min="6" max="6" width="20.28515625" customWidth="1"/>
  </cols>
  <sheetData>
    <row r="1" spans="1:6" ht="18" customHeight="1">
      <c r="A1" s="2"/>
      <c r="B1" s="2"/>
      <c r="C1" s="2"/>
      <c r="D1" s="2"/>
      <c r="E1" s="2"/>
      <c r="F1" s="39"/>
    </row>
    <row r="2" spans="1:6" ht="22.5" customHeight="1">
      <c r="A2" s="66" t="s">
        <v>92</v>
      </c>
      <c r="B2" s="66"/>
      <c r="C2" s="66"/>
      <c r="D2" s="66"/>
      <c r="E2" s="66"/>
      <c r="F2" s="66"/>
    </row>
    <row r="3" spans="1:6" ht="7.5" customHeight="1">
      <c r="A3" s="31"/>
      <c r="B3" s="31"/>
      <c r="C3" s="31"/>
      <c r="D3" s="31"/>
      <c r="E3" s="31"/>
      <c r="F3" s="31"/>
    </row>
    <row r="4" spans="1:6" ht="24" customHeight="1">
      <c r="A4" s="71" t="s">
        <v>13</v>
      </c>
      <c r="B4" s="71"/>
      <c r="C4" s="71"/>
      <c r="D4" s="71"/>
      <c r="E4" s="71"/>
      <c r="F4" s="19" t="s">
        <v>14</v>
      </c>
    </row>
    <row r="5" spans="1:6" ht="7.5" customHeight="1">
      <c r="A5" s="31"/>
      <c r="B5" s="31"/>
      <c r="C5" s="31"/>
      <c r="D5" s="31"/>
      <c r="E5" s="31"/>
      <c r="F5" s="31"/>
    </row>
    <row r="6" spans="1:6" ht="24" customHeight="1">
      <c r="A6" s="67" t="s">
        <v>17</v>
      </c>
      <c r="B6" s="67"/>
      <c r="C6" s="67"/>
      <c r="D6" s="67" t="s">
        <v>93</v>
      </c>
      <c r="E6" s="67"/>
      <c r="F6" s="67"/>
    </row>
    <row r="7" spans="1:6" ht="24" customHeight="1">
      <c r="A7" s="67" t="s">
        <v>94</v>
      </c>
      <c r="B7" s="67"/>
      <c r="C7" s="67" t="s">
        <v>95</v>
      </c>
      <c r="D7" s="78" t="s">
        <v>19</v>
      </c>
      <c r="E7" s="78" t="s">
        <v>22</v>
      </c>
      <c r="F7" s="78" t="s">
        <v>23</v>
      </c>
    </row>
    <row r="8" spans="1:6" ht="24" customHeight="1">
      <c r="A8" s="21" t="s">
        <v>45</v>
      </c>
      <c r="B8" s="21" t="s">
        <v>46</v>
      </c>
      <c r="C8" s="67"/>
      <c r="D8" s="78"/>
      <c r="E8" s="78"/>
      <c r="F8" s="78"/>
    </row>
    <row r="9" spans="1:6" ht="0" hidden="1" customHeight="1">
      <c r="A9" s="31" t="s">
        <v>1</v>
      </c>
      <c r="B9" s="31"/>
      <c r="C9" s="31"/>
      <c r="D9" s="32"/>
      <c r="E9" s="32" t="s">
        <v>1</v>
      </c>
      <c r="F9" s="32" t="s">
        <v>1</v>
      </c>
    </row>
    <row r="10" spans="1:6" ht="24" customHeight="1">
      <c r="A10" s="28" t="s">
        <v>96</v>
      </c>
      <c r="B10" s="28" t="s">
        <v>1</v>
      </c>
      <c r="C10" s="24" t="s">
        <v>97</v>
      </c>
      <c r="D10" s="55">
        <f t="shared" ref="D10:D41" si="0">SUM(E10,F10)</f>
        <v>16415901.75</v>
      </c>
      <c r="E10" s="55">
        <v>16415901.75</v>
      </c>
      <c r="F10" s="55">
        <v>0</v>
      </c>
    </row>
    <row r="11" spans="1:6" ht="24" customHeight="1">
      <c r="A11" s="28" t="s">
        <v>96</v>
      </c>
      <c r="B11" s="28" t="s">
        <v>74</v>
      </c>
      <c r="C11" s="24" t="s">
        <v>98</v>
      </c>
      <c r="D11" s="55">
        <f t="shared" si="0"/>
        <v>2517408</v>
      </c>
      <c r="E11" s="55">
        <v>2517408</v>
      </c>
      <c r="F11" s="55">
        <v>0</v>
      </c>
    </row>
    <row r="12" spans="1:6" ht="24" customHeight="1">
      <c r="A12" s="28" t="s">
        <v>96</v>
      </c>
      <c r="B12" s="28" t="s">
        <v>50</v>
      </c>
      <c r="C12" s="24" t="s">
        <v>99</v>
      </c>
      <c r="D12" s="55">
        <f t="shared" si="0"/>
        <v>236544</v>
      </c>
      <c r="E12" s="55">
        <v>236544</v>
      </c>
      <c r="F12" s="55">
        <v>0</v>
      </c>
    </row>
    <row r="13" spans="1:6" ht="24" customHeight="1">
      <c r="A13" s="28" t="s">
        <v>96</v>
      </c>
      <c r="B13" s="28" t="s">
        <v>100</v>
      </c>
      <c r="C13" s="24" t="s">
        <v>101</v>
      </c>
      <c r="D13" s="55">
        <f t="shared" si="0"/>
        <v>8878500</v>
      </c>
      <c r="E13" s="55">
        <v>8878500</v>
      </c>
      <c r="F13" s="55">
        <v>0</v>
      </c>
    </row>
    <row r="14" spans="1:6" ht="24" customHeight="1">
      <c r="A14" s="28" t="s">
        <v>96</v>
      </c>
      <c r="B14" s="28" t="s">
        <v>102</v>
      </c>
      <c r="C14" s="24" t="s">
        <v>103</v>
      </c>
      <c r="D14" s="55">
        <f t="shared" si="0"/>
        <v>1824021.12</v>
      </c>
      <c r="E14" s="55">
        <v>1824021.12</v>
      </c>
      <c r="F14" s="55">
        <v>0</v>
      </c>
    </row>
    <row r="15" spans="1:6" ht="24" customHeight="1">
      <c r="A15" s="28" t="s">
        <v>96</v>
      </c>
      <c r="B15" s="28" t="s">
        <v>53</v>
      </c>
      <c r="C15" s="24" t="s">
        <v>104</v>
      </c>
      <c r="D15" s="55">
        <f t="shared" si="0"/>
        <v>912010.56</v>
      </c>
      <c r="E15" s="55">
        <v>912010.56</v>
      </c>
      <c r="F15" s="55">
        <v>0</v>
      </c>
    </row>
    <row r="16" spans="1:6" ht="24" customHeight="1">
      <c r="A16" s="28" t="s">
        <v>96</v>
      </c>
      <c r="B16" s="28" t="s">
        <v>105</v>
      </c>
      <c r="C16" s="24" t="s">
        <v>106</v>
      </c>
      <c r="D16" s="55">
        <f t="shared" si="0"/>
        <v>1140013.2</v>
      </c>
      <c r="E16" s="55">
        <v>1140013.2</v>
      </c>
      <c r="F16" s="55">
        <v>0</v>
      </c>
    </row>
    <row r="17" spans="1:6" ht="24" customHeight="1">
      <c r="A17" s="28" t="s">
        <v>96</v>
      </c>
      <c r="B17" s="28" t="s">
        <v>107</v>
      </c>
      <c r="C17" s="24" t="s">
        <v>108</v>
      </c>
      <c r="D17" s="55">
        <f t="shared" si="0"/>
        <v>75240.87</v>
      </c>
      <c r="E17" s="55">
        <v>75240.87</v>
      </c>
      <c r="F17" s="55">
        <v>0</v>
      </c>
    </row>
    <row r="18" spans="1:6" ht="24" customHeight="1">
      <c r="A18" s="28" t="s">
        <v>96</v>
      </c>
      <c r="B18" s="28" t="s">
        <v>109</v>
      </c>
      <c r="C18" s="24" t="s">
        <v>75</v>
      </c>
      <c r="D18" s="55">
        <f t="shared" si="0"/>
        <v>816324</v>
      </c>
      <c r="E18" s="55">
        <v>816324</v>
      </c>
      <c r="F18" s="55">
        <v>0</v>
      </c>
    </row>
    <row r="19" spans="1:6" ht="24" customHeight="1">
      <c r="A19" s="28" t="s">
        <v>96</v>
      </c>
      <c r="B19" s="28" t="s">
        <v>55</v>
      </c>
      <c r="C19" s="24" t="s">
        <v>110</v>
      </c>
      <c r="D19" s="55">
        <f t="shared" si="0"/>
        <v>15840</v>
      </c>
      <c r="E19" s="55">
        <v>15840</v>
      </c>
      <c r="F19" s="55">
        <v>0</v>
      </c>
    </row>
    <row r="20" spans="1:6" ht="24" customHeight="1">
      <c r="A20" s="28" t="s">
        <v>111</v>
      </c>
      <c r="B20" s="28" t="s">
        <v>1</v>
      </c>
      <c r="C20" s="24" t="s">
        <v>112</v>
      </c>
      <c r="D20" s="55">
        <f t="shared" si="0"/>
        <v>1299482.6399999999</v>
      </c>
      <c r="E20" s="55">
        <v>0</v>
      </c>
      <c r="F20" s="55">
        <v>1299482.6399999999</v>
      </c>
    </row>
    <row r="21" spans="1:6" ht="24" customHeight="1">
      <c r="A21" s="28" t="s">
        <v>111</v>
      </c>
      <c r="B21" s="28" t="s">
        <v>74</v>
      </c>
      <c r="C21" s="24" t="s">
        <v>113</v>
      </c>
      <c r="D21" s="55">
        <f t="shared" si="0"/>
        <v>316400</v>
      </c>
      <c r="E21" s="55">
        <v>0</v>
      </c>
      <c r="F21" s="55">
        <v>316400</v>
      </c>
    </row>
    <row r="22" spans="1:6" ht="24" customHeight="1">
      <c r="A22" s="28" t="s">
        <v>111</v>
      </c>
      <c r="B22" s="28" t="s">
        <v>50</v>
      </c>
      <c r="C22" s="24" t="s">
        <v>114</v>
      </c>
      <c r="D22" s="55">
        <f t="shared" si="0"/>
        <v>10000</v>
      </c>
      <c r="E22" s="55">
        <v>0</v>
      </c>
      <c r="F22" s="55">
        <v>10000</v>
      </c>
    </row>
    <row r="23" spans="1:6" ht="24" customHeight="1">
      <c r="A23" s="28" t="s">
        <v>111</v>
      </c>
      <c r="B23" s="28" t="s">
        <v>59</v>
      </c>
      <c r="C23" s="24" t="s">
        <v>115</v>
      </c>
      <c r="D23" s="55">
        <f t="shared" si="0"/>
        <v>10000</v>
      </c>
      <c r="E23" s="55">
        <v>0</v>
      </c>
      <c r="F23" s="55">
        <v>10000</v>
      </c>
    </row>
    <row r="24" spans="1:6" ht="24" customHeight="1">
      <c r="A24" s="28" t="s">
        <v>111</v>
      </c>
      <c r="B24" s="28" t="s">
        <v>63</v>
      </c>
      <c r="C24" s="24" t="s">
        <v>116</v>
      </c>
      <c r="D24" s="55">
        <f t="shared" si="0"/>
        <v>60000</v>
      </c>
      <c r="E24" s="55">
        <v>0</v>
      </c>
      <c r="F24" s="55">
        <v>60000</v>
      </c>
    </row>
    <row r="25" spans="1:6" ht="24" customHeight="1">
      <c r="A25" s="28" t="s">
        <v>111</v>
      </c>
      <c r="B25" s="28" t="s">
        <v>100</v>
      </c>
      <c r="C25" s="24" t="s">
        <v>117</v>
      </c>
      <c r="D25" s="55">
        <f t="shared" si="0"/>
        <v>4000</v>
      </c>
      <c r="E25" s="55">
        <v>0</v>
      </c>
      <c r="F25" s="55">
        <v>4000</v>
      </c>
    </row>
    <row r="26" spans="1:6" ht="24" customHeight="1">
      <c r="A26" s="28" t="s">
        <v>111</v>
      </c>
      <c r="B26" s="28" t="s">
        <v>53</v>
      </c>
      <c r="C26" s="24" t="s">
        <v>118</v>
      </c>
      <c r="D26" s="55">
        <f t="shared" si="0"/>
        <v>10000</v>
      </c>
      <c r="E26" s="55">
        <v>0</v>
      </c>
      <c r="F26" s="55">
        <v>10000</v>
      </c>
    </row>
    <row r="27" spans="1:6" ht="24" customHeight="1">
      <c r="A27" s="28" t="s">
        <v>111</v>
      </c>
      <c r="B27" s="28" t="s">
        <v>68</v>
      </c>
      <c r="C27" s="24" t="s">
        <v>119</v>
      </c>
      <c r="D27" s="55">
        <f t="shared" si="0"/>
        <v>10000</v>
      </c>
      <c r="E27" s="55">
        <v>0</v>
      </c>
      <c r="F27" s="55">
        <v>10000</v>
      </c>
    </row>
    <row r="28" spans="1:6" ht="24" customHeight="1">
      <c r="A28" s="28" t="s">
        <v>111</v>
      </c>
      <c r="B28" s="28" t="s">
        <v>109</v>
      </c>
      <c r="C28" s="24" t="s">
        <v>120</v>
      </c>
      <c r="D28" s="55">
        <f t="shared" si="0"/>
        <v>70000</v>
      </c>
      <c r="E28" s="55">
        <v>0</v>
      </c>
      <c r="F28" s="55">
        <v>70000</v>
      </c>
    </row>
    <row r="29" spans="1:6" ht="24" customHeight="1">
      <c r="A29" s="28" t="s">
        <v>111</v>
      </c>
      <c r="B29" s="28" t="s">
        <v>121</v>
      </c>
      <c r="C29" s="24" t="s">
        <v>122</v>
      </c>
      <c r="D29" s="55">
        <f t="shared" si="0"/>
        <v>30500</v>
      </c>
      <c r="E29" s="55">
        <v>0</v>
      </c>
      <c r="F29" s="55">
        <v>30500</v>
      </c>
    </row>
    <row r="30" spans="1:6" ht="24" customHeight="1">
      <c r="A30" s="28" t="s">
        <v>111</v>
      </c>
      <c r="B30" s="28" t="s">
        <v>123</v>
      </c>
      <c r="C30" s="24" t="s">
        <v>124</v>
      </c>
      <c r="D30" s="55">
        <f t="shared" si="0"/>
        <v>4100</v>
      </c>
      <c r="E30" s="55">
        <v>0</v>
      </c>
      <c r="F30" s="55">
        <v>4100</v>
      </c>
    </row>
    <row r="31" spans="1:6" ht="24" customHeight="1">
      <c r="A31" s="28" t="s">
        <v>111</v>
      </c>
      <c r="B31" s="28" t="s">
        <v>125</v>
      </c>
      <c r="C31" s="24" t="s">
        <v>126</v>
      </c>
      <c r="D31" s="55">
        <f t="shared" si="0"/>
        <v>5000</v>
      </c>
      <c r="E31" s="55">
        <v>0</v>
      </c>
      <c r="F31" s="55">
        <v>5000</v>
      </c>
    </row>
    <row r="32" spans="1:6" ht="24" customHeight="1">
      <c r="A32" s="28" t="s">
        <v>111</v>
      </c>
      <c r="B32" s="28" t="s">
        <v>127</v>
      </c>
      <c r="C32" s="24" t="s">
        <v>128</v>
      </c>
      <c r="D32" s="55">
        <f t="shared" si="0"/>
        <v>228002.64</v>
      </c>
      <c r="E32" s="55">
        <v>0</v>
      </c>
      <c r="F32" s="55">
        <v>228002.64</v>
      </c>
    </row>
    <row r="33" spans="1:6" ht="24" customHeight="1">
      <c r="A33" s="28" t="s">
        <v>111</v>
      </c>
      <c r="B33" s="28" t="s">
        <v>129</v>
      </c>
      <c r="C33" s="24" t="s">
        <v>130</v>
      </c>
      <c r="D33" s="55">
        <f t="shared" si="0"/>
        <v>470880</v>
      </c>
      <c r="E33" s="55">
        <v>0</v>
      </c>
      <c r="F33" s="55">
        <v>470880</v>
      </c>
    </row>
    <row r="34" spans="1:6" ht="24" customHeight="1">
      <c r="A34" s="28" t="s">
        <v>111</v>
      </c>
      <c r="B34" s="28" t="s">
        <v>131</v>
      </c>
      <c r="C34" s="24" t="s">
        <v>132</v>
      </c>
      <c r="D34" s="55">
        <f t="shared" si="0"/>
        <v>45000</v>
      </c>
      <c r="E34" s="55">
        <v>0</v>
      </c>
      <c r="F34" s="55">
        <v>45000</v>
      </c>
    </row>
    <row r="35" spans="1:6" ht="24" customHeight="1">
      <c r="A35" s="28" t="s">
        <v>111</v>
      </c>
      <c r="B35" s="28" t="s">
        <v>55</v>
      </c>
      <c r="C35" s="24" t="s">
        <v>133</v>
      </c>
      <c r="D35" s="55">
        <f t="shared" si="0"/>
        <v>25600</v>
      </c>
      <c r="E35" s="55">
        <v>0</v>
      </c>
      <c r="F35" s="55">
        <v>25600</v>
      </c>
    </row>
    <row r="36" spans="1:6" ht="24" customHeight="1">
      <c r="A36" s="28" t="s">
        <v>134</v>
      </c>
      <c r="B36" s="28" t="s">
        <v>1</v>
      </c>
      <c r="C36" s="24" t="s">
        <v>135</v>
      </c>
      <c r="D36" s="55">
        <f t="shared" si="0"/>
        <v>1198380</v>
      </c>
      <c r="E36" s="55">
        <v>1198380</v>
      </c>
      <c r="F36" s="55">
        <v>0</v>
      </c>
    </row>
    <row r="37" spans="1:6" ht="24" customHeight="1">
      <c r="A37" s="28" t="s">
        <v>134</v>
      </c>
      <c r="B37" s="28" t="s">
        <v>50</v>
      </c>
      <c r="C37" s="24" t="s">
        <v>136</v>
      </c>
      <c r="D37" s="55">
        <f t="shared" si="0"/>
        <v>1198380</v>
      </c>
      <c r="E37" s="55">
        <v>1198380</v>
      </c>
      <c r="F37" s="55">
        <v>0</v>
      </c>
    </row>
    <row r="38" spans="1:6" ht="24" customHeight="1">
      <c r="A38" s="28" t="s">
        <v>137</v>
      </c>
      <c r="B38" s="28" t="s">
        <v>1</v>
      </c>
      <c r="C38" s="24" t="s">
        <v>138</v>
      </c>
      <c r="D38" s="55">
        <f t="shared" si="0"/>
        <v>80000</v>
      </c>
      <c r="E38" s="55">
        <v>0</v>
      </c>
      <c r="F38" s="55">
        <v>80000</v>
      </c>
    </row>
    <row r="39" spans="1:6" ht="24" customHeight="1">
      <c r="A39" s="28" t="s">
        <v>137</v>
      </c>
      <c r="B39" s="28" t="s">
        <v>50</v>
      </c>
      <c r="C39" s="24" t="s">
        <v>139</v>
      </c>
      <c r="D39" s="55">
        <f t="shared" si="0"/>
        <v>50000</v>
      </c>
      <c r="E39" s="55">
        <v>0</v>
      </c>
      <c r="F39" s="55">
        <v>50000</v>
      </c>
    </row>
    <row r="40" spans="1:6" ht="24" customHeight="1">
      <c r="A40" s="28" t="s">
        <v>137</v>
      </c>
      <c r="B40" s="28" t="s">
        <v>140</v>
      </c>
      <c r="C40" s="24" t="s">
        <v>141</v>
      </c>
      <c r="D40" s="55">
        <f t="shared" si="0"/>
        <v>30000</v>
      </c>
      <c r="E40" s="55">
        <v>0</v>
      </c>
      <c r="F40" s="55">
        <v>30000</v>
      </c>
    </row>
    <row r="41" spans="1:6" ht="24" customHeight="1">
      <c r="A41" s="73" t="s">
        <v>19</v>
      </c>
      <c r="B41" s="73"/>
      <c r="C41" s="73"/>
      <c r="D41" s="38">
        <f t="shared" si="0"/>
        <v>18993764.390000001</v>
      </c>
      <c r="E41" s="38">
        <v>17614281.75</v>
      </c>
      <c r="F41" s="38">
        <v>1379482.64</v>
      </c>
    </row>
  </sheetData>
  <mergeCells count="10">
    <mergeCell ref="A2:F2"/>
    <mergeCell ref="A6:C6"/>
    <mergeCell ref="D6:F6"/>
    <mergeCell ref="A7:B7"/>
    <mergeCell ref="A41:C41"/>
    <mergeCell ref="C7:C8"/>
    <mergeCell ref="D7:D8"/>
    <mergeCell ref="E7:E8"/>
    <mergeCell ref="F7:F8"/>
    <mergeCell ref="A4:E4"/>
  </mergeCells>
  <phoneticPr fontId="18" type="noConversion"/>
  <pageMargins left="0.79" right="0.79" top="0.79" bottom="0.79" header="0.3" footer="0.3"/>
  <pageSetup paperSize="9" scale="75" fitToWidth="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J13" sqref="J13"/>
    </sheetView>
  </sheetViews>
  <sheetFormatPr defaultRowHeight="15"/>
  <cols>
    <col min="1" max="1" width="11.42578125" customWidth="1"/>
    <col min="2" max="2" width="18.7109375" bestFit="1" customWidth="1"/>
    <col min="3" max="3" width="26.7109375" customWidth="1"/>
    <col min="4" max="4" width="16.42578125" customWidth="1"/>
    <col min="5" max="5" width="15" customWidth="1"/>
    <col min="6" max="6" width="17.5703125" customWidth="1"/>
    <col min="7" max="7" width="23.85546875" bestFit="1" customWidth="1"/>
    <col min="8" max="25" width="9.28515625" customWidth="1"/>
  </cols>
  <sheetData>
    <row r="1" spans="1:7" ht="18" customHeight="1">
      <c r="A1" s="2"/>
      <c r="B1" s="2"/>
      <c r="C1" s="2"/>
      <c r="D1" s="2"/>
      <c r="E1" s="2"/>
      <c r="F1" s="48"/>
      <c r="G1" s="48"/>
    </row>
    <row r="2" spans="1:7" ht="22.5" customHeight="1">
      <c r="A2" s="66" t="s">
        <v>161</v>
      </c>
      <c r="B2" s="66"/>
      <c r="C2" s="66"/>
      <c r="D2" s="66"/>
      <c r="E2" s="66"/>
      <c r="F2" s="66"/>
      <c r="G2" s="66"/>
    </row>
    <row r="4" spans="1:7" ht="24" customHeight="1">
      <c r="A4" s="71" t="s">
        <v>13</v>
      </c>
      <c r="B4" s="71"/>
      <c r="C4" s="71"/>
      <c r="D4" s="71"/>
      <c r="E4" s="71"/>
      <c r="F4" s="71"/>
      <c r="G4" s="40" t="s">
        <v>149</v>
      </c>
    </row>
    <row r="6" spans="1:7" ht="24" customHeight="1">
      <c r="A6" s="80" t="s">
        <v>162</v>
      </c>
      <c r="B6" s="80"/>
      <c r="C6" s="80"/>
      <c r="D6" s="80"/>
      <c r="E6" s="80"/>
      <c r="F6" s="80"/>
      <c r="G6" s="79" t="s">
        <v>163</v>
      </c>
    </row>
    <row r="7" spans="1:7" ht="24" customHeight="1">
      <c r="A7" s="68" t="s">
        <v>19</v>
      </c>
      <c r="B7" s="68" t="s">
        <v>142</v>
      </c>
      <c r="C7" s="68" t="s">
        <v>124</v>
      </c>
      <c r="D7" s="69" t="s">
        <v>143</v>
      </c>
      <c r="E7" s="69"/>
      <c r="F7" s="69"/>
      <c r="G7" s="79"/>
    </row>
    <row r="8" spans="1:7" ht="24" customHeight="1">
      <c r="A8" s="68"/>
      <c r="B8" s="68"/>
      <c r="C8" s="68"/>
      <c r="D8" s="23" t="s">
        <v>144</v>
      </c>
      <c r="E8" s="23" t="s">
        <v>145</v>
      </c>
      <c r="F8" s="23" t="s">
        <v>146</v>
      </c>
      <c r="G8" s="79"/>
    </row>
    <row r="9" spans="1:7" ht="0" hidden="1" customHeight="1">
      <c r="A9" s="41">
        <f>SUM(B9,C9,D9)</f>
        <v>49100</v>
      </c>
      <c r="B9" s="42">
        <f>SUM(B10:B10)</f>
        <v>0</v>
      </c>
      <c r="C9" s="42">
        <f>SUM(C10:C10)</f>
        <v>4100</v>
      </c>
      <c r="D9" s="41">
        <f>SUM(E9,F9)</f>
        <v>45000</v>
      </c>
      <c r="E9" s="41">
        <f>SUM(E10:E10)</f>
        <v>0</v>
      </c>
      <c r="F9" s="41">
        <f>SUM(F10:F10)</f>
        <v>45000</v>
      </c>
      <c r="G9" s="25"/>
    </row>
    <row r="10" spans="1:7" ht="24" customHeight="1">
      <c r="A10" s="43">
        <v>49100</v>
      </c>
      <c r="B10" s="45">
        <v>0</v>
      </c>
      <c r="C10" s="44">
        <v>4100</v>
      </c>
      <c r="D10" s="44">
        <v>45000</v>
      </c>
      <c r="E10" s="45">
        <v>0</v>
      </c>
      <c r="F10" s="44">
        <v>45000</v>
      </c>
      <c r="G10" s="46">
        <v>0</v>
      </c>
    </row>
    <row r="13" spans="1:7" ht="24" customHeight="1">
      <c r="A13" s="20" t="s">
        <v>1</v>
      </c>
    </row>
  </sheetData>
  <mergeCells count="8">
    <mergeCell ref="A2:G2"/>
    <mergeCell ref="G6:G8"/>
    <mergeCell ref="A4:F4"/>
    <mergeCell ref="A6:F6"/>
    <mergeCell ref="D7:F7"/>
    <mergeCell ref="A7:A8"/>
    <mergeCell ref="B7:B8"/>
    <mergeCell ref="C7:C8"/>
  </mergeCells>
  <phoneticPr fontId="18" type="noConversion"/>
  <pageMargins left="0.79" right="0.79" top="0.79" bottom="0.79"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14" t="s">
        <v>147</v>
      </c>
    </row>
    <row r="2" spans="1:1" ht="24" customHeight="1">
      <c r="A2" s="2"/>
    </row>
    <row r="3" spans="1:1" ht="321" customHeight="1">
      <c r="A3" s="15" t="s">
        <v>169</v>
      </c>
    </row>
  </sheetData>
  <phoneticPr fontId="18"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0" sqref="A10"/>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10" t="s">
        <v>4</v>
      </c>
    </row>
    <row r="5" spans="1:1" ht="18.75" customHeight="1">
      <c r="A5" s="11" t="s">
        <v>5</v>
      </c>
    </row>
    <row r="6" spans="1:1" ht="18.75" customHeight="1">
      <c r="A6" s="11" t="s">
        <v>6</v>
      </c>
    </row>
    <row r="7" spans="1:1" ht="18.75" customHeight="1">
      <c r="A7" s="11" t="s">
        <v>7</v>
      </c>
    </row>
    <row r="8" spans="1:1" ht="18.75" customHeight="1">
      <c r="A8" s="11" t="s">
        <v>8</v>
      </c>
    </row>
    <row r="9" spans="1:1" ht="18.75" customHeight="1">
      <c r="A9" s="47" t="s">
        <v>150</v>
      </c>
    </row>
    <row r="10" spans="1:1" ht="18.75" customHeight="1">
      <c r="A10" s="47" t="s">
        <v>152</v>
      </c>
    </row>
    <row r="11" spans="1:1" ht="18.75" customHeight="1">
      <c r="A11" s="47" t="s">
        <v>151</v>
      </c>
    </row>
    <row r="12" spans="1:1" ht="18.75" customHeight="1">
      <c r="A12" s="47" t="s">
        <v>153</v>
      </c>
    </row>
    <row r="13" spans="1:1" ht="18.75" customHeight="1">
      <c r="A13" s="47" t="s">
        <v>155</v>
      </c>
    </row>
    <row r="14" spans="1:1" ht="18.75" customHeight="1">
      <c r="A14" s="47" t="s">
        <v>154</v>
      </c>
    </row>
    <row r="15" spans="1:1" ht="18.75" customHeight="1">
      <c r="A15" s="47" t="s">
        <v>156</v>
      </c>
    </row>
    <row r="16" spans="1:1" ht="18.75" customHeight="1">
      <c r="A16" s="47" t="s">
        <v>157</v>
      </c>
    </row>
    <row r="17" spans="1:1" ht="18.75" customHeight="1">
      <c r="A17" s="47" t="s">
        <v>158</v>
      </c>
    </row>
    <row r="18" spans="1:1" ht="18.75" customHeight="1">
      <c r="A18" s="11" t="s">
        <v>9</v>
      </c>
    </row>
    <row r="19" spans="1:1" ht="18.75" customHeight="1">
      <c r="A19" s="11"/>
    </row>
    <row r="20" spans="1:1" ht="21" customHeight="1">
      <c r="A20" s="11"/>
    </row>
    <row r="21" spans="1:1" ht="0" hidden="1" customHeight="1">
      <c r="A21" s="11" t="s">
        <v>10</v>
      </c>
    </row>
  </sheetData>
  <phoneticPr fontId="18"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12" t="s">
        <v>159</v>
      </c>
    </row>
    <row r="3" spans="1:1" ht="409.6" customHeight="1">
      <c r="A3" s="13" t="s">
        <v>170</v>
      </c>
    </row>
  </sheetData>
  <phoneticPr fontId="18" type="noConversion"/>
  <pageMargins left="0.79" right="0.79" top="0.79" bottom="0.79"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B22" sqref="B22"/>
    </sheetView>
  </sheetViews>
  <sheetFormatPr defaultRowHeight="15"/>
  <cols>
    <col min="1" max="2" width="70.7109375" customWidth="1"/>
  </cols>
  <sheetData>
    <row r="1" spans="1:2" ht="37.5" customHeight="1">
      <c r="A1" s="63" t="s">
        <v>160</v>
      </c>
      <c r="B1" s="64"/>
    </row>
    <row r="2" spans="1:2" ht="24" customHeight="1">
      <c r="B2" s="2"/>
    </row>
    <row r="3" spans="1:2" ht="15.75">
      <c r="A3" s="65" t="s">
        <v>148</v>
      </c>
      <c r="B3" s="65"/>
    </row>
  </sheetData>
  <mergeCells count="2">
    <mergeCell ref="A1:B1"/>
    <mergeCell ref="A3:B3"/>
  </mergeCells>
  <phoneticPr fontId="18"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14" t="s">
        <v>11</v>
      </c>
    </row>
    <row r="2" spans="1:1" ht="24" customHeight="1">
      <c r="A2" s="2"/>
    </row>
    <row r="3" spans="1:1" ht="402" customHeight="1">
      <c r="A3" s="15" t="s">
        <v>165</v>
      </c>
    </row>
  </sheetData>
  <phoneticPr fontId="18"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6" t="s">
        <v>166</v>
      </c>
    </row>
    <row r="2" spans="1:1" ht="24" customHeight="1">
      <c r="A2" s="2"/>
    </row>
    <row r="3" spans="1:1" ht="351" customHeight="1">
      <c r="A3" s="17" t="s">
        <v>171</v>
      </c>
    </row>
  </sheetData>
  <phoneticPr fontId="18"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13" workbookViewId="0">
      <selection activeCell="B16" sqref="B16"/>
    </sheetView>
  </sheetViews>
  <sheetFormatPr defaultRowHeight="15"/>
  <cols>
    <col min="1" max="1" width="30.28515625" bestFit="1" customWidth="1"/>
    <col min="2" max="2" width="17.42578125" bestFit="1" customWidth="1"/>
    <col min="3" max="3" width="29" bestFit="1" customWidth="1"/>
    <col min="4" max="5" width="17.42578125" bestFit="1" customWidth="1"/>
    <col min="6" max="6" width="16.140625" bestFit="1" customWidth="1"/>
    <col min="7" max="7" width="16.42578125" bestFit="1" customWidth="1"/>
  </cols>
  <sheetData>
    <row r="1" spans="1:7" ht="18" customHeight="1">
      <c r="A1" s="18"/>
      <c r="B1" s="18"/>
      <c r="C1" s="18"/>
      <c r="D1" s="18"/>
      <c r="E1" s="18"/>
      <c r="F1" s="18"/>
      <c r="G1" s="19"/>
    </row>
    <row r="2" spans="1:7" ht="24" customHeight="1">
      <c r="A2" s="66" t="s">
        <v>12</v>
      </c>
      <c r="B2" s="66"/>
      <c r="C2" s="66"/>
      <c r="D2" s="66"/>
      <c r="E2" s="66"/>
      <c r="F2" s="66"/>
      <c r="G2" s="66"/>
    </row>
    <row r="3" spans="1:7" ht="7.5" customHeight="1">
      <c r="A3" s="70"/>
      <c r="B3" s="70"/>
      <c r="C3" s="70"/>
      <c r="D3" s="70"/>
      <c r="E3" s="70"/>
      <c r="F3" s="70"/>
    </row>
    <row r="4" spans="1:7" ht="24" customHeight="1">
      <c r="A4" s="71" t="s">
        <v>13</v>
      </c>
      <c r="B4" s="71"/>
      <c r="C4" s="71"/>
      <c r="D4" s="71"/>
      <c r="E4" s="71"/>
      <c r="F4" s="71"/>
      <c r="G4" s="19" t="s">
        <v>14</v>
      </c>
    </row>
    <row r="5" spans="1:7" ht="7.5" customHeight="1">
      <c r="A5" s="70"/>
      <c r="B5" s="70"/>
      <c r="C5" s="70"/>
      <c r="D5" s="70"/>
      <c r="E5" s="70"/>
      <c r="F5" s="70"/>
    </row>
    <row r="6" spans="1:7" ht="24" customHeight="1">
      <c r="A6" s="67" t="s">
        <v>15</v>
      </c>
      <c r="B6" s="67"/>
      <c r="C6" s="67" t="s">
        <v>16</v>
      </c>
      <c r="D6" s="67"/>
      <c r="E6" s="67"/>
      <c r="F6" s="67"/>
      <c r="G6" s="67"/>
    </row>
    <row r="7" spans="1:7" ht="24" customHeight="1">
      <c r="A7" s="68" t="s">
        <v>17</v>
      </c>
      <c r="B7" s="68" t="s">
        <v>18</v>
      </c>
      <c r="C7" s="69" t="s">
        <v>17</v>
      </c>
      <c r="D7" s="67" t="s">
        <v>18</v>
      </c>
      <c r="E7" s="67"/>
      <c r="F7" s="67"/>
      <c r="G7" s="67"/>
    </row>
    <row r="8" spans="1:7" ht="24" customHeight="1">
      <c r="A8" s="68"/>
      <c r="B8" s="68"/>
      <c r="C8" s="69"/>
      <c r="D8" s="69" t="s">
        <v>19</v>
      </c>
      <c r="E8" s="67" t="s">
        <v>20</v>
      </c>
      <c r="F8" s="67"/>
      <c r="G8" s="67" t="s">
        <v>21</v>
      </c>
    </row>
    <row r="9" spans="1:7" ht="24" customHeight="1">
      <c r="A9" s="68"/>
      <c r="B9" s="68"/>
      <c r="C9" s="69"/>
      <c r="D9" s="69"/>
      <c r="E9" s="21" t="s">
        <v>22</v>
      </c>
      <c r="F9" s="21" t="s">
        <v>23</v>
      </c>
      <c r="G9" s="67"/>
    </row>
    <row r="10" spans="1:7" ht="24" customHeight="1">
      <c r="A10" s="24" t="s">
        <v>24</v>
      </c>
      <c r="B10" s="55">
        <v>20213181.57</v>
      </c>
      <c r="C10" s="24" t="s">
        <v>25</v>
      </c>
      <c r="D10" s="55">
        <f t="shared" ref="D10:D16" si="0">SUM(E10,F10,G10)</f>
        <v>14123061.52</v>
      </c>
      <c r="E10" s="55">
        <v>11723532.869999999</v>
      </c>
      <c r="F10" s="55">
        <v>1077402.6399999999</v>
      </c>
      <c r="G10" s="55">
        <v>1322126.01</v>
      </c>
    </row>
    <row r="11" spans="1:7" ht="24" customHeight="1">
      <c r="A11" s="24" t="s">
        <v>26</v>
      </c>
      <c r="B11" s="55">
        <v>20213181.57</v>
      </c>
      <c r="C11" s="24" t="s">
        <v>27</v>
      </c>
      <c r="D11" s="55">
        <f t="shared" si="0"/>
        <v>4236491.68</v>
      </c>
      <c r="E11" s="55">
        <v>3934411.68</v>
      </c>
      <c r="F11" s="55">
        <v>302080</v>
      </c>
      <c r="G11" s="55">
        <v>0</v>
      </c>
    </row>
    <row r="12" spans="1:7" ht="24" customHeight="1">
      <c r="A12" s="24" t="s">
        <v>28</v>
      </c>
      <c r="B12" s="55">
        <v>0</v>
      </c>
      <c r="C12" s="24" t="s">
        <v>29</v>
      </c>
      <c r="D12" s="55">
        <f t="shared" si="0"/>
        <v>1140013.2</v>
      </c>
      <c r="E12" s="55">
        <v>1140013.2</v>
      </c>
      <c r="F12" s="55">
        <v>0</v>
      </c>
      <c r="G12" s="55">
        <v>0</v>
      </c>
    </row>
    <row r="13" spans="1:7" ht="24" customHeight="1">
      <c r="A13" s="24" t="s">
        <v>30</v>
      </c>
      <c r="B13" s="55">
        <v>0</v>
      </c>
      <c r="C13" s="24" t="s">
        <v>31</v>
      </c>
      <c r="D13" s="55">
        <f t="shared" si="0"/>
        <v>816324</v>
      </c>
      <c r="E13" s="55">
        <v>816324</v>
      </c>
      <c r="F13" s="55">
        <v>0</v>
      </c>
      <c r="G13" s="55">
        <v>0</v>
      </c>
    </row>
    <row r="14" spans="1:7" ht="24" customHeight="1">
      <c r="A14" s="24" t="s">
        <v>32</v>
      </c>
      <c r="B14" s="55">
        <v>0</v>
      </c>
      <c r="C14" s="24"/>
      <c r="D14" s="55">
        <f t="shared" si="0"/>
        <v>0</v>
      </c>
      <c r="E14" s="55"/>
      <c r="F14" s="55"/>
      <c r="G14" s="55"/>
    </row>
    <row r="15" spans="1:7" ht="24" customHeight="1">
      <c r="A15" s="24" t="s">
        <v>33</v>
      </c>
      <c r="B15" s="55">
        <v>0</v>
      </c>
      <c r="C15" s="24"/>
      <c r="D15" s="55">
        <f t="shared" si="0"/>
        <v>0</v>
      </c>
      <c r="E15" s="55"/>
      <c r="F15" s="55"/>
      <c r="G15" s="55"/>
    </row>
    <row r="16" spans="1:7" ht="24" customHeight="1">
      <c r="A16" s="24" t="s">
        <v>34</v>
      </c>
      <c r="B16" s="55">
        <v>102708.83</v>
      </c>
      <c r="C16" s="24"/>
      <c r="D16" s="55">
        <f t="shared" si="0"/>
        <v>0</v>
      </c>
      <c r="E16" s="55"/>
      <c r="F16" s="55"/>
      <c r="G16" s="55"/>
    </row>
    <row r="17" spans="1:7" ht="24" customHeight="1">
      <c r="A17" s="25"/>
      <c r="B17" s="56"/>
      <c r="C17" s="25"/>
      <c r="D17" s="56"/>
      <c r="E17" s="56"/>
      <c r="F17" s="56"/>
      <c r="G17" s="56"/>
    </row>
    <row r="18" spans="1:7" ht="24" customHeight="1">
      <c r="A18" s="25"/>
      <c r="B18" s="56"/>
      <c r="C18" s="25"/>
      <c r="D18" s="56"/>
      <c r="E18" s="56"/>
      <c r="F18" s="56"/>
      <c r="G18" s="56"/>
    </row>
    <row r="19" spans="1:7" ht="24" customHeight="1">
      <c r="A19" s="25"/>
      <c r="B19" s="56"/>
      <c r="C19" s="25"/>
      <c r="D19" s="56"/>
      <c r="E19" s="56"/>
      <c r="F19" s="56"/>
      <c r="G19" s="56"/>
    </row>
    <row r="20" spans="1:7" ht="24" customHeight="1">
      <c r="A20" s="25"/>
      <c r="B20" s="56"/>
      <c r="C20" s="25"/>
      <c r="D20" s="56"/>
      <c r="E20" s="56"/>
      <c r="F20" s="56"/>
      <c r="G20" s="56"/>
    </row>
    <row r="21" spans="1:7" ht="24" customHeight="1">
      <c r="A21" s="26" t="s">
        <v>35</v>
      </c>
      <c r="B21" s="38">
        <v>20315890.399999999</v>
      </c>
      <c r="C21" s="26" t="s">
        <v>36</v>
      </c>
      <c r="D21" s="38">
        <f>SUM(E21,F21,G21)</f>
        <v>20315890.400000002</v>
      </c>
      <c r="E21" s="38">
        <v>17614281.75</v>
      </c>
      <c r="F21" s="38">
        <v>1379482.64</v>
      </c>
      <c r="G21" s="38">
        <v>1322126.01</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8" type="noConversion"/>
  <pageMargins left="0.79" right="0.79" top="0.79" bottom="0.79"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13" workbookViewId="0">
      <selection activeCell="F20" sqref="F20"/>
    </sheetView>
  </sheetViews>
  <sheetFormatPr defaultRowHeight="15"/>
  <cols>
    <col min="1" max="1" width="5.140625" bestFit="1" customWidth="1"/>
    <col min="2" max="3" width="4" bestFit="1" customWidth="1"/>
    <col min="4" max="4" width="41.85546875" bestFit="1" customWidth="1"/>
    <col min="5" max="6" width="17.42578125" bestFit="1" customWidth="1"/>
    <col min="7" max="8" width="11" bestFit="1" customWidth="1"/>
    <col min="9" max="9" width="16.42578125" bestFit="1" customWidth="1"/>
  </cols>
  <sheetData>
    <row r="1" spans="1:9" ht="18" customHeight="1">
      <c r="A1" s="2"/>
      <c r="B1" s="2"/>
      <c r="C1" s="2"/>
      <c r="D1" s="2"/>
      <c r="E1" s="19"/>
      <c r="F1" s="19"/>
      <c r="G1" s="19"/>
      <c r="H1" s="19"/>
      <c r="I1" s="19"/>
    </row>
    <row r="2" spans="1:9" ht="24" customHeight="1">
      <c r="A2" s="66" t="s">
        <v>37</v>
      </c>
      <c r="B2" s="66"/>
      <c r="C2" s="66"/>
      <c r="D2" s="66"/>
      <c r="E2" s="66"/>
      <c r="F2" s="66"/>
      <c r="G2" s="66"/>
      <c r="H2" s="66"/>
      <c r="I2" s="66"/>
    </row>
    <row r="4" spans="1:9" ht="24" customHeight="1">
      <c r="A4" s="71" t="s">
        <v>13</v>
      </c>
      <c r="B4" s="71"/>
      <c r="C4" s="71"/>
      <c r="D4" s="71"/>
      <c r="E4" s="71"/>
      <c r="F4" s="71"/>
      <c r="G4" s="71"/>
      <c r="H4" s="71"/>
      <c r="I4" s="19" t="s">
        <v>14</v>
      </c>
    </row>
    <row r="6" spans="1:9" ht="24" customHeight="1">
      <c r="A6" s="67" t="s">
        <v>17</v>
      </c>
      <c r="B6" s="67"/>
      <c r="C6" s="67"/>
      <c r="D6" s="67"/>
      <c r="E6" s="67" t="s">
        <v>38</v>
      </c>
      <c r="F6" s="67"/>
      <c r="G6" s="67"/>
      <c r="H6" s="67"/>
      <c r="I6" s="67"/>
    </row>
    <row r="7" spans="1:9" ht="24" customHeight="1">
      <c r="A7" s="72" t="s">
        <v>39</v>
      </c>
      <c r="B7" s="72"/>
      <c r="C7" s="72"/>
      <c r="D7" s="67" t="s">
        <v>40</v>
      </c>
      <c r="E7" s="67" t="s">
        <v>19</v>
      </c>
      <c r="F7" s="68" t="s">
        <v>41</v>
      </c>
      <c r="G7" s="68" t="s">
        <v>42</v>
      </c>
      <c r="H7" s="68" t="s">
        <v>43</v>
      </c>
      <c r="I7" s="67" t="s">
        <v>44</v>
      </c>
    </row>
    <row r="8" spans="1:9" ht="24" customHeight="1">
      <c r="A8" s="21" t="s">
        <v>45</v>
      </c>
      <c r="B8" s="21" t="s">
        <v>46</v>
      </c>
      <c r="C8" s="21" t="s">
        <v>47</v>
      </c>
      <c r="D8" s="67"/>
      <c r="E8" s="67"/>
      <c r="F8" s="68"/>
      <c r="G8" s="68"/>
      <c r="H8" s="68"/>
      <c r="I8" s="67"/>
    </row>
    <row r="9" spans="1:9" ht="24" customHeight="1">
      <c r="A9" s="28" t="s">
        <v>48</v>
      </c>
      <c r="B9" s="28" t="s">
        <v>1</v>
      </c>
      <c r="C9" s="28" t="s">
        <v>1</v>
      </c>
      <c r="D9" s="24" t="s">
        <v>49</v>
      </c>
      <c r="E9" s="57">
        <f t="shared" ref="E9:E26" si="0">SUM(F9,G9,H9,I9)</f>
        <v>14123061.52</v>
      </c>
      <c r="F9" s="57">
        <v>14020352.689999999</v>
      </c>
      <c r="G9" s="57">
        <v>0</v>
      </c>
      <c r="H9" s="57">
        <v>0</v>
      </c>
      <c r="I9" s="57">
        <v>102708.83</v>
      </c>
    </row>
    <row r="10" spans="1:9" ht="24" customHeight="1">
      <c r="A10" s="28" t="s">
        <v>48</v>
      </c>
      <c r="B10" s="28" t="s">
        <v>50</v>
      </c>
      <c r="C10" s="28" t="s">
        <v>1</v>
      </c>
      <c r="D10" s="24" t="s">
        <v>51</v>
      </c>
      <c r="E10" s="57">
        <f t="shared" si="0"/>
        <v>13493943.119999999</v>
      </c>
      <c r="F10" s="57">
        <v>13391234.289999999</v>
      </c>
      <c r="G10" s="57">
        <v>0</v>
      </c>
      <c r="H10" s="57">
        <v>0</v>
      </c>
      <c r="I10" s="57">
        <v>102708.83</v>
      </c>
    </row>
    <row r="11" spans="1:9" ht="24" customHeight="1">
      <c r="A11" s="28" t="s">
        <v>48</v>
      </c>
      <c r="B11" s="28" t="s">
        <v>50</v>
      </c>
      <c r="C11" s="28" t="s">
        <v>50</v>
      </c>
      <c r="D11" s="24" t="s">
        <v>52</v>
      </c>
      <c r="E11" s="57">
        <f t="shared" si="0"/>
        <v>13493943.119999999</v>
      </c>
      <c r="F11" s="57">
        <v>13391234.289999999</v>
      </c>
      <c r="G11" s="57">
        <v>0</v>
      </c>
      <c r="H11" s="57">
        <v>0</v>
      </c>
      <c r="I11" s="57">
        <v>102708.83</v>
      </c>
    </row>
    <row r="12" spans="1:9" ht="24" customHeight="1">
      <c r="A12" s="28" t="s">
        <v>48</v>
      </c>
      <c r="B12" s="28" t="s">
        <v>53</v>
      </c>
      <c r="C12" s="28" t="s">
        <v>1</v>
      </c>
      <c r="D12" s="24" t="s">
        <v>54</v>
      </c>
      <c r="E12" s="57">
        <f t="shared" si="0"/>
        <v>629118.4</v>
      </c>
      <c r="F12" s="57">
        <v>629118.4</v>
      </c>
      <c r="G12" s="57">
        <v>0</v>
      </c>
      <c r="H12" s="57">
        <v>0</v>
      </c>
      <c r="I12" s="57">
        <v>0</v>
      </c>
    </row>
    <row r="13" spans="1:9" ht="24" customHeight="1">
      <c r="A13" s="28" t="s">
        <v>48</v>
      </c>
      <c r="B13" s="28" t="s">
        <v>53</v>
      </c>
      <c r="C13" s="28" t="s">
        <v>55</v>
      </c>
      <c r="D13" s="24" t="s">
        <v>56</v>
      </c>
      <c r="E13" s="57">
        <f t="shared" si="0"/>
        <v>629118.4</v>
      </c>
      <c r="F13" s="57">
        <v>629118.4</v>
      </c>
      <c r="G13" s="57">
        <v>0</v>
      </c>
      <c r="H13" s="57">
        <v>0</v>
      </c>
      <c r="I13" s="57">
        <v>0</v>
      </c>
    </row>
    <row r="14" spans="1:9" ht="24" customHeight="1">
      <c r="A14" s="28" t="s">
        <v>57</v>
      </c>
      <c r="B14" s="28" t="s">
        <v>1</v>
      </c>
      <c r="C14" s="28" t="s">
        <v>1</v>
      </c>
      <c r="D14" s="24" t="s">
        <v>58</v>
      </c>
      <c r="E14" s="57">
        <f t="shared" si="0"/>
        <v>4236491.68</v>
      </c>
      <c r="F14" s="57">
        <v>4236491.68</v>
      </c>
      <c r="G14" s="57">
        <v>0</v>
      </c>
      <c r="H14" s="57">
        <v>0</v>
      </c>
      <c r="I14" s="57">
        <v>0</v>
      </c>
    </row>
    <row r="15" spans="1:9" ht="24" customHeight="1">
      <c r="A15" s="28" t="s">
        <v>57</v>
      </c>
      <c r="B15" s="28" t="s">
        <v>59</v>
      </c>
      <c r="C15" s="28" t="s">
        <v>1</v>
      </c>
      <c r="D15" s="24" t="s">
        <v>60</v>
      </c>
      <c r="E15" s="57">
        <f t="shared" si="0"/>
        <v>4236491.68</v>
      </c>
      <c r="F15" s="57">
        <v>4236491.68</v>
      </c>
      <c r="G15" s="57">
        <v>0</v>
      </c>
      <c r="H15" s="57">
        <v>0</v>
      </c>
      <c r="I15" s="57">
        <v>0</v>
      </c>
    </row>
    <row r="16" spans="1:9" ht="24" customHeight="1">
      <c r="A16" s="28" t="s">
        <v>57</v>
      </c>
      <c r="B16" s="28" t="s">
        <v>59</v>
      </c>
      <c r="C16" s="28" t="s">
        <v>50</v>
      </c>
      <c r="D16" s="24" t="s">
        <v>61</v>
      </c>
      <c r="E16" s="57">
        <f t="shared" si="0"/>
        <v>1474860</v>
      </c>
      <c r="F16" s="57">
        <v>1474860</v>
      </c>
      <c r="G16" s="57">
        <v>0</v>
      </c>
      <c r="H16" s="57">
        <v>0</v>
      </c>
      <c r="I16" s="57">
        <v>0</v>
      </c>
    </row>
    <row r="17" spans="1:9" ht="24" customHeight="1">
      <c r="A17" s="28" t="s">
        <v>57</v>
      </c>
      <c r="B17" s="28" t="s">
        <v>59</v>
      </c>
      <c r="C17" s="28" t="s">
        <v>59</v>
      </c>
      <c r="D17" s="24" t="s">
        <v>62</v>
      </c>
      <c r="E17" s="57">
        <f t="shared" si="0"/>
        <v>1824021.12</v>
      </c>
      <c r="F17" s="57">
        <v>1824021.12</v>
      </c>
      <c r="G17" s="57">
        <v>0</v>
      </c>
      <c r="H17" s="57">
        <v>0</v>
      </c>
      <c r="I17" s="57">
        <v>0</v>
      </c>
    </row>
    <row r="18" spans="1:9" ht="24" customHeight="1">
      <c r="A18" s="28" t="s">
        <v>57</v>
      </c>
      <c r="B18" s="28" t="s">
        <v>59</v>
      </c>
      <c r="C18" s="28" t="s">
        <v>63</v>
      </c>
      <c r="D18" s="24" t="s">
        <v>64</v>
      </c>
      <c r="E18" s="57">
        <f t="shared" si="0"/>
        <v>912010.56</v>
      </c>
      <c r="F18" s="57">
        <v>912010.56</v>
      </c>
      <c r="G18" s="57">
        <v>0</v>
      </c>
      <c r="H18" s="57">
        <v>0</v>
      </c>
      <c r="I18" s="57">
        <v>0</v>
      </c>
    </row>
    <row r="19" spans="1:9" ht="24" customHeight="1">
      <c r="A19" s="28" t="s">
        <v>57</v>
      </c>
      <c r="B19" s="28" t="s">
        <v>59</v>
      </c>
      <c r="C19" s="28" t="s">
        <v>55</v>
      </c>
      <c r="D19" s="24" t="s">
        <v>65</v>
      </c>
      <c r="E19" s="57">
        <f t="shared" si="0"/>
        <v>25600</v>
      </c>
      <c r="F19" s="57">
        <v>25600</v>
      </c>
      <c r="G19" s="57">
        <v>0</v>
      </c>
      <c r="H19" s="57">
        <v>0</v>
      </c>
      <c r="I19" s="57">
        <v>0</v>
      </c>
    </row>
    <row r="20" spans="1:9" ht="24" customHeight="1">
      <c r="A20" s="28" t="s">
        <v>66</v>
      </c>
      <c r="B20" s="28" t="s">
        <v>1</v>
      </c>
      <c r="C20" s="28" t="s">
        <v>1</v>
      </c>
      <c r="D20" s="24" t="s">
        <v>67</v>
      </c>
      <c r="E20" s="57">
        <f t="shared" si="0"/>
        <v>1140013.2</v>
      </c>
      <c r="F20" s="57">
        <v>1140013.2</v>
      </c>
      <c r="G20" s="57">
        <v>0</v>
      </c>
      <c r="H20" s="57">
        <v>0</v>
      </c>
      <c r="I20" s="57">
        <v>0</v>
      </c>
    </row>
    <row r="21" spans="1:9" ht="24" customHeight="1">
      <c r="A21" s="28" t="s">
        <v>66</v>
      </c>
      <c r="B21" s="28" t="s">
        <v>68</v>
      </c>
      <c r="C21" s="28" t="s">
        <v>1</v>
      </c>
      <c r="D21" s="24" t="s">
        <v>69</v>
      </c>
      <c r="E21" s="57">
        <f t="shared" si="0"/>
        <v>1140013.2</v>
      </c>
      <c r="F21" s="57">
        <v>1140013.2</v>
      </c>
      <c r="G21" s="57">
        <v>0</v>
      </c>
      <c r="H21" s="57">
        <v>0</v>
      </c>
      <c r="I21" s="57">
        <v>0</v>
      </c>
    </row>
    <row r="22" spans="1:9" ht="24" customHeight="1">
      <c r="A22" s="28" t="s">
        <v>66</v>
      </c>
      <c r="B22" s="28" t="s">
        <v>68</v>
      </c>
      <c r="C22" s="28" t="s">
        <v>50</v>
      </c>
      <c r="D22" s="24" t="s">
        <v>70</v>
      </c>
      <c r="E22" s="57">
        <f t="shared" si="0"/>
        <v>1140013.2</v>
      </c>
      <c r="F22" s="57">
        <v>1140013.2</v>
      </c>
      <c r="G22" s="57">
        <v>0</v>
      </c>
      <c r="H22" s="57">
        <v>0</v>
      </c>
      <c r="I22" s="57">
        <v>0</v>
      </c>
    </row>
    <row r="23" spans="1:9" ht="24" customHeight="1">
      <c r="A23" s="28" t="s">
        <v>71</v>
      </c>
      <c r="B23" s="28" t="s">
        <v>1</v>
      </c>
      <c r="C23" s="28" t="s">
        <v>1</v>
      </c>
      <c r="D23" s="24" t="s">
        <v>72</v>
      </c>
      <c r="E23" s="57">
        <f t="shared" si="0"/>
        <v>816324</v>
      </c>
      <c r="F23" s="57">
        <v>816324</v>
      </c>
      <c r="G23" s="57">
        <v>0</v>
      </c>
      <c r="H23" s="57">
        <v>0</v>
      </c>
      <c r="I23" s="57">
        <v>0</v>
      </c>
    </row>
    <row r="24" spans="1:9" ht="24" customHeight="1">
      <c r="A24" s="28" t="s">
        <v>71</v>
      </c>
      <c r="B24" s="28" t="s">
        <v>50</v>
      </c>
      <c r="C24" s="28" t="s">
        <v>1</v>
      </c>
      <c r="D24" s="24" t="s">
        <v>73</v>
      </c>
      <c r="E24" s="57">
        <f t="shared" si="0"/>
        <v>816324</v>
      </c>
      <c r="F24" s="57">
        <v>816324</v>
      </c>
      <c r="G24" s="57">
        <v>0</v>
      </c>
      <c r="H24" s="57">
        <v>0</v>
      </c>
      <c r="I24" s="57">
        <v>0</v>
      </c>
    </row>
    <row r="25" spans="1:9" ht="24" customHeight="1">
      <c r="A25" s="28" t="s">
        <v>71</v>
      </c>
      <c r="B25" s="28" t="s">
        <v>50</v>
      </c>
      <c r="C25" s="28" t="s">
        <v>74</v>
      </c>
      <c r="D25" s="24" t="s">
        <v>75</v>
      </c>
      <c r="E25" s="57">
        <f t="shared" si="0"/>
        <v>816324</v>
      </c>
      <c r="F25" s="57">
        <v>816324</v>
      </c>
      <c r="G25" s="57">
        <v>0</v>
      </c>
      <c r="H25" s="57">
        <v>0</v>
      </c>
      <c r="I25" s="57">
        <v>0</v>
      </c>
    </row>
    <row r="26" spans="1:9" ht="24" customHeight="1">
      <c r="A26" s="73" t="s">
        <v>19</v>
      </c>
      <c r="B26" s="73"/>
      <c r="C26" s="73"/>
      <c r="D26" s="73"/>
      <c r="E26" s="57">
        <f t="shared" si="0"/>
        <v>20315890.399999999</v>
      </c>
      <c r="F26" s="57">
        <v>20213181.57</v>
      </c>
      <c r="G26" s="57">
        <v>0</v>
      </c>
      <c r="H26" s="57">
        <v>0</v>
      </c>
      <c r="I26" s="57">
        <v>102708.83</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8" type="noConversion"/>
  <pageMargins left="0.79" right="0.79" top="0.79" bottom="0.79" header="0.3" footer="0.3"/>
  <pageSetup paperSize="9" scale="73"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3" workbookViewId="0">
      <selection activeCell="J15" sqref="J15"/>
    </sheetView>
  </sheetViews>
  <sheetFormatPr defaultRowHeight="15"/>
  <cols>
    <col min="1" max="1" width="6.85546875" customWidth="1"/>
    <col min="2" max="2" width="6.7109375" customWidth="1"/>
    <col min="3" max="3" width="8.42578125" customWidth="1"/>
    <col min="4" max="4" width="41.85546875" bestFit="1" customWidth="1"/>
    <col min="5" max="6" width="17.42578125" bestFit="1" customWidth="1"/>
    <col min="7" max="7" width="16.42578125" bestFit="1" customWidth="1"/>
  </cols>
  <sheetData>
    <row r="1" spans="1:7" ht="18" customHeight="1">
      <c r="A1" s="2"/>
      <c r="B1" s="2"/>
      <c r="C1" s="2"/>
      <c r="D1" s="2"/>
      <c r="E1" s="19"/>
      <c r="F1" s="19"/>
      <c r="G1" s="19"/>
    </row>
    <row r="2" spans="1:7" ht="24" customHeight="1">
      <c r="A2" s="66" t="s">
        <v>76</v>
      </c>
      <c r="B2" s="66"/>
      <c r="C2" s="66"/>
      <c r="D2" s="66"/>
      <c r="E2" s="66"/>
      <c r="F2" s="66"/>
      <c r="G2" s="66"/>
    </row>
    <row r="4" spans="1:7" ht="24" customHeight="1">
      <c r="A4" s="71" t="s">
        <v>13</v>
      </c>
      <c r="B4" s="71"/>
      <c r="C4" s="71"/>
      <c r="D4" s="71"/>
      <c r="E4" s="71"/>
      <c r="F4" s="71"/>
      <c r="G4" s="19" t="s">
        <v>14</v>
      </c>
    </row>
    <row r="6" spans="1:7" ht="24" customHeight="1">
      <c r="A6" s="67" t="s">
        <v>17</v>
      </c>
      <c r="B6" s="67"/>
      <c r="C6" s="67"/>
      <c r="D6" s="67"/>
      <c r="E6" s="67" t="s">
        <v>77</v>
      </c>
      <c r="F6" s="67"/>
      <c r="G6" s="67"/>
    </row>
    <row r="7" spans="1:7" ht="24" customHeight="1">
      <c r="A7" s="72" t="s">
        <v>39</v>
      </c>
      <c r="B7" s="72"/>
      <c r="C7" s="72"/>
      <c r="D7" s="67" t="s">
        <v>40</v>
      </c>
      <c r="E7" s="67" t="s">
        <v>19</v>
      </c>
      <c r="F7" s="68" t="s">
        <v>20</v>
      </c>
      <c r="G7" s="67" t="s">
        <v>21</v>
      </c>
    </row>
    <row r="8" spans="1:7" ht="24" customHeight="1">
      <c r="A8" s="21" t="s">
        <v>45</v>
      </c>
      <c r="B8" s="21" t="s">
        <v>46</v>
      </c>
      <c r="C8" s="21" t="s">
        <v>47</v>
      </c>
      <c r="D8" s="67"/>
      <c r="E8" s="67"/>
      <c r="F8" s="68"/>
      <c r="G8" s="67"/>
    </row>
    <row r="9" spans="1:7" ht="0" hidden="1" customHeight="1">
      <c r="A9" s="31"/>
      <c r="B9" s="31"/>
      <c r="C9" s="31"/>
      <c r="D9" s="31"/>
      <c r="E9" s="32"/>
      <c r="F9" s="32" t="s">
        <v>1</v>
      </c>
      <c r="G9" s="32" t="s">
        <v>1</v>
      </c>
    </row>
    <row r="10" spans="1:7" ht="24" customHeight="1">
      <c r="A10" s="30" t="s">
        <v>48</v>
      </c>
      <c r="B10" s="30" t="s">
        <v>1</v>
      </c>
      <c r="C10" s="30" t="s">
        <v>1</v>
      </c>
      <c r="D10" s="24" t="s">
        <v>49</v>
      </c>
      <c r="E10" s="38">
        <f t="shared" ref="E10:E27" si="0">SUM(F10,G10)</f>
        <v>14123061.52</v>
      </c>
      <c r="F10" s="38">
        <v>12800935.51</v>
      </c>
      <c r="G10" s="38">
        <v>1322126.01</v>
      </c>
    </row>
    <row r="11" spans="1:7" ht="24" customHeight="1">
      <c r="A11" s="30" t="s">
        <v>48</v>
      </c>
      <c r="B11" s="30" t="s">
        <v>50</v>
      </c>
      <c r="C11" s="30" t="s">
        <v>1</v>
      </c>
      <c r="D11" s="24" t="s">
        <v>51</v>
      </c>
      <c r="E11" s="38">
        <f t="shared" si="0"/>
        <v>13493943.119999999</v>
      </c>
      <c r="F11" s="38">
        <v>12800935.51</v>
      </c>
      <c r="G11" s="38">
        <v>693007.61</v>
      </c>
    </row>
    <row r="12" spans="1:7" ht="24" customHeight="1">
      <c r="A12" s="30" t="s">
        <v>48</v>
      </c>
      <c r="B12" s="30" t="s">
        <v>50</v>
      </c>
      <c r="C12" s="30" t="s">
        <v>50</v>
      </c>
      <c r="D12" s="24" t="s">
        <v>52</v>
      </c>
      <c r="E12" s="38">
        <f t="shared" si="0"/>
        <v>13493943.119999999</v>
      </c>
      <c r="F12" s="38">
        <v>12800935.51</v>
      </c>
      <c r="G12" s="38">
        <v>693007.61</v>
      </c>
    </row>
    <row r="13" spans="1:7" ht="24" customHeight="1">
      <c r="A13" s="30" t="s">
        <v>48</v>
      </c>
      <c r="B13" s="30" t="s">
        <v>53</v>
      </c>
      <c r="C13" s="30" t="s">
        <v>1</v>
      </c>
      <c r="D13" s="24" t="s">
        <v>54</v>
      </c>
      <c r="E13" s="38">
        <f t="shared" si="0"/>
        <v>629118.4</v>
      </c>
      <c r="F13" s="38">
        <v>0</v>
      </c>
      <c r="G13" s="38">
        <v>629118.4</v>
      </c>
    </row>
    <row r="14" spans="1:7" ht="24" customHeight="1">
      <c r="A14" s="30" t="s">
        <v>48</v>
      </c>
      <c r="B14" s="30" t="s">
        <v>53</v>
      </c>
      <c r="C14" s="30" t="s">
        <v>55</v>
      </c>
      <c r="D14" s="24" t="s">
        <v>56</v>
      </c>
      <c r="E14" s="38">
        <f t="shared" si="0"/>
        <v>629118.4</v>
      </c>
      <c r="F14" s="38">
        <v>0</v>
      </c>
      <c r="G14" s="38">
        <v>629118.4</v>
      </c>
    </row>
    <row r="15" spans="1:7" ht="24" customHeight="1">
      <c r="A15" s="30" t="s">
        <v>57</v>
      </c>
      <c r="B15" s="30" t="s">
        <v>1</v>
      </c>
      <c r="C15" s="30" t="s">
        <v>1</v>
      </c>
      <c r="D15" s="24" t="s">
        <v>58</v>
      </c>
      <c r="E15" s="38">
        <f t="shared" si="0"/>
        <v>4236491.68</v>
      </c>
      <c r="F15" s="38">
        <v>4236491.68</v>
      </c>
      <c r="G15" s="38">
        <v>0</v>
      </c>
    </row>
    <row r="16" spans="1:7" ht="24" customHeight="1">
      <c r="A16" s="30" t="s">
        <v>57</v>
      </c>
      <c r="B16" s="30" t="s">
        <v>59</v>
      </c>
      <c r="C16" s="30" t="s">
        <v>1</v>
      </c>
      <c r="D16" s="24" t="s">
        <v>60</v>
      </c>
      <c r="E16" s="38">
        <f t="shared" si="0"/>
        <v>4236491.68</v>
      </c>
      <c r="F16" s="38">
        <v>4236491.68</v>
      </c>
      <c r="G16" s="38">
        <v>0</v>
      </c>
    </row>
    <row r="17" spans="1:7" ht="24" customHeight="1">
      <c r="A17" s="30" t="s">
        <v>57</v>
      </c>
      <c r="B17" s="30" t="s">
        <v>59</v>
      </c>
      <c r="C17" s="30" t="s">
        <v>50</v>
      </c>
      <c r="D17" s="24" t="s">
        <v>61</v>
      </c>
      <c r="E17" s="38">
        <f t="shared" si="0"/>
        <v>1474860</v>
      </c>
      <c r="F17" s="38">
        <v>1474860</v>
      </c>
      <c r="G17" s="38">
        <v>0</v>
      </c>
    </row>
    <row r="18" spans="1:7" ht="24" customHeight="1">
      <c r="A18" s="30" t="s">
        <v>57</v>
      </c>
      <c r="B18" s="30" t="s">
        <v>59</v>
      </c>
      <c r="C18" s="30" t="s">
        <v>59</v>
      </c>
      <c r="D18" s="24" t="s">
        <v>62</v>
      </c>
      <c r="E18" s="38">
        <f t="shared" si="0"/>
        <v>1824021.12</v>
      </c>
      <c r="F18" s="38">
        <v>1824021.12</v>
      </c>
      <c r="G18" s="38">
        <v>0</v>
      </c>
    </row>
    <row r="19" spans="1:7" ht="24" customHeight="1">
      <c r="A19" s="30" t="s">
        <v>57</v>
      </c>
      <c r="B19" s="30" t="s">
        <v>59</v>
      </c>
      <c r="C19" s="30" t="s">
        <v>63</v>
      </c>
      <c r="D19" s="24" t="s">
        <v>64</v>
      </c>
      <c r="E19" s="38">
        <f t="shared" si="0"/>
        <v>912010.56</v>
      </c>
      <c r="F19" s="38">
        <v>912010.56</v>
      </c>
      <c r="G19" s="38">
        <v>0</v>
      </c>
    </row>
    <row r="20" spans="1:7" ht="24" customHeight="1">
      <c r="A20" s="30" t="s">
        <v>57</v>
      </c>
      <c r="B20" s="30" t="s">
        <v>59</v>
      </c>
      <c r="C20" s="30" t="s">
        <v>55</v>
      </c>
      <c r="D20" s="24" t="s">
        <v>65</v>
      </c>
      <c r="E20" s="38">
        <f t="shared" si="0"/>
        <v>25600</v>
      </c>
      <c r="F20" s="38">
        <v>25600</v>
      </c>
      <c r="G20" s="38">
        <v>0</v>
      </c>
    </row>
    <row r="21" spans="1:7" ht="24" customHeight="1">
      <c r="A21" s="30" t="s">
        <v>66</v>
      </c>
      <c r="B21" s="30" t="s">
        <v>1</v>
      </c>
      <c r="C21" s="30" t="s">
        <v>1</v>
      </c>
      <c r="D21" s="24" t="s">
        <v>67</v>
      </c>
      <c r="E21" s="38">
        <f t="shared" si="0"/>
        <v>1140013.2</v>
      </c>
      <c r="F21" s="38">
        <v>1140013.2</v>
      </c>
      <c r="G21" s="38">
        <v>0</v>
      </c>
    </row>
    <row r="22" spans="1:7" ht="24" customHeight="1">
      <c r="A22" s="30" t="s">
        <v>66</v>
      </c>
      <c r="B22" s="30" t="s">
        <v>68</v>
      </c>
      <c r="C22" s="30" t="s">
        <v>1</v>
      </c>
      <c r="D22" s="24" t="s">
        <v>69</v>
      </c>
      <c r="E22" s="38">
        <f t="shared" si="0"/>
        <v>1140013.2</v>
      </c>
      <c r="F22" s="38">
        <v>1140013.2</v>
      </c>
      <c r="G22" s="38">
        <v>0</v>
      </c>
    </row>
    <row r="23" spans="1:7" ht="24" customHeight="1">
      <c r="A23" s="30" t="s">
        <v>66</v>
      </c>
      <c r="B23" s="30" t="s">
        <v>68</v>
      </c>
      <c r="C23" s="30" t="s">
        <v>50</v>
      </c>
      <c r="D23" s="24" t="s">
        <v>70</v>
      </c>
      <c r="E23" s="38">
        <f t="shared" si="0"/>
        <v>1140013.2</v>
      </c>
      <c r="F23" s="38">
        <v>1140013.2</v>
      </c>
      <c r="G23" s="38">
        <v>0</v>
      </c>
    </row>
    <row r="24" spans="1:7" ht="24" customHeight="1">
      <c r="A24" s="30" t="s">
        <v>71</v>
      </c>
      <c r="B24" s="30" t="s">
        <v>1</v>
      </c>
      <c r="C24" s="30" t="s">
        <v>1</v>
      </c>
      <c r="D24" s="24" t="s">
        <v>72</v>
      </c>
      <c r="E24" s="38">
        <f t="shared" si="0"/>
        <v>816324</v>
      </c>
      <c r="F24" s="38">
        <v>816324</v>
      </c>
      <c r="G24" s="38">
        <v>0</v>
      </c>
    </row>
    <row r="25" spans="1:7" ht="24" customHeight="1">
      <c r="A25" s="30" t="s">
        <v>71</v>
      </c>
      <c r="B25" s="30" t="s">
        <v>50</v>
      </c>
      <c r="C25" s="30" t="s">
        <v>1</v>
      </c>
      <c r="D25" s="24" t="s">
        <v>73</v>
      </c>
      <c r="E25" s="38">
        <f t="shared" si="0"/>
        <v>816324</v>
      </c>
      <c r="F25" s="38">
        <v>816324</v>
      </c>
      <c r="G25" s="38">
        <v>0</v>
      </c>
    </row>
    <row r="26" spans="1:7" ht="24" customHeight="1">
      <c r="A26" s="30" t="s">
        <v>71</v>
      </c>
      <c r="B26" s="30" t="s">
        <v>50</v>
      </c>
      <c r="C26" s="30" t="s">
        <v>74</v>
      </c>
      <c r="D26" s="24" t="s">
        <v>75</v>
      </c>
      <c r="E26" s="38">
        <f t="shared" si="0"/>
        <v>816324</v>
      </c>
      <c r="F26" s="38">
        <v>816324</v>
      </c>
      <c r="G26" s="38">
        <v>0</v>
      </c>
    </row>
    <row r="27" spans="1:7" ht="24" customHeight="1">
      <c r="A27" s="73" t="s">
        <v>19</v>
      </c>
      <c r="B27" s="73"/>
      <c r="C27" s="73"/>
      <c r="D27" s="73"/>
      <c r="E27" s="38">
        <f t="shared" si="0"/>
        <v>20315890.400000002</v>
      </c>
      <c r="F27" s="38">
        <v>18993764.390000001</v>
      </c>
      <c r="G27" s="38">
        <v>1322126.01</v>
      </c>
    </row>
  </sheetData>
  <mergeCells count="10">
    <mergeCell ref="A2:G2"/>
    <mergeCell ref="A6:D6"/>
    <mergeCell ref="E6:G6"/>
    <mergeCell ref="A7:C7"/>
    <mergeCell ref="A27:D27"/>
    <mergeCell ref="D7:D8"/>
    <mergeCell ref="E7:E8"/>
    <mergeCell ref="F7:F8"/>
    <mergeCell ref="G7:G8"/>
    <mergeCell ref="A4:F4"/>
  </mergeCells>
  <phoneticPr fontId="18" type="noConversion"/>
  <pageMargins left="0.79" right="0.79" top="0.79" bottom="0.79" header="0.3" footer="0.3"/>
  <pageSetup paperSize="9" scale="73"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2024-03-05T03:21:30Z</cp:lastPrinted>
  <dcterms:created xsi:type="dcterms:W3CDTF">2024-02-26T15:35:01Z</dcterms:created>
  <dcterms:modified xsi:type="dcterms:W3CDTF">2024-03-08T07:11:51Z</dcterms:modified>
</cp:coreProperties>
</file>