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1715" firstSheet="13"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单位财政拨款收支总表!$5:$6</definedName>
    <definedName name="_xlnm.Print_Titles" localSheetId="7">单位收入总表!$3:$5</definedName>
    <definedName name="_xlnm.Print_Titles" localSheetId="10">单位一般公共预算拨款表!$3:$5</definedName>
    <definedName name="_xlnm.Print_Titles" localSheetId="13">单位一般公共预算拨款基本支出明细表!$1:$5</definedName>
    <definedName name="_xlnm.Print_Titles" localSheetId="8">单位支出总表!$3:$5</definedName>
  </definedNames>
  <calcPr calcId="144525"/>
</workbook>
</file>

<file path=xl/sharedStrings.xml><?xml version="1.0" encoding="utf-8"?>
<sst xmlns="http://schemas.openxmlformats.org/spreadsheetml/2006/main" count="476" uniqueCount="166">
  <si>
    <t>上海市崇明区2024年单位预算</t>
  </si>
  <si>
    <t>预算单位：上海市崇明区西门小学</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</si>
  <si>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</si>
  <si>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</si>
  <si>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</si>
  <si>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</si>
  <si>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</si>
  <si>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</si>
  <si>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</si>
  <si>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</si>
  <si>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</si>
  <si>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</si>
  <si>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</si>
  <si>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</si>
  <si>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</si>
  <si>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</si>
  <si>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</si>
  <si>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</si>
  <si>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</si>
  <si>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</si>
  <si>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　　上海市崇明区西门小学是一所全民所有制初级义务教育学校，属于全额拨款事业单位，学校执行政府会计制度。
　　主要职能包括：
　　本校实行校长负责制，校长是学校的法定代表人，负责学校的全面工作。行政业务主要负责三年规划、校务计划的制定与实施，负责班主任的管理与考核，负责教师的业务培训，负责接待与处理与教育教学相关的日常事务工作。
后勤总务主要负责学校的设施设备的采购与维护，负责三大员的培训、检查与指导，为教师的教育教学做好后勤保障工作。
教务室主要负责对教师教育教学科研的指导，负责立项课题的过程性管理。
校区管理主要负责校区日常工作的开展，保证教学工作在校区的落实与推进。</t>
  </si>
  <si>
    <t>机构设置</t>
  </si>
  <si>
    <t>　　上海市崇明区西门小学设10个内设机构，包括：校长室、书记室、工会、教导处、教科室、德育室、大队部、财务室、人事档案、总务处。</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</si>
  <si>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</si>
  <si>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</si>
  <si>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</si>
  <si>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 xml:space="preserve">　　2024年，上海市崇明区西门小学收入预算6,877.66万元，其中：财政拨款收入6,867.66万元，比2023年预算减少98.87万元；事业收入0万元；事业单位经营收入0万元；其他收入10.00万元。
　　支出预算6,877.66万元，其中：财政拨款支出预算6,867.66万元，比2023年预算减少98.87万元。财政拨款支出预算中，一般公共预算拨款支出预算6,867.66万元，比2023年预算减少98.87万元；政府性基金拨款支出预算0万元，与2023年预算持平；国有资本经营预算拨款支出预算为0万元。财政拨款收入支出减少的主要原因是教职工人数减少人员经费减少，学生人数减少生均经费减少。                                                                            财政拨款支出主要内容如下：
　　1.“教育支出”科目4,753.99万元，主要用于工资福利支出、商品服务支出；保安人员工资、学生体检费、边远地区交通补贴、乡村少年宫、学生课后工作、食品安全保险等。  
　　2.“社会保障和就业支出”科目1,458.82万元，主要用于退休教师福利费、退休活动费；单位职工养老保险费支出；单位职工职业年金支出。
　　3.“卫生健康支出”科目381.93万元，主要用于单位职工医疗保险费支出。
　　4.“住房保障支出”科目272.93万元，主要用于单位职工公金积支出。
</t>
  </si>
  <si>
    <t>2024年预算单位财务收支预算总表</t>
  </si>
  <si>
    <t>编制单位：上海市崇明区西门小学</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</si>
  <si>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</si>
  <si>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</si>
  <si>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</si>
  <si>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</si>
  <si>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</si>
  <si>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</si>
  <si>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</si>
  <si>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</si>
  <si>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</si>
  <si>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</si>
  <si>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</si>
  <si>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</si>
  <si>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</si>
  <si>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</si>
  <si>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</si>
  <si>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</si>
  <si>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</si>
  <si>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</si>
  <si>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</si>
  <si>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</si>
  <si>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</si>
  <si>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</si>
  <si>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</si>
  <si>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</si>
  <si>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</si>
  <si>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</si>
  <si>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</si>
  <si>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</si>
  <si>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</si>
  <si>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</si>
  <si>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</si>
  <si>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</si>
  <si>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</si>
  <si>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</si>
  <si>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</si>
  <si>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</si>
  <si>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</si>
  <si>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</si>
  <si>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</si>
  <si>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小学教育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</si>
  <si>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</si>
  <si>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</si>
  <si>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</si>
  <si>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</si>
  <si>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</si>
  <si>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</si>
  <si>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</si>
  <si>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</si>
  <si>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</si>
  <si>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</si>
  <si>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</si>
  <si>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</si>
  <si>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</si>
  <si>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</si>
  <si>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</si>
  <si>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</si>
  <si>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</si>
  <si>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</si>
  <si>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</si>
  <si>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</si>
  <si>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</si>
  <si>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</si>
  <si>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</si>
  <si>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</si>
  <si>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</si>
  <si>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</si>
  <si>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</si>
  <si>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</si>
  <si>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</si>
  <si>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</si>
  <si>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</si>
  <si>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</si>
  <si>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</si>
  <si>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</si>
  <si>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</si>
  <si>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</si>
  <si>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</si>
  <si>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</si>
  <si>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</si>
  <si>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</si>
  <si>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</si>
  <si>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</si>
  <si>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</si>
  <si>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</si>
  <si>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</si>
  <si>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</si>
  <si>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</si>
  <si>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</si>
  <si>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</si>
  <si>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</si>
  <si>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</si>
  <si>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</si>
  <si>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</si>
  <si>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</si>
  <si>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</si>
  <si>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</si>
  <si>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</si>
  <si>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</si>
  <si>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</si>
  <si>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</si>
  <si>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</si>
  <si>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</si>
  <si>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</si>
  <si>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</si>
  <si>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</si>
  <si>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</si>
  <si>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</si>
  <si>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差旅费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</si>
  <si>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</si>
  <si>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</si>
  <si>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</si>
  <si>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</si>
  <si>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</si>
  <si>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</si>
  <si>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</si>
  <si>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</si>
  <si>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</si>
  <si>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</si>
  <si>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</si>
  <si>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</si>
  <si>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</si>
  <si>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</si>
  <si>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</si>
  <si>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</si>
  <si>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单位“三公”经费和机关运行经费预算表</t>
  </si>
  <si>
    <t>单位:万元</t>
  </si>
  <si>
    <t>单位:元</t>
  </si>
  <si>
    <t>2024年“三公”经费预算数</t>
  </si>
  <si>
    <t>2023年机关运行经费预算数</t>
  </si>
  <si>
    <t>2024年机关运行经费预算数</t>
  </si>
  <si>
    <t>因公出国(境)费</t>
  </si>
  <si>
    <t>公务用车购置及运行费</t>
  </si>
  <si>
    <t>小计</t>
  </si>
  <si>
    <t>购置费</t>
  </si>
  <si>
    <t>运行费</t>
  </si>
  <si>
    <t>其他相关情况说明</t>
  </si>
  <si>
    <t>一、2024年“三公”经费预算情况说明
　　2024年“三公”经费预算数为14.50万元，与2023年预算持平,其中：
　　（一）因公出国（境）费0.00万元，与2023年预算持平。
　　（二）公务用车购置及运行费13.50万元，与2023年预算持平。其中：公务用车购置费0.00万元，与2023年预算持平；公务用车运行费13.50万元，与2023年预算持平。
　　（三）公务接待费1.00万元，与2023年预算持平。
二、机关运行经费预算
　　本单位无机关运行经费。                                                                                                    
三、政府采购预算情况
　　2024年度本单位政府采购预算4.55万元，其中：政府采购货物预算3.50万元、政府采购工程预算0.00万元、政府采购服务预算1.05万元。
四、绩效目标设置情况
    2024年度，本单位编报绩效目标的项目共5个，涉及项目预算资金477.25万元。
五、国有资产占有使用情况
       截至2023年8月31日，本单位共有车辆6辆，其中：部级领导干部用车0辆、主要领导干部用车0辆、机要通信用车0辆、应急保障用车0辆、执法执勤用车0辆、特种专业技术用车0辆、离退休干部用车0辆、其他用车6辆；单价100万元（含）以上设备（不含车辆）1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</si>
</sst>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10">
    <numFmt numFmtId="176" formatCode="#,##0_ "/>
    <numFmt numFmtId="177" formatCode="0.00_ "/>
    <numFmt numFmtId="178" formatCode="#,##0.00_ "/>
    <numFmt numFmtId="179" formatCode="[=0]&quot;&quot;;#,##0.00"/>
    <numFmt numFmtId="180" formatCode="[=0]&quot;&quot;;#,##0"/>
    <numFmt numFmtId="181" formatCode="[=0]&quot;&quot;;#,##0.00&quot;&quot;"/>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44">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8"/>
      <name val="宋体"/>
      <charset val="134"/>
      <scheme val="major"/>
    </font>
    <font>
      <sz val="12"/>
      <name val="宋体"/>
      <charset val="134"/>
      <scheme val="minor"/>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indexed="8"/>
      <name val="楷体_GB2312"/>
      <charset val="134"/>
    </font>
    <font>
      <sz val="18"/>
      <color rgb="FF000000"/>
      <name val="宋体"/>
      <charset val="134"/>
    </font>
    <font>
      <sz val="18"/>
      <name val="宋体"/>
      <charset val="134"/>
      <scheme val="minor"/>
    </font>
    <font>
      <sz val="18"/>
      <color rgb="FF000000"/>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sz val="11"/>
      <color theme="0"/>
      <name val="宋体"/>
      <charset val="0"/>
      <scheme val="minor"/>
    </font>
    <font>
      <b/>
      <sz val="11"/>
      <color theme="3"/>
      <name val="宋体"/>
      <charset val="134"/>
      <scheme val="minor"/>
    </font>
    <font>
      <sz val="11"/>
      <color theme="1"/>
      <name val="宋体"/>
      <charset val="134"/>
      <scheme val="minor"/>
    </font>
    <font>
      <u/>
      <sz val="11"/>
      <color rgb="FF0000FF"/>
      <name val="宋体"/>
      <charset val="0"/>
      <scheme val="minor"/>
    </font>
    <font>
      <sz val="11"/>
      <color rgb="FFFF0000"/>
      <name val="宋体"/>
      <charset val="0"/>
      <scheme val="minor"/>
    </font>
    <font>
      <u/>
      <sz val="11"/>
      <color rgb="FF800080"/>
      <name val="宋体"/>
      <charset val="0"/>
      <scheme val="minor"/>
    </font>
    <font>
      <sz val="11"/>
      <color theme="1"/>
      <name val="宋体"/>
      <charset val="0"/>
      <scheme val="minor"/>
    </font>
    <font>
      <i/>
      <sz val="11"/>
      <color rgb="FF7F7F7F"/>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sz val="11"/>
      <color rgb="FF006100"/>
      <name val="宋体"/>
      <charset val="0"/>
      <scheme val="minor"/>
    </font>
    <font>
      <b/>
      <sz val="18"/>
      <color theme="3"/>
      <name val="宋体"/>
      <charset val="134"/>
      <scheme val="minor"/>
    </font>
    <font>
      <sz val="11"/>
      <color rgb="FF9C0006"/>
      <name val="宋体"/>
      <charset val="0"/>
      <scheme val="minor"/>
    </font>
    <font>
      <sz val="11"/>
      <color rgb="FF9C6500"/>
      <name val="宋体"/>
      <charset val="0"/>
      <scheme val="minor"/>
    </font>
    <font>
      <b/>
      <sz val="11"/>
      <color rgb="FFFFFFFF"/>
      <name val="宋体"/>
      <charset val="0"/>
      <scheme val="minor"/>
    </font>
    <font>
      <sz val="11"/>
      <color rgb="FF3F3F76"/>
      <name val="宋体"/>
      <charset val="0"/>
      <scheme val="minor"/>
    </font>
    <font>
      <b/>
      <sz val="13"/>
      <color theme="3"/>
      <name val="宋体"/>
      <charset val="134"/>
      <scheme val="minor"/>
    </font>
    <font>
      <b/>
      <sz val="11"/>
      <color rgb="FFFA7D00"/>
      <name val="宋体"/>
      <charset val="0"/>
      <scheme val="minor"/>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9"/>
        <bgColor indexed="64"/>
      </patternFill>
    </fill>
    <fill>
      <patternFill patternType="solid">
        <fgColor theme="5" tint="0.399975585192419"/>
        <bgColor indexed="64"/>
      </patternFill>
    </fill>
    <fill>
      <patternFill patternType="solid">
        <fgColor theme="8"/>
        <bgColor indexed="64"/>
      </patternFill>
    </fill>
    <fill>
      <patternFill patternType="solid">
        <fgColor theme="5"/>
        <bgColor indexed="64"/>
      </patternFill>
    </fill>
    <fill>
      <patternFill patternType="solid">
        <fgColor rgb="FFFFFFCC"/>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rgb="FFF2F2F2"/>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6"/>
        <bgColor indexed="64"/>
      </patternFill>
    </fill>
    <fill>
      <patternFill patternType="solid">
        <fgColor rgb="FFFFEB9C"/>
        <bgColor indexed="64"/>
      </patternFill>
    </fill>
    <fill>
      <patternFill patternType="solid">
        <fgColor theme="6" tint="0.599993896298105"/>
        <bgColor indexed="64"/>
      </patternFill>
    </fill>
    <fill>
      <patternFill patternType="solid">
        <fgColor rgb="FFA5A5A5"/>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s>
  <borders count="20">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true"/>
      </left>
      <right style="thin">
        <color auto="true"/>
      </right>
      <top style="thin">
        <color auto="true"/>
      </top>
      <bottom style="thin">
        <color auto="true"/>
      </bottom>
      <diagonal/>
    </border>
    <border>
      <left/>
      <right/>
      <top/>
      <bottom style="thin">
        <color rgb="FF000000"/>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s>
  <cellStyleXfs count="50">
    <xf numFmtId="0" fontId="0" fillId="0" borderId="0"/>
    <xf numFmtId="0" fontId="2" fillId="0" borderId="0">
      <alignment vertical="center"/>
    </xf>
    <xf numFmtId="0" fontId="25" fillId="16" borderId="0" applyNumberFormat="false" applyBorder="false" applyAlignment="false" applyProtection="false">
      <alignment vertical="center"/>
    </xf>
    <xf numFmtId="0" fontId="31" fillId="30" borderId="0" applyNumberFormat="false" applyBorder="false" applyAlignment="false" applyProtection="false">
      <alignment vertical="center"/>
    </xf>
    <xf numFmtId="0" fontId="25" fillId="13" borderId="0" applyNumberFormat="false" applyBorder="false" applyAlignment="false" applyProtection="false">
      <alignment vertical="center"/>
    </xf>
    <xf numFmtId="0" fontId="41" fillId="29" borderId="19" applyNumberFormat="false" applyAlignment="false" applyProtection="false">
      <alignment vertical="center"/>
    </xf>
    <xf numFmtId="0" fontId="31" fillId="27" borderId="0" applyNumberFormat="false" applyBorder="false" applyAlignment="false" applyProtection="false">
      <alignment vertical="center"/>
    </xf>
    <xf numFmtId="0" fontId="31" fillId="23" borderId="0" applyNumberFormat="false" applyBorder="false" applyAlignment="false" applyProtection="false">
      <alignment vertical="center"/>
    </xf>
    <xf numFmtId="44" fontId="27" fillId="0" borderId="0" applyFont="false" applyFill="false" applyBorder="false" applyAlignment="false" applyProtection="false">
      <alignment vertical="center"/>
    </xf>
    <xf numFmtId="0" fontId="25" fillId="25" borderId="0" applyNumberFormat="false" applyBorder="false" applyAlignment="false" applyProtection="false">
      <alignment vertical="center"/>
    </xf>
    <xf numFmtId="9" fontId="27" fillId="0" borderId="0" applyFont="false" applyFill="false" applyBorder="false" applyAlignment="false" applyProtection="false">
      <alignment vertical="center"/>
    </xf>
    <xf numFmtId="0" fontId="25" fillId="5" borderId="0" applyNumberFormat="false" applyBorder="false" applyAlignment="false" applyProtection="false">
      <alignment vertical="center"/>
    </xf>
    <xf numFmtId="0" fontId="25" fillId="33" borderId="0" applyNumberFormat="false" applyBorder="false" applyAlignment="false" applyProtection="false">
      <alignment vertical="center"/>
    </xf>
    <xf numFmtId="0" fontId="25" fillId="7" borderId="0" applyNumberFormat="false" applyBorder="false" applyAlignment="false" applyProtection="false">
      <alignment vertical="center"/>
    </xf>
    <xf numFmtId="0" fontId="25" fillId="20" borderId="0" applyNumberFormat="false" applyBorder="false" applyAlignment="false" applyProtection="false">
      <alignment vertical="center"/>
    </xf>
    <xf numFmtId="0" fontId="25" fillId="18" borderId="0" applyNumberFormat="false" applyBorder="false" applyAlignment="false" applyProtection="false">
      <alignment vertical="center"/>
    </xf>
    <xf numFmtId="0" fontId="43" fillId="14" borderId="19" applyNumberFormat="false" applyAlignment="false" applyProtection="false">
      <alignment vertical="center"/>
    </xf>
    <xf numFmtId="0" fontId="25" fillId="17" borderId="0" applyNumberFormat="false" applyBorder="false" applyAlignment="false" applyProtection="false">
      <alignment vertical="center"/>
    </xf>
    <xf numFmtId="0" fontId="39" fillId="26" borderId="0" applyNumberFormat="false" applyBorder="false" applyAlignment="false" applyProtection="false">
      <alignment vertical="center"/>
    </xf>
    <xf numFmtId="0" fontId="31" fillId="19" borderId="0" applyNumberFormat="false" applyBorder="false" applyAlignment="false" applyProtection="false">
      <alignment vertical="center"/>
    </xf>
    <xf numFmtId="0" fontId="36" fillId="21" borderId="0" applyNumberFormat="false" applyBorder="false" applyAlignment="false" applyProtection="false">
      <alignment vertical="center"/>
    </xf>
    <xf numFmtId="0" fontId="31" fillId="15" borderId="0" applyNumberFormat="false" applyBorder="false" applyAlignment="false" applyProtection="false">
      <alignment vertical="center"/>
    </xf>
    <xf numFmtId="0" fontId="35" fillId="0" borderId="17" applyNumberFormat="false" applyFill="false" applyAlignment="false" applyProtection="false">
      <alignment vertical="center"/>
    </xf>
    <xf numFmtId="0" fontId="38" fillId="24" borderId="0" applyNumberFormat="false" applyBorder="false" applyAlignment="false" applyProtection="false">
      <alignment vertical="center"/>
    </xf>
    <xf numFmtId="0" fontId="40" fillId="28" borderId="18" applyNumberFormat="false" applyAlignment="false" applyProtection="false">
      <alignment vertical="center"/>
    </xf>
    <xf numFmtId="0" fontId="33" fillId="14" borderId="15" applyNumberFormat="false" applyAlignment="false" applyProtection="false">
      <alignment vertical="center"/>
    </xf>
    <xf numFmtId="0" fontId="34" fillId="0" borderId="16"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31" fillId="12"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42" fontId="27" fillId="0" borderId="0" applyFont="false" applyFill="false" applyBorder="false" applyAlignment="false" applyProtection="false">
      <alignment vertical="center"/>
    </xf>
    <xf numFmtId="0" fontId="31" fillId="22" borderId="0" applyNumberFormat="false" applyBorder="false" applyAlignment="false" applyProtection="false">
      <alignment vertical="center"/>
    </xf>
    <xf numFmtId="43" fontId="27" fillId="0" borderId="0" applyFont="false" applyFill="false" applyBorder="false" applyAlignment="false" applyProtection="false">
      <alignment vertical="center"/>
    </xf>
    <xf numFmtId="0" fontId="30" fillId="0" borderId="0" applyNumberFormat="false" applyFill="false" applyBorder="false" applyAlignment="false" applyProtection="false">
      <alignment vertical="center"/>
    </xf>
    <xf numFmtId="0" fontId="37" fillId="0" borderId="0" applyNumberFormat="false" applyFill="false" applyBorder="false" applyAlignment="false" applyProtection="false">
      <alignment vertical="center"/>
    </xf>
    <xf numFmtId="0" fontId="31" fillId="11"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0" fontId="25" fillId="9" borderId="0" applyNumberFormat="false" applyBorder="false" applyAlignment="false" applyProtection="false">
      <alignment vertical="center"/>
    </xf>
    <xf numFmtId="0" fontId="27" fillId="8" borderId="14" applyNumberFormat="false" applyFont="false" applyAlignment="false" applyProtection="false">
      <alignment vertical="center"/>
    </xf>
    <xf numFmtId="0" fontId="31" fillId="10" borderId="0" applyNumberFormat="false" applyBorder="false" applyAlignment="false" applyProtection="false">
      <alignment vertical="center"/>
    </xf>
    <xf numFmtId="0" fontId="25" fillId="6" borderId="0" applyNumberFormat="false" applyBorder="false" applyAlignment="false" applyProtection="false">
      <alignment vertical="center"/>
    </xf>
    <xf numFmtId="0" fontId="31" fillId="34"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41" fontId="27" fillId="0" borderId="0" applyFont="false" applyFill="false" applyBorder="false" applyAlignment="false" applyProtection="false">
      <alignment vertical="center"/>
    </xf>
    <xf numFmtId="0" fontId="42" fillId="0" borderId="16" applyNumberFormat="false" applyFill="false" applyAlignment="false" applyProtection="false">
      <alignment vertical="center"/>
    </xf>
    <xf numFmtId="0" fontId="31" fillId="32" borderId="0" applyNumberFormat="false" applyBorder="false" applyAlignment="false" applyProtection="false">
      <alignment vertical="center"/>
    </xf>
    <xf numFmtId="0" fontId="26" fillId="0" borderId="13" applyNumberFormat="false" applyFill="false" applyAlignment="false" applyProtection="false">
      <alignment vertical="center"/>
    </xf>
    <xf numFmtId="0" fontId="25" fillId="4" borderId="0" applyNumberFormat="false" applyBorder="false" applyAlignment="false" applyProtection="false">
      <alignment vertical="center"/>
    </xf>
    <xf numFmtId="0" fontId="31" fillId="31" borderId="0" applyNumberFormat="false" applyBorder="false" applyAlignment="false" applyProtection="false">
      <alignment vertical="center"/>
    </xf>
    <xf numFmtId="0" fontId="24" fillId="0" borderId="12" applyNumberFormat="false" applyFill="false" applyAlignment="false" applyProtection="false">
      <alignment vertical="center"/>
    </xf>
  </cellStyleXfs>
  <cellXfs count="82">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81" fontId="3" fillId="0" borderId="2" xfId="0" applyNumberFormat="true" applyFont="true" applyBorder="true" applyAlignment="true" applyProtection="true">
      <alignment horizontal="right" vertical="center"/>
      <protection locked="false"/>
    </xf>
    <xf numFmtId="181" fontId="4" fillId="0" borderId="2" xfId="0" applyNumberFormat="true" applyFont="true" applyBorder="true" applyAlignment="true" applyProtection="true">
      <alignment horizontal="right" vertical="center"/>
      <protection locked="false"/>
    </xf>
    <xf numFmtId="181" fontId="3" fillId="0" borderId="5" xfId="0" applyNumberFormat="true" applyFont="true" applyBorder="true" applyAlignment="true" applyProtection="true">
      <alignment horizontal="right" vertical="center" wrapText="true"/>
      <protection locked="false"/>
    </xf>
    <xf numFmtId="178" fontId="4" fillId="3" borderId="5" xfId="0" applyNumberFormat="true" applyFont="true" applyFill="true" applyBorder="true" applyAlignment="true" applyProtection="true">
      <alignment horizontal="right" vertical="center" wrapText="true"/>
      <protection locked="false"/>
    </xf>
    <xf numFmtId="181" fontId="4" fillId="3" borderId="5" xfId="0" applyNumberFormat="true" applyFont="true" applyFill="true" applyBorder="true" applyAlignment="true" applyProtection="true">
      <alignment horizontal="right" vertical="center" wrapText="true"/>
      <protection locked="false"/>
    </xf>
    <xf numFmtId="0" fontId="5" fillId="0" borderId="0" xfId="0" applyFont="true" applyAlignment="true" applyProtection="true">
      <alignment horizontal="left" vertical="center"/>
      <protection locked="false"/>
    </xf>
    <xf numFmtId="0" fontId="2" fillId="0" borderId="6" xfId="0" applyNumberFormat="true" applyFont="true" applyBorder="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5" fillId="0" borderId="2" xfId="0" applyFont="true" applyBorder="true" applyAlignment="true" applyProtection="true">
      <alignment horizontal="left" vertical="center"/>
      <protection locked="false"/>
    </xf>
    <xf numFmtId="177" fontId="0" fillId="0" borderId="0" xfId="0" applyNumberFormat="true" applyProtection="true">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0" fontId="2" fillId="0" borderId="0" xfId="0" applyFont="true" applyAlignment="true" applyProtection="true">
      <alignment horizontal="left" vertical="center"/>
      <protection locked="false"/>
    </xf>
    <xf numFmtId="179"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179" fontId="2" fillId="0" borderId="3" xfId="0" applyNumberFormat="true" applyFont="true" applyBorder="true" applyAlignment="true" applyProtection="true">
      <alignment horizontal="right" vertical="center" wrapText="true"/>
      <protection locked="false"/>
    </xf>
    <xf numFmtId="0" fontId="2" fillId="0" borderId="3" xfId="0" applyNumberFormat="true" applyFont="true" applyBorder="true" applyAlignment="true" applyProtection="true">
      <alignment horizontal="center" vertical="center"/>
      <protection locked="false"/>
    </xf>
    <xf numFmtId="179"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6" fillId="0" borderId="0" xfId="0" applyFont="true" applyAlignment="true">
      <alignment horizontal="center" vertical="center"/>
    </xf>
    <xf numFmtId="0" fontId="7" fillId="0" borderId="0" xfId="0" applyFont="true" applyAlignment="true">
      <alignment vertical="center"/>
    </xf>
    <xf numFmtId="0" fontId="7" fillId="0" borderId="5" xfId="0" applyFont="true" applyBorder="true" applyAlignment="true">
      <alignment horizontal="center" vertical="center"/>
    </xf>
    <xf numFmtId="0" fontId="7" fillId="0" borderId="7" xfId="0" applyFont="true" applyBorder="true" applyAlignment="true">
      <alignment horizontal="center" vertical="center"/>
    </xf>
    <xf numFmtId="0" fontId="7" fillId="0" borderId="8" xfId="0" applyFont="true" applyBorder="true" applyAlignment="true">
      <alignment horizontal="center" vertical="center"/>
    </xf>
    <xf numFmtId="0" fontId="7" fillId="0" borderId="9" xfId="0" applyFont="true" applyBorder="true" applyAlignment="true">
      <alignment horizontal="center" vertical="center"/>
    </xf>
    <xf numFmtId="49" fontId="7" fillId="0" borderId="5" xfId="0" applyNumberFormat="true" applyFont="true" applyBorder="true" applyAlignment="true">
      <alignment horizontal="center" vertical="center"/>
    </xf>
    <xf numFmtId="0" fontId="7" fillId="0" borderId="5" xfId="0" applyFont="true" applyBorder="true" applyAlignment="true">
      <alignment horizontal="left" vertical="center" wrapText="true"/>
    </xf>
    <xf numFmtId="0" fontId="7" fillId="0" borderId="0" xfId="0" applyFont="true" applyFill="true" applyBorder="true" applyAlignment="true">
      <alignment horizontal="left" vertical="center"/>
    </xf>
    <xf numFmtId="0" fontId="7" fillId="0" borderId="0" xfId="0" applyFont="true" applyBorder="true" applyAlignment="true">
      <alignment horizontal="left" vertical="center"/>
    </xf>
    <xf numFmtId="176" fontId="7" fillId="0" borderId="0" xfId="0" applyNumberFormat="true" applyFont="true" applyAlignment="true">
      <alignment horizontal="right" vertical="center"/>
    </xf>
    <xf numFmtId="0" fontId="7" fillId="0" borderId="0" xfId="0" applyFont="true" applyAlignment="true">
      <alignment horizontal="right" vertical="center"/>
    </xf>
    <xf numFmtId="0" fontId="7" fillId="0" borderId="5" xfId="0" applyFont="true" applyBorder="true" applyAlignment="true">
      <alignment vertical="center"/>
    </xf>
    <xf numFmtId="176" fontId="7" fillId="0" borderId="10" xfId="0" applyNumberFormat="true" applyFont="true" applyBorder="true" applyAlignment="true">
      <alignment horizontal="center" vertical="center" wrapText="true"/>
    </xf>
    <xf numFmtId="176" fontId="7" fillId="0" borderId="11" xfId="0" applyNumberFormat="true" applyFont="true" applyBorder="true" applyAlignment="true">
      <alignment horizontal="center" vertical="center" wrapText="true"/>
    </xf>
    <xf numFmtId="176" fontId="7" fillId="0" borderId="5" xfId="0" applyNumberFormat="true" applyFont="true" applyBorder="true" applyAlignment="true">
      <alignment horizontal="right" vertical="center"/>
    </xf>
    <xf numFmtId="176" fontId="7" fillId="0" borderId="0" xfId="0" applyNumberFormat="true" applyFont="true" applyBorder="true" applyAlignment="true">
      <alignment horizontal="right" vertical="center"/>
    </xf>
    <xf numFmtId="49" fontId="2" fillId="0" borderId="0" xfId="0" applyNumberFormat="true" applyFont="true" applyAlignment="true" applyProtection="true">
      <alignment horizontal="left" vertical="center"/>
      <protection locked="false"/>
    </xf>
    <xf numFmtId="0" fontId="2" fillId="2" borderId="1" xfId="0" applyNumberFormat="true" applyFont="true" applyFill="true" applyBorder="true" applyAlignment="true" applyProtection="true">
      <alignment horizontal="center" vertical="center"/>
      <protection locked="false"/>
    </xf>
    <xf numFmtId="0" fontId="7" fillId="0" borderId="0" xfId="0" applyFont="true" applyProtection="true">
      <protection locked="false"/>
    </xf>
    <xf numFmtId="180" fontId="2" fillId="0" borderId="3" xfId="0" applyNumberFormat="true" applyFont="true" applyBorder="true" applyAlignment="true" applyProtection="true">
      <alignment horizontal="right" vertical="center"/>
      <protection locked="false"/>
    </xf>
    <xf numFmtId="0" fontId="3" fillId="0" borderId="3" xfId="0" applyNumberFormat="true" applyFont="true" applyBorder="true" applyAlignment="true" applyProtection="true">
      <alignment horizontal="left" vertical="center" wrapText="true"/>
      <protection locked="false"/>
    </xf>
    <xf numFmtId="0" fontId="2" fillId="0" borderId="3" xfId="0" applyFont="true" applyBorder="true" applyAlignment="true" applyProtection="true">
      <alignment horizontal="left" vertical="center"/>
      <protection locked="false"/>
    </xf>
    <xf numFmtId="180" fontId="8" fillId="0" borderId="3" xfId="0" applyNumberFormat="true" applyFont="true" applyBorder="true" applyAlignment="true" applyProtection="true">
      <alignment horizontal="right" vertical="center"/>
      <protection locked="false"/>
    </xf>
    <xf numFmtId="179" fontId="8" fillId="0" borderId="3" xfId="0" applyNumberFormat="true" applyFont="true" applyBorder="true" applyAlignment="true" applyProtection="true">
      <alignment horizontal="right" vertical="center" wrapText="true"/>
      <protection locked="false"/>
    </xf>
    <xf numFmtId="49" fontId="2" fillId="0" borderId="3" xfId="0" applyNumberFormat="true" applyFont="true" applyBorder="true" applyAlignment="true" applyProtection="true">
      <alignment horizontal="left" vertical="center" wrapText="true"/>
      <protection locked="false"/>
    </xf>
    <xf numFmtId="0" fontId="5" fillId="2" borderId="3" xfId="0" applyNumberFormat="true" applyFont="true" applyFill="true" applyBorder="true" applyAlignment="true" applyProtection="true">
      <alignment horizontal="center" vertical="center" wrapText="true"/>
      <protection locked="false"/>
    </xf>
    <xf numFmtId="180" fontId="8" fillId="0" borderId="3" xfId="0" applyNumberFormat="true" applyFont="true" applyBorder="true" applyAlignment="true" applyProtection="true">
      <alignment horizontal="right" vertical="center" wrapText="true"/>
      <protection locked="false"/>
    </xf>
    <xf numFmtId="0" fontId="5" fillId="0" borderId="3" xfId="0" applyFont="true" applyBorder="true" applyAlignment="true" applyProtection="true">
      <alignment horizontal="left" vertical="center"/>
      <protection locked="false"/>
    </xf>
    <xf numFmtId="179" fontId="5" fillId="0" borderId="3" xfId="0" applyNumberFormat="true" applyFont="true" applyBorder="true" applyAlignment="true" applyProtection="true">
      <alignment horizontal="left" vertical="center"/>
      <protection locked="false"/>
    </xf>
    <xf numFmtId="0" fontId="2" fillId="0" borderId="3" xfId="0" applyFont="true" applyBorder="true" applyAlignment="true" applyProtection="true">
      <alignment horizontal="center" vertical="center"/>
      <protection locked="false"/>
    </xf>
    <xf numFmtId="49" fontId="1" fillId="0" borderId="0" xfId="0" applyNumberFormat="true" applyFont="true" applyAlignment="true" applyProtection="true">
      <alignment horizontal="center" vertical="center"/>
      <protection locked="false"/>
    </xf>
    <xf numFmtId="0" fontId="8"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9" fillId="0" borderId="0" xfId="1" applyFont="true" applyAlignment="true">
      <alignment horizontal="center" vertical="center"/>
    </xf>
    <xf numFmtId="0" fontId="10" fillId="0" borderId="0" xfId="1" applyFont="true" applyAlignment="true">
      <alignment horizontal="center" vertical="center"/>
    </xf>
    <xf numFmtId="0" fontId="11" fillId="0" borderId="0" xfId="1" applyFont="true">
      <alignment vertical="center"/>
    </xf>
    <xf numFmtId="0" fontId="12" fillId="0" borderId="0" xfId="1" applyFont="true" applyAlignment="true">
      <alignment horizontal="left" vertical="center"/>
    </xf>
    <xf numFmtId="0" fontId="12" fillId="0" borderId="0" xfId="1" applyFont="true" applyFill="true" applyAlignment="true">
      <alignment horizontal="left" vertical="center"/>
    </xf>
    <xf numFmtId="0" fontId="13" fillId="0" borderId="0" xfId="0" applyNumberFormat="true" applyFont="true" applyAlignment="true" applyProtection="true">
      <alignment horizontal="left" vertical="center"/>
      <protection locked="false"/>
    </xf>
    <xf numFmtId="0" fontId="14" fillId="0" borderId="0" xfId="0" applyNumberFormat="true" applyFont="true" applyAlignment="true" applyProtection="true">
      <alignment horizontal="right" vertical="center"/>
      <protection locked="false"/>
    </xf>
    <xf numFmtId="0" fontId="15" fillId="0" borderId="0" xfId="0" applyNumberFormat="true" applyFont="true" applyAlignment="true" applyProtection="true">
      <alignment horizontal="center" vertical="center"/>
      <protection locked="false"/>
    </xf>
    <xf numFmtId="0" fontId="16" fillId="0" borderId="0" xfId="0" applyNumberFormat="true" applyFont="true" applyAlignment="true" applyProtection="true">
      <alignment horizontal="left" vertical="center"/>
      <protection locked="false"/>
    </xf>
    <xf numFmtId="49" fontId="17" fillId="0" borderId="0" xfId="1" applyNumberFormat="true" applyFont="true" applyAlignment="true" applyProtection="true">
      <alignment horizontal="center" vertical="center"/>
      <protection locked="false"/>
    </xf>
    <xf numFmtId="0" fontId="18" fillId="0" borderId="0" xfId="0" applyNumberFormat="true" applyFont="true" applyAlignment="true" applyProtection="true">
      <alignment horizontal="left" vertical="center"/>
      <protection locked="false"/>
    </xf>
    <xf numFmtId="0" fontId="19" fillId="0" borderId="0" xfId="0" applyNumberFormat="true" applyFont="true" applyAlignment="true" applyProtection="true">
      <alignment horizontal="center" vertical="center" wrapText="true"/>
      <protection locked="false"/>
    </xf>
    <xf numFmtId="0" fontId="18"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center" vertical="center"/>
      <protection locked="false"/>
    </xf>
    <xf numFmtId="0" fontId="21" fillId="0" borderId="0" xfId="0" applyNumberFormat="true" applyFont="true" applyAlignment="true" applyProtection="true">
      <alignment horizontal="center" vertical="center"/>
      <protection locked="false"/>
    </xf>
    <xf numFmtId="0" fontId="22" fillId="0" borderId="0" xfId="0" applyNumberFormat="true" applyFont="true" applyAlignment="true" applyProtection="true">
      <alignment horizontal="center" vertical="center"/>
      <protection locked="false"/>
    </xf>
    <xf numFmtId="0" fontId="23" fillId="0" borderId="0" xfId="0" applyNumberFormat="true" applyFont="true" applyAlignment="true" applyProtection="true">
      <alignment horizontal="lef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A10" sqref="A10:M12"/>
    </sheetView>
  </sheetViews>
  <sheetFormatPr defaultColWidth="9" defaultRowHeight="14.25"/>
  <cols>
    <col min="1" max="12" width="9.425" customWidth="true"/>
    <col min="13" max="13" width="10.2833333333333" customWidth="true"/>
  </cols>
  <sheetData>
    <row r="1" ht="18.75" customHeight="true" spans="1:13">
      <c r="A1" s="71"/>
      <c r="B1" s="71"/>
      <c r="C1" s="71"/>
      <c r="D1" s="71"/>
      <c r="E1" s="71"/>
      <c r="F1" s="71"/>
      <c r="G1" s="71"/>
      <c r="H1" s="71"/>
      <c r="I1" s="71"/>
      <c r="J1" s="71"/>
      <c r="K1" s="71"/>
      <c r="L1" s="71"/>
      <c r="M1" s="71"/>
    </row>
    <row r="2" ht="18.75" customHeight="true" spans="1:13">
      <c r="A2" s="71"/>
      <c r="B2" s="71"/>
      <c r="C2" s="71"/>
      <c r="D2" s="71"/>
      <c r="E2" s="71"/>
      <c r="F2" s="71"/>
      <c r="G2" s="71"/>
      <c r="H2" s="71"/>
      <c r="I2" s="71"/>
      <c r="J2" s="71"/>
      <c r="K2" s="71"/>
      <c r="L2" s="71"/>
      <c r="M2" s="71"/>
    </row>
    <row r="3" ht="21.75" customHeight="true" spans="1:13">
      <c r="A3" s="72"/>
      <c r="B3" s="2"/>
      <c r="C3" s="2"/>
      <c r="D3" s="2"/>
      <c r="E3" s="2"/>
      <c r="F3" s="79"/>
      <c r="G3" s="2"/>
      <c r="H3" s="2"/>
      <c r="I3" s="2"/>
      <c r="J3" s="2"/>
      <c r="K3" s="2"/>
      <c r="L3" s="2"/>
      <c r="M3" s="81"/>
    </row>
    <row r="4" ht="21.75" customHeight="true" spans="1:13">
      <c r="A4" s="73"/>
      <c r="B4" s="73"/>
      <c r="C4" s="73"/>
      <c r="D4" s="73"/>
      <c r="E4" s="73"/>
      <c r="F4" s="73"/>
      <c r="G4" s="73"/>
      <c r="H4" s="73"/>
      <c r="I4" s="73"/>
      <c r="J4" s="73"/>
      <c r="K4" s="73"/>
      <c r="L4" s="73"/>
      <c r="M4" s="73"/>
    </row>
    <row r="5" ht="46.5" customHeight="true" spans="1:13">
      <c r="A5" s="74" t="s">
        <v>0</v>
      </c>
      <c r="B5" s="74"/>
      <c r="C5" s="74"/>
      <c r="D5" s="74"/>
      <c r="E5" s="74"/>
      <c r="F5" s="74"/>
      <c r="G5" s="74"/>
      <c r="H5" s="74"/>
      <c r="I5" s="74"/>
      <c r="J5" s="74"/>
      <c r="K5" s="74"/>
      <c r="L5" s="74"/>
      <c r="M5" s="74"/>
    </row>
    <row r="6" ht="15.75" customHeight="true" spans="1:13">
      <c r="A6" s="2"/>
      <c r="B6" s="2"/>
      <c r="C6" s="2"/>
      <c r="D6" s="2"/>
      <c r="E6" s="2"/>
      <c r="F6" s="80"/>
      <c r="G6" s="2"/>
      <c r="H6" s="2"/>
      <c r="I6" s="2"/>
      <c r="J6" s="2"/>
      <c r="K6" s="2"/>
      <c r="L6" s="2"/>
      <c r="M6" s="2"/>
    </row>
    <row r="7" ht="15.75" customHeight="true" spans="1:13">
      <c r="A7" s="75"/>
      <c r="B7" s="75"/>
      <c r="C7" s="75"/>
      <c r="D7" s="75"/>
      <c r="E7" s="75"/>
      <c r="F7" s="75"/>
      <c r="G7" s="75"/>
      <c r="H7" s="75"/>
      <c r="I7" s="75"/>
      <c r="J7" s="75"/>
      <c r="K7" s="75"/>
      <c r="L7" s="75"/>
      <c r="M7" s="75"/>
    </row>
    <row r="8" ht="15.75" customHeight="true" spans="1:13">
      <c r="A8" s="2"/>
      <c r="B8" s="2"/>
      <c r="C8" s="2"/>
      <c r="D8" s="2"/>
      <c r="E8" s="2"/>
      <c r="F8" s="80"/>
      <c r="G8" s="2"/>
      <c r="H8" s="2"/>
      <c r="I8" s="2"/>
      <c r="J8" s="2"/>
      <c r="K8" s="2"/>
      <c r="L8" s="2"/>
      <c r="M8" s="2"/>
    </row>
    <row r="9" ht="15.75" customHeight="true" spans="1:13">
      <c r="A9" s="2"/>
      <c r="B9" s="2"/>
      <c r="C9" s="2"/>
      <c r="D9" s="2"/>
      <c r="E9" s="2"/>
      <c r="F9" s="80"/>
      <c r="G9" s="2"/>
      <c r="H9" s="2"/>
      <c r="I9" s="2"/>
      <c r="J9" s="2"/>
      <c r="K9" s="2"/>
      <c r="L9" s="2"/>
      <c r="M9" s="2"/>
    </row>
    <row r="10" ht="15.75" customHeight="true" spans="1:13">
      <c r="A10" s="76" t="s">
        <v>1</v>
      </c>
      <c r="B10" s="76"/>
      <c r="C10" s="76"/>
      <c r="D10" s="76"/>
      <c r="E10" s="76"/>
      <c r="F10" s="76"/>
      <c r="G10" s="76"/>
      <c r="H10" s="76"/>
      <c r="I10" s="76"/>
      <c r="J10" s="76"/>
      <c r="K10" s="76"/>
      <c r="L10" s="76"/>
      <c r="M10" s="76"/>
    </row>
    <row r="11" ht="22.5" customHeight="true" spans="1:13">
      <c r="A11" s="76"/>
      <c r="B11" s="76"/>
      <c r="C11" s="76"/>
      <c r="D11" s="76"/>
      <c r="E11" s="76"/>
      <c r="F11" s="76"/>
      <c r="G11" s="76"/>
      <c r="H11" s="76"/>
      <c r="I11" s="76"/>
      <c r="J11" s="76"/>
      <c r="K11" s="76"/>
      <c r="L11" s="76"/>
      <c r="M11" s="76"/>
    </row>
    <row r="12" ht="22.5" customHeight="true" spans="1:13">
      <c r="A12" s="76"/>
      <c r="B12" s="76"/>
      <c r="C12" s="76"/>
      <c r="D12" s="76"/>
      <c r="E12" s="76"/>
      <c r="F12" s="76"/>
      <c r="G12" s="76"/>
      <c r="H12" s="76"/>
      <c r="I12" s="76"/>
      <c r="J12" s="76"/>
      <c r="K12" s="76"/>
      <c r="L12" s="76"/>
      <c r="M12" s="76"/>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77"/>
      <c r="B20" s="77"/>
      <c r="C20" s="77"/>
      <c r="D20" s="77"/>
      <c r="E20" s="77"/>
      <c r="F20" s="77"/>
      <c r="G20" s="77"/>
      <c r="H20" s="77"/>
      <c r="I20" s="77"/>
      <c r="J20" s="77"/>
      <c r="K20" s="77"/>
      <c r="L20" s="77"/>
      <c r="M20" s="77"/>
    </row>
    <row r="21" ht="22.5" customHeight="true" spans="1:13">
      <c r="A21" s="78"/>
      <c r="B21" s="78"/>
      <c r="C21" s="78"/>
      <c r="D21" s="78"/>
      <c r="E21" s="78"/>
      <c r="F21" s="78"/>
      <c r="G21" s="78"/>
      <c r="H21" s="78"/>
      <c r="I21" s="78"/>
      <c r="J21" s="78"/>
      <c r="K21" s="78"/>
      <c r="L21" s="78"/>
      <c r="M21" s="78"/>
    </row>
  </sheetData>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I19" sqref="I19"/>
    </sheetView>
  </sheetViews>
  <sheetFormatPr defaultColWidth="9" defaultRowHeight="14.25" outlineLevelCol="6"/>
  <cols>
    <col min="1" max="1" width="19.5666666666667" customWidth="true"/>
    <col min="2" max="2" width="20" customWidth="true"/>
    <col min="3" max="3" width="24.1416666666667" customWidth="true"/>
    <col min="4" max="4" width="20.8583333333333" customWidth="true"/>
    <col min="5" max="5" width="18.425" customWidth="true"/>
    <col min="6" max="7" width="14.5666666666667" customWidth="true"/>
  </cols>
  <sheetData>
    <row r="1" ht="24" customHeight="true" spans="1:7">
      <c r="A1" s="1" t="s">
        <v>94</v>
      </c>
      <c r="B1" s="1"/>
      <c r="C1" s="1"/>
      <c r="D1" s="1"/>
      <c r="E1" s="1"/>
      <c r="F1" s="1"/>
      <c r="G1" s="1"/>
    </row>
    <row r="3" ht="24" customHeight="true" spans="1:7">
      <c r="A3" s="2" t="s">
        <v>28</v>
      </c>
      <c r="B3" s="2"/>
      <c r="C3" s="2"/>
      <c r="D3" s="2"/>
      <c r="E3" s="2"/>
      <c r="F3" s="2"/>
      <c r="G3" s="28" t="s">
        <v>29</v>
      </c>
    </row>
    <row r="5" ht="24" customHeight="true" spans="1:7">
      <c r="A5" s="19" t="s">
        <v>56</v>
      </c>
      <c r="B5" s="19"/>
      <c r="C5" s="19" t="s">
        <v>95</v>
      </c>
      <c r="D5" s="19"/>
      <c r="E5" s="19"/>
      <c r="F5" s="19"/>
      <c r="G5" s="19"/>
    </row>
    <row r="6" ht="24" customHeight="true" spans="1:7">
      <c r="A6" s="6" t="s">
        <v>32</v>
      </c>
      <c r="B6" s="6" t="s">
        <v>33</v>
      </c>
      <c r="C6" s="6" t="s">
        <v>32</v>
      </c>
      <c r="D6" s="6" t="s">
        <v>34</v>
      </c>
      <c r="E6" s="19" t="s">
        <v>96</v>
      </c>
      <c r="F6" s="55" t="s">
        <v>97</v>
      </c>
      <c r="G6" s="55" t="s">
        <v>98</v>
      </c>
    </row>
    <row r="7" hidden="true" customHeight="true" spans="1:7">
      <c r="A7" s="51"/>
      <c r="B7" s="49">
        <f>SUM(B8:B11)</f>
        <v>68676623.89</v>
      </c>
      <c r="C7" s="51"/>
      <c r="D7" s="52">
        <f>SUM(E7,F7,G7)</f>
        <v>68676623.89</v>
      </c>
      <c r="E7" s="52">
        <f>SUM(E8:E11)</f>
        <v>68676623.89</v>
      </c>
      <c r="F7" s="52">
        <f>SUM(F8:F11)</f>
        <v>0</v>
      </c>
      <c r="G7" s="52">
        <f>SUM(G8:G11)</f>
        <v>0</v>
      </c>
    </row>
    <row r="8" ht="24" customHeight="true" spans="1:7">
      <c r="A8" s="50" t="s">
        <v>99</v>
      </c>
      <c r="B8" s="25">
        <v>68676623.89</v>
      </c>
      <c r="C8" s="50" t="s">
        <v>40</v>
      </c>
      <c r="D8" s="53">
        <f>SUM(E8,F8,G8)</f>
        <v>47539861.37</v>
      </c>
      <c r="E8" s="53">
        <v>47539861.37</v>
      </c>
      <c r="F8" s="56">
        <v>0</v>
      </c>
      <c r="G8" s="56">
        <v>0</v>
      </c>
    </row>
    <row r="9" ht="24" customHeight="true" spans="1:7">
      <c r="A9" s="50" t="s">
        <v>100</v>
      </c>
      <c r="B9" s="25"/>
      <c r="C9" s="50" t="s">
        <v>42</v>
      </c>
      <c r="D9" s="53">
        <f>SUM(E9,F9,G9)</f>
        <v>14588174.88</v>
      </c>
      <c r="E9" s="53">
        <v>14588174.88</v>
      </c>
      <c r="F9" s="56">
        <v>0</v>
      </c>
      <c r="G9" s="56">
        <v>0</v>
      </c>
    </row>
    <row r="10" ht="24" customHeight="true" spans="1:7">
      <c r="A10" s="50" t="s">
        <v>101</v>
      </c>
      <c r="B10" s="25"/>
      <c r="C10" s="50" t="s">
        <v>44</v>
      </c>
      <c r="D10" s="53">
        <f>SUM(E10,F10,G10)</f>
        <v>3819281.2</v>
      </c>
      <c r="E10" s="53">
        <v>3819281.2</v>
      </c>
      <c r="F10" s="56">
        <v>0</v>
      </c>
      <c r="G10" s="56">
        <v>0</v>
      </c>
    </row>
    <row r="11" ht="24" customHeight="true" spans="1:7">
      <c r="A11" s="54"/>
      <c r="B11" s="25"/>
      <c r="C11" s="50" t="s">
        <v>46</v>
      </c>
      <c r="D11" s="53">
        <f>SUM(E11,F11,G11)</f>
        <v>2729306.44</v>
      </c>
      <c r="E11" s="53">
        <v>2729306.44</v>
      </c>
      <c r="F11" s="56">
        <v>0</v>
      </c>
      <c r="G11" s="56">
        <v>0</v>
      </c>
    </row>
    <row r="12" ht="24" customHeight="true" spans="1:7">
      <c r="A12" s="23" t="s">
        <v>50</v>
      </c>
      <c r="B12" s="25">
        <f>B7</f>
        <v>68676623.89</v>
      </c>
      <c r="C12" s="23" t="s">
        <v>51</v>
      </c>
      <c r="D12" s="53">
        <f>D7</f>
        <v>68676623.89</v>
      </c>
      <c r="E12" s="53">
        <f>E7</f>
        <v>68676623.89</v>
      </c>
      <c r="F12" s="56">
        <f>F7</f>
        <v>0</v>
      </c>
      <c r="G12" s="56">
        <f>G7</f>
        <v>0</v>
      </c>
    </row>
  </sheetData>
  <mergeCells count="4">
    <mergeCell ref="A1:G1"/>
    <mergeCell ref="A3:F3"/>
    <mergeCell ref="A5:B5"/>
    <mergeCell ref="C5:G5"/>
  </mergeCells>
  <pageMargins left="0.78740157480315" right="0.393700787401575" top="0.78740157480315" bottom="0.78740157480315" header="0.31496062992126" footer="0.31496062992126"/>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topLeftCell="A4" workbookViewId="0">
      <selection activeCell="F13" sqref="F13"/>
    </sheetView>
  </sheetViews>
  <sheetFormatPr defaultColWidth="9" defaultRowHeight="14.25" outlineLevelCol="6"/>
  <cols>
    <col min="1" max="3" width="7.85833333333333" customWidth="true"/>
    <col min="4" max="4" width="35.1416666666667" customWidth="true"/>
    <col min="5" max="5" width="25.5666666666667" customWidth="true"/>
    <col min="6" max="6" width="21" customWidth="true"/>
    <col min="7" max="7" width="23.425" customWidth="true"/>
  </cols>
  <sheetData>
    <row r="1" ht="22.5" customHeight="true" spans="1:7">
      <c r="A1" s="1" t="s">
        <v>102</v>
      </c>
      <c r="B1" s="1"/>
      <c r="C1" s="1"/>
      <c r="D1" s="1"/>
      <c r="E1" s="1"/>
      <c r="F1" s="1"/>
      <c r="G1" s="1"/>
    </row>
    <row r="2" ht="24" customHeight="true" spans="1:7">
      <c r="A2" s="2" t="s">
        <v>28</v>
      </c>
      <c r="B2" s="2"/>
      <c r="C2" s="2"/>
      <c r="D2" s="2"/>
      <c r="E2" s="2"/>
      <c r="F2" s="2"/>
      <c r="G2" s="28" t="s">
        <v>29</v>
      </c>
    </row>
    <row r="3" ht="24" customHeight="true" spans="1:7">
      <c r="A3" s="19" t="s">
        <v>32</v>
      </c>
      <c r="B3" s="19"/>
      <c r="C3" s="19"/>
      <c r="D3" s="19"/>
      <c r="E3" s="19" t="s">
        <v>103</v>
      </c>
      <c r="F3" s="19"/>
      <c r="G3" s="19"/>
    </row>
    <row r="4" ht="20.1" customHeight="true" spans="1:7">
      <c r="A4" s="47" t="s">
        <v>54</v>
      </c>
      <c r="B4" s="47"/>
      <c r="C4" s="47"/>
      <c r="D4" s="19" t="s">
        <v>55</v>
      </c>
      <c r="E4" s="19" t="s">
        <v>34</v>
      </c>
      <c r="F4" s="5" t="s">
        <v>35</v>
      </c>
      <c r="G4" s="19" t="s">
        <v>36</v>
      </c>
    </row>
    <row r="5" ht="20.1" customHeight="true" spans="1:7">
      <c r="A5" s="19" t="s">
        <v>60</v>
      </c>
      <c r="B5" s="19" t="s">
        <v>61</v>
      </c>
      <c r="C5" s="19" t="s">
        <v>62</v>
      </c>
      <c r="D5" s="19"/>
      <c r="E5" s="19"/>
      <c r="F5" s="5"/>
      <c r="G5" s="19"/>
    </row>
    <row r="6" ht="20.1" customHeight="true" spans="1:7">
      <c r="A6" s="26" t="s">
        <v>63</v>
      </c>
      <c r="B6" s="26" t="s">
        <v>64</v>
      </c>
      <c r="C6" s="26" t="s">
        <v>64</v>
      </c>
      <c r="D6" s="50" t="s">
        <v>65</v>
      </c>
      <c r="E6" s="27">
        <f t="shared" ref="E6:E23" si="0">SUM(F6,G6)</f>
        <v>47539861.37</v>
      </c>
      <c r="F6" s="27">
        <v>42867380.79</v>
      </c>
      <c r="G6" s="27">
        <v>4672480.58</v>
      </c>
    </row>
    <row r="7" ht="20.1" customHeight="true" spans="1:7">
      <c r="A7" s="26" t="s">
        <v>63</v>
      </c>
      <c r="B7" s="26" t="s">
        <v>66</v>
      </c>
      <c r="C7" s="26" t="s">
        <v>64</v>
      </c>
      <c r="D7" s="50" t="s">
        <v>67</v>
      </c>
      <c r="E7" s="27">
        <f t="shared" si="0"/>
        <v>45734720.97</v>
      </c>
      <c r="F7" s="27">
        <v>42867380.79</v>
      </c>
      <c r="G7" s="27">
        <v>2867340.18</v>
      </c>
    </row>
    <row r="8" ht="20.1" customHeight="true" spans="1:7">
      <c r="A8" s="26" t="s">
        <v>63</v>
      </c>
      <c r="B8" s="26" t="s">
        <v>66</v>
      </c>
      <c r="C8" s="26" t="s">
        <v>66</v>
      </c>
      <c r="D8" s="50" t="s">
        <v>68</v>
      </c>
      <c r="E8" s="27">
        <f t="shared" si="0"/>
        <v>45734720.97</v>
      </c>
      <c r="F8" s="27">
        <v>42867380.79</v>
      </c>
      <c r="G8" s="27">
        <v>2867340.18</v>
      </c>
    </row>
    <row r="9" ht="20.1" customHeight="true" spans="1:7">
      <c r="A9" s="26" t="s">
        <v>63</v>
      </c>
      <c r="B9" s="26" t="s">
        <v>69</v>
      </c>
      <c r="C9" s="26" t="s">
        <v>64</v>
      </c>
      <c r="D9" s="50" t="s">
        <v>70</v>
      </c>
      <c r="E9" s="27">
        <f t="shared" si="0"/>
        <v>1805140.4</v>
      </c>
      <c r="F9" s="27">
        <v>0</v>
      </c>
      <c r="G9" s="27">
        <v>1805140.4</v>
      </c>
    </row>
    <row r="10" ht="20.1" customHeight="true" spans="1:7">
      <c r="A10" s="26" t="s">
        <v>63</v>
      </c>
      <c r="B10" s="26" t="s">
        <v>69</v>
      </c>
      <c r="C10" s="26" t="s">
        <v>71</v>
      </c>
      <c r="D10" s="50" t="s">
        <v>72</v>
      </c>
      <c r="E10" s="27">
        <f t="shared" si="0"/>
        <v>1805140.4</v>
      </c>
      <c r="F10" s="27">
        <v>0</v>
      </c>
      <c r="G10" s="27">
        <v>1805140.4</v>
      </c>
    </row>
    <row r="11" ht="20.1" customHeight="true" spans="1:7">
      <c r="A11" s="26" t="s">
        <v>73</v>
      </c>
      <c r="B11" s="26" t="s">
        <v>64</v>
      </c>
      <c r="C11" s="26" t="s">
        <v>64</v>
      </c>
      <c r="D11" s="50" t="s">
        <v>74</v>
      </c>
      <c r="E11" s="27">
        <f t="shared" si="0"/>
        <v>14588174.88</v>
      </c>
      <c r="F11" s="27">
        <v>14588174.88</v>
      </c>
      <c r="G11" s="27">
        <v>0</v>
      </c>
    </row>
    <row r="12" ht="20.1" customHeight="true" spans="1:7">
      <c r="A12" s="26" t="s">
        <v>73</v>
      </c>
      <c r="B12" s="26" t="s">
        <v>75</v>
      </c>
      <c r="C12" s="26" t="s">
        <v>64</v>
      </c>
      <c r="D12" s="50" t="s">
        <v>76</v>
      </c>
      <c r="E12" s="27">
        <f t="shared" si="0"/>
        <v>14588174.88</v>
      </c>
      <c r="F12" s="27">
        <v>14588174.88</v>
      </c>
      <c r="G12" s="27">
        <v>0</v>
      </c>
    </row>
    <row r="13" ht="20.1" customHeight="true" spans="1:7">
      <c r="A13" s="26" t="s">
        <v>73</v>
      </c>
      <c r="B13" s="26" t="s">
        <v>75</v>
      </c>
      <c r="C13" s="26" t="s">
        <v>66</v>
      </c>
      <c r="D13" s="50" t="s">
        <v>77</v>
      </c>
      <c r="E13" s="27">
        <f t="shared" si="0"/>
        <v>5330700</v>
      </c>
      <c r="F13" s="27">
        <v>5330700</v>
      </c>
      <c r="G13" s="27">
        <v>0</v>
      </c>
    </row>
    <row r="14" ht="20.1" customHeight="true" spans="1:7">
      <c r="A14" s="26" t="s">
        <v>73</v>
      </c>
      <c r="B14" s="26" t="s">
        <v>75</v>
      </c>
      <c r="C14" s="26" t="s">
        <v>75</v>
      </c>
      <c r="D14" s="50" t="s">
        <v>78</v>
      </c>
      <c r="E14" s="27">
        <f t="shared" si="0"/>
        <v>6110849.92</v>
      </c>
      <c r="F14" s="27">
        <v>6110849.92</v>
      </c>
      <c r="G14" s="27">
        <v>0</v>
      </c>
    </row>
    <row r="15" ht="20.1" customHeight="true" spans="1:7">
      <c r="A15" s="26" t="s">
        <v>73</v>
      </c>
      <c r="B15" s="26" t="s">
        <v>75</v>
      </c>
      <c r="C15" s="26" t="s">
        <v>79</v>
      </c>
      <c r="D15" s="50" t="s">
        <v>80</v>
      </c>
      <c r="E15" s="27">
        <f t="shared" si="0"/>
        <v>3055424.96</v>
      </c>
      <c r="F15" s="27">
        <v>3055424.96</v>
      </c>
      <c r="G15" s="27">
        <v>0</v>
      </c>
    </row>
    <row r="16" ht="20.1" customHeight="true" spans="1:7">
      <c r="A16" s="26" t="s">
        <v>73</v>
      </c>
      <c r="B16" s="26" t="s">
        <v>75</v>
      </c>
      <c r="C16" s="26" t="s">
        <v>71</v>
      </c>
      <c r="D16" s="50" t="s">
        <v>81</v>
      </c>
      <c r="E16" s="27">
        <f t="shared" si="0"/>
        <v>91200</v>
      </c>
      <c r="F16" s="27">
        <v>91200</v>
      </c>
      <c r="G16" s="27">
        <v>0</v>
      </c>
    </row>
    <row r="17" ht="20.1" customHeight="true" spans="1:7">
      <c r="A17" s="26" t="s">
        <v>82</v>
      </c>
      <c r="B17" s="26" t="s">
        <v>64</v>
      </c>
      <c r="C17" s="26" t="s">
        <v>64</v>
      </c>
      <c r="D17" s="50" t="s">
        <v>83</v>
      </c>
      <c r="E17" s="27">
        <f t="shared" si="0"/>
        <v>3819281.2</v>
      </c>
      <c r="F17" s="27">
        <v>3819281.2</v>
      </c>
      <c r="G17" s="27">
        <v>0</v>
      </c>
    </row>
    <row r="18" ht="20.1" customHeight="true" spans="1:7">
      <c r="A18" s="26" t="s">
        <v>82</v>
      </c>
      <c r="B18" s="26" t="s">
        <v>84</v>
      </c>
      <c r="C18" s="26" t="s">
        <v>64</v>
      </c>
      <c r="D18" s="50" t="s">
        <v>85</v>
      </c>
      <c r="E18" s="27">
        <f t="shared" si="0"/>
        <v>3819281.2</v>
      </c>
      <c r="F18" s="27">
        <v>3819281.2</v>
      </c>
      <c r="G18" s="27">
        <v>0</v>
      </c>
    </row>
    <row r="19" ht="20.1" customHeight="true" spans="1:7">
      <c r="A19" s="26" t="s">
        <v>82</v>
      </c>
      <c r="B19" s="26" t="s">
        <v>84</v>
      </c>
      <c r="C19" s="26" t="s">
        <v>66</v>
      </c>
      <c r="D19" s="50" t="s">
        <v>86</v>
      </c>
      <c r="E19" s="27">
        <f t="shared" si="0"/>
        <v>3819281.2</v>
      </c>
      <c r="F19" s="27">
        <v>3819281.2</v>
      </c>
      <c r="G19" s="27">
        <v>0</v>
      </c>
    </row>
    <row r="20" ht="20.1" customHeight="true" spans="1:7">
      <c r="A20" s="26" t="s">
        <v>87</v>
      </c>
      <c r="B20" s="26" t="s">
        <v>64</v>
      </c>
      <c r="C20" s="26" t="s">
        <v>64</v>
      </c>
      <c r="D20" s="50" t="s">
        <v>88</v>
      </c>
      <c r="E20" s="27">
        <f t="shared" si="0"/>
        <v>2729306.44</v>
      </c>
      <c r="F20" s="27">
        <v>2729306.44</v>
      </c>
      <c r="G20" s="27">
        <v>0</v>
      </c>
    </row>
    <row r="21" ht="20.1" customHeight="true" spans="1:7">
      <c r="A21" s="26" t="s">
        <v>87</v>
      </c>
      <c r="B21" s="26" t="s">
        <v>66</v>
      </c>
      <c r="C21" s="26" t="s">
        <v>64</v>
      </c>
      <c r="D21" s="50" t="s">
        <v>89</v>
      </c>
      <c r="E21" s="27">
        <f t="shared" si="0"/>
        <v>2729306.44</v>
      </c>
      <c r="F21" s="27">
        <v>2729306.44</v>
      </c>
      <c r="G21" s="27">
        <v>0</v>
      </c>
    </row>
    <row r="22" ht="20.1" customHeight="true" spans="1:7">
      <c r="A22" s="26" t="s">
        <v>87</v>
      </c>
      <c r="B22" s="26" t="s">
        <v>66</v>
      </c>
      <c r="C22" s="26" t="s">
        <v>90</v>
      </c>
      <c r="D22" s="50" t="s">
        <v>91</v>
      </c>
      <c r="E22" s="27">
        <f t="shared" si="0"/>
        <v>2729306.44</v>
      </c>
      <c r="F22" s="27">
        <v>2729306.44</v>
      </c>
      <c r="G22" s="27">
        <v>0</v>
      </c>
    </row>
    <row r="23" ht="20.1" customHeight="true" spans="1:7">
      <c r="A23" s="26" t="s">
        <v>34</v>
      </c>
      <c r="B23" s="26"/>
      <c r="C23" s="26"/>
      <c r="D23" s="26"/>
      <c r="E23" s="27">
        <f t="shared" si="0"/>
        <v>68676623.89</v>
      </c>
      <c r="F23" s="27">
        <v>64004143.31</v>
      </c>
      <c r="G23" s="27">
        <v>4672480.58</v>
      </c>
    </row>
  </sheetData>
  <mergeCells count="10">
    <mergeCell ref="A1:G1"/>
    <mergeCell ref="A2:F2"/>
    <mergeCell ref="A3:D3"/>
    <mergeCell ref="E3:G3"/>
    <mergeCell ref="A4:C4"/>
    <mergeCell ref="A23:D23"/>
    <mergeCell ref="D4:D5"/>
    <mergeCell ref="E4:E5"/>
    <mergeCell ref="F4:F5"/>
    <mergeCell ref="G4:G5"/>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workbookViewId="0">
      <selection activeCell="A2" sqref="A2:E2"/>
    </sheetView>
  </sheetViews>
  <sheetFormatPr defaultColWidth="9" defaultRowHeight="14.25" outlineLevelCol="6"/>
  <cols>
    <col min="1" max="3" width="7.85833333333333" customWidth="true"/>
    <col min="4" max="4" width="58.425" customWidth="true"/>
    <col min="5" max="7" width="20" customWidth="true"/>
  </cols>
  <sheetData>
    <row r="1" ht="35.25" customHeight="true" spans="1:7">
      <c r="A1" s="1" t="s">
        <v>104</v>
      </c>
      <c r="B1" s="1"/>
      <c r="C1" s="1"/>
      <c r="D1" s="1"/>
      <c r="E1" s="1"/>
      <c r="F1" s="1"/>
      <c r="G1" s="1"/>
    </row>
    <row r="2" ht="24" customHeight="true" spans="1:7">
      <c r="A2" s="46" t="s">
        <v>28</v>
      </c>
      <c r="B2" s="46"/>
      <c r="C2" s="46"/>
      <c r="D2" s="46"/>
      <c r="E2" s="46"/>
      <c r="F2" s="28"/>
      <c r="G2" s="28" t="s">
        <v>29</v>
      </c>
    </row>
    <row r="3" ht="24" customHeight="true" spans="1:7">
      <c r="A3" s="19" t="s">
        <v>32</v>
      </c>
      <c r="B3" s="19"/>
      <c r="C3" s="19"/>
      <c r="D3" s="19"/>
      <c r="E3" s="19" t="s">
        <v>105</v>
      </c>
      <c r="F3" s="19"/>
      <c r="G3" s="19"/>
    </row>
    <row r="4" ht="24" customHeight="true" spans="1:7">
      <c r="A4" s="47" t="s">
        <v>54</v>
      </c>
      <c r="B4" s="47"/>
      <c r="C4" s="47"/>
      <c r="D4" s="19" t="s">
        <v>55</v>
      </c>
      <c r="E4" s="19" t="s">
        <v>34</v>
      </c>
      <c r="F4" s="6" t="s">
        <v>35</v>
      </c>
      <c r="G4" s="19" t="s">
        <v>36</v>
      </c>
    </row>
    <row r="5" ht="24" customHeight="true" spans="1:7">
      <c r="A5" s="19" t="s">
        <v>60</v>
      </c>
      <c r="B5" s="19" t="s">
        <v>61</v>
      </c>
      <c r="C5" s="19" t="s">
        <v>62</v>
      </c>
      <c r="D5" s="19"/>
      <c r="E5" s="19"/>
      <c r="F5" s="6"/>
      <c r="G5" s="19"/>
    </row>
    <row r="6" hidden="true" customHeight="true" spans="1:7">
      <c r="A6" s="21"/>
      <c r="B6" s="21"/>
      <c r="C6" s="21"/>
      <c r="D6" s="21"/>
      <c r="E6" s="27"/>
      <c r="F6" s="27" t="s">
        <v>64</v>
      </c>
      <c r="G6" s="27" t="s">
        <v>64</v>
      </c>
    </row>
    <row r="7" ht="24" customHeight="true" spans="1:7">
      <c r="A7" s="26" t="s">
        <v>64</v>
      </c>
      <c r="B7" s="26" t="s">
        <v>64</v>
      </c>
      <c r="C7" s="26" t="s">
        <v>64</v>
      </c>
      <c r="D7" s="24" t="s">
        <v>64</v>
      </c>
      <c r="E7" s="49">
        <f>SUM(F7,G7)</f>
        <v>0</v>
      </c>
      <c r="F7" s="49" t="s">
        <v>64</v>
      </c>
      <c r="G7" s="49" t="s">
        <v>64</v>
      </c>
    </row>
    <row r="8" ht="24" customHeight="true" spans="1:7">
      <c r="A8" s="26" t="s">
        <v>34</v>
      </c>
      <c r="B8" s="26"/>
      <c r="C8" s="26"/>
      <c r="D8" s="26"/>
      <c r="E8" s="49">
        <f>SUM(F8,G8)</f>
        <v>0</v>
      </c>
      <c r="F8" s="49" t="s">
        <v>64</v>
      </c>
      <c r="G8" s="49" t="s">
        <v>64</v>
      </c>
    </row>
    <row r="9" ht="26.25" customHeight="true" spans="1:4">
      <c r="A9" s="48" t="s">
        <v>106</v>
      </c>
      <c r="B9" s="48"/>
      <c r="C9" s="48"/>
      <c r="D9" s="48"/>
    </row>
    <row r="10" ht="24" customHeight="true" spans="4:4">
      <c r="D10" s="13"/>
    </row>
  </sheetData>
  <mergeCells count="10">
    <mergeCell ref="A1:G1"/>
    <mergeCell ref="A2:E2"/>
    <mergeCell ref="A3:D3"/>
    <mergeCell ref="E3:G3"/>
    <mergeCell ref="A4:C4"/>
    <mergeCell ref="A8:D8"/>
    <mergeCell ref="D4:D5"/>
    <mergeCell ref="E4:E5"/>
    <mergeCell ref="F4:F5"/>
    <mergeCell ref="G4:G5"/>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
  <sheetViews>
    <sheetView workbookViewId="0">
      <selection activeCell="G21" sqref="G21"/>
    </sheetView>
  </sheetViews>
  <sheetFormatPr defaultColWidth="9" defaultRowHeight="14.25" outlineLevelCol="6"/>
  <cols>
    <col min="1" max="3" width="6.14166666666667" customWidth="true"/>
    <col min="4" max="4" width="51.425" customWidth="true"/>
    <col min="5" max="6" width="23.7083333333333" customWidth="true"/>
    <col min="7" max="7" width="24.7083333333333" customWidth="true"/>
    <col min="8" max="8" width="9.28333333333333" customWidth="true"/>
  </cols>
  <sheetData>
    <row r="1" ht="21.75" spans="1:7">
      <c r="A1" s="29" t="s">
        <v>107</v>
      </c>
      <c r="B1" s="29"/>
      <c r="C1" s="29"/>
      <c r="D1" s="29"/>
      <c r="E1" s="29"/>
      <c r="F1" s="29"/>
      <c r="G1" s="29"/>
    </row>
    <row r="2" ht="24" customHeight="true" spans="1:7">
      <c r="A2" s="30"/>
      <c r="B2" s="30"/>
      <c r="C2" s="30"/>
      <c r="D2" s="30"/>
      <c r="E2" s="39"/>
      <c r="F2" s="39"/>
      <c r="G2" s="30"/>
    </row>
    <row r="3" ht="15.75" customHeight="true" spans="1:7">
      <c r="A3" s="30" t="s">
        <v>28</v>
      </c>
      <c r="B3" s="30"/>
      <c r="C3" s="30"/>
      <c r="D3" s="30"/>
      <c r="E3" s="30"/>
      <c r="F3" s="39"/>
      <c r="G3" s="40" t="s">
        <v>29</v>
      </c>
    </row>
    <row r="4" ht="24" customHeight="true" spans="1:7">
      <c r="A4" s="31" t="s">
        <v>32</v>
      </c>
      <c r="B4" s="31"/>
      <c r="C4" s="31"/>
      <c r="D4" s="31"/>
      <c r="E4" s="31" t="s">
        <v>108</v>
      </c>
      <c r="F4" s="41"/>
      <c r="G4" s="41"/>
    </row>
    <row r="5" ht="24" customHeight="true" spans="1:7">
      <c r="A5" s="32" t="s">
        <v>54</v>
      </c>
      <c r="B5" s="33"/>
      <c r="C5" s="34"/>
      <c r="D5" s="31" t="s">
        <v>55</v>
      </c>
      <c r="E5" s="31" t="s">
        <v>34</v>
      </c>
      <c r="F5" s="42" t="s">
        <v>35</v>
      </c>
      <c r="G5" s="31" t="s">
        <v>36</v>
      </c>
    </row>
    <row r="6" ht="24" customHeight="true" spans="1:7">
      <c r="A6" s="31" t="s">
        <v>60</v>
      </c>
      <c r="B6" s="31" t="s">
        <v>61</v>
      </c>
      <c r="C6" s="31" t="s">
        <v>62</v>
      </c>
      <c r="D6" s="31"/>
      <c r="E6" s="31"/>
      <c r="F6" s="43"/>
      <c r="G6" s="31"/>
    </row>
    <row r="7" ht="24" customHeight="true" spans="1:7">
      <c r="A7" s="31"/>
      <c r="B7" s="35"/>
      <c r="C7" s="35"/>
      <c r="D7" s="36"/>
      <c r="E7" s="44"/>
      <c r="F7" s="44"/>
      <c r="G7" s="44"/>
    </row>
    <row r="8" ht="21" customHeight="true" spans="1:7">
      <c r="A8" s="31" t="s">
        <v>34</v>
      </c>
      <c r="B8" s="31"/>
      <c r="C8" s="31"/>
      <c r="D8" s="31"/>
      <c r="E8" s="44"/>
      <c r="F8" s="44"/>
      <c r="G8" s="44"/>
    </row>
    <row r="9" ht="21.75" customHeight="true" spans="1:7">
      <c r="A9" s="37" t="s">
        <v>109</v>
      </c>
      <c r="B9" s="38"/>
      <c r="C9" s="38"/>
      <c r="D9" s="38"/>
      <c r="E9" s="45"/>
      <c r="F9" s="45"/>
      <c r="G9" s="45"/>
    </row>
  </sheetData>
  <mergeCells count="10">
    <mergeCell ref="A1:G1"/>
    <mergeCell ref="A3:E3"/>
    <mergeCell ref="A4:D4"/>
    <mergeCell ref="E4:G4"/>
    <mergeCell ref="A5:C5"/>
    <mergeCell ref="A8:D8"/>
    <mergeCell ref="D5:D6"/>
    <mergeCell ref="E5:E6"/>
    <mergeCell ref="F5:F6"/>
    <mergeCell ref="G5:G6"/>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3"/>
  <sheetViews>
    <sheetView workbookViewId="0">
      <selection activeCell="F29" sqref="F29"/>
    </sheetView>
  </sheetViews>
  <sheetFormatPr defaultColWidth="9" defaultRowHeight="14.25" outlineLevelCol="5"/>
  <cols>
    <col min="1" max="2" width="8.56666666666667" customWidth="true"/>
    <col min="3" max="3" width="43" customWidth="true"/>
    <col min="4" max="6" width="20" customWidth="true"/>
  </cols>
  <sheetData>
    <row r="1" ht="22.5" customHeight="true" spans="1:6">
      <c r="A1" s="1" t="s">
        <v>110</v>
      </c>
      <c r="B1" s="1"/>
      <c r="C1" s="1"/>
      <c r="D1" s="1"/>
      <c r="E1" s="1"/>
      <c r="F1" s="1"/>
    </row>
    <row r="2" ht="24" customHeight="true" spans="1:6">
      <c r="A2" s="2" t="s">
        <v>28</v>
      </c>
      <c r="B2" s="2"/>
      <c r="C2" s="2"/>
      <c r="D2" s="2"/>
      <c r="E2" s="2"/>
      <c r="F2" s="28" t="s">
        <v>29</v>
      </c>
    </row>
    <row r="3" ht="24" customHeight="true" spans="1:6">
      <c r="A3" s="19" t="s">
        <v>32</v>
      </c>
      <c r="B3" s="19"/>
      <c r="C3" s="19"/>
      <c r="D3" s="19" t="s">
        <v>111</v>
      </c>
      <c r="E3" s="19"/>
      <c r="F3" s="19"/>
    </row>
    <row r="4" ht="24" customHeight="true" spans="1:6">
      <c r="A4" s="19" t="s">
        <v>112</v>
      </c>
      <c r="B4" s="19"/>
      <c r="C4" s="19" t="s">
        <v>113</v>
      </c>
      <c r="D4" s="20" t="s">
        <v>34</v>
      </c>
      <c r="E4" s="20" t="s">
        <v>37</v>
      </c>
      <c r="F4" s="20" t="s">
        <v>38</v>
      </c>
    </row>
    <row r="5" ht="24" customHeight="true" spans="1:6">
      <c r="A5" s="19" t="s">
        <v>60</v>
      </c>
      <c r="B5" s="19" t="s">
        <v>61</v>
      </c>
      <c r="C5" s="19"/>
      <c r="D5" s="20"/>
      <c r="E5" s="20"/>
      <c r="F5" s="20"/>
    </row>
    <row r="6" hidden="true" customHeight="true" spans="1:6">
      <c r="A6" s="21" t="s">
        <v>64</v>
      </c>
      <c r="B6" s="21"/>
      <c r="C6" s="21"/>
      <c r="D6" s="22"/>
      <c r="E6" s="22" t="s">
        <v>64</v>
      </c>
      <c r="F6" s="22" t="s">
        <v>64</v>
      </c>
    </row>
    <row r="7" ht="24" customHeight="true" spans="1:6">
      <c r="A7" s="23" t="s">
        <v>114</v>
      </c>
      <c r="B7" s="23" t="s">
        <v>64</v>
      </c>
      <c r="C7" s="24" t="s">
        <v>115</v>
      </c>
      <c r="D7" s="25">
        <f t="shared" ref="D7:D33" si="0">SUM(E7,F7)</f>
        <v>55011747.07</v>
      </c>
      <c r="E7" s="25">
        <v>55011747.07</v>
      </c>
      <c r="F7" s="25">
        <v>0</v>
      </c>
    </row>
    <row r="8" ht="24" customHeight="true" spans="1:6">
      <c r="A8" s="23" t="s">
        <v>114</v>
      </c>
      <c r="B8" s="23" t="s">
        <v>90</v>
      </c>
      <c r="C8" s="24" t="s">
        <v>116</v>
      </c>
      <c r="D8" s="25">
        <f t="shared" si="0"/>
        <v>8189592</v>
      </c>
      <c r="E8" s="25">
        <v>8189592</v>
      </c>
      <c r="F8" s="25">
        <v>0</v>
      </c>
    </row>
    <row r="9" ht="24" customHeight="true" spans="1:6">
      <c r="A9" s="23" t="s">
        <v>114</v>
      </c>
      <c r="B9" s="23" t="s">
        <v>66</v>
      </c>
      <c r="C9" s="24" t="s">
        <v>117</v>
      </c>
      <c r="D9" s="25">
        <f t="shared" si="0"/>
        <v>810900</v>
      </c>
      <c r="E9" s="25">
        <v>810900</v>
      </c>
      <c r="F9" s="25">
        <v>0</v>
      </c>
    </row>
    <row r="10" ht="24" customHeight="true" spans="1:6">
      <c r="A10" s="23" t="s">
        <v>114</v>
      </c>
      <c r="B10" s="23" t="s">
        <v>118</v>
      </c>
      <c r="C10" s="24" t="s">
        <v>119</v>
      </c>
      <c r="D10" s="25">
        <f t="shared" si="0"/>
        <v>29989600</v>
      </c>
      <c r="E10" s="25">
        <v>29989600</v>
      </c>
      <c r="F10" s="25">
        <v>0</v>
      </c>
    </row>
    <row r="11" ht="24" customHeight="true" spans="1:6">
      <c r="A11" s="23" t="s">
        <v>114</v>
      </c>
      <c r="B11" s="23" t="s">
        <v>120</v>
      </c>
      <c r="C11" s="24" t="s">
        <v>121</v>
      </c>
      <c r="D11" s="25">
        <f t="shared" si="0"/>
        <v>6110849.92</v>
      </c>
      <c r="E11" s="25">
        <v>6110849.92</v>
      </c>
      <c r="F11" s="25">
        <v>0</v>
      </c>
    </row>
    <row r="12" ht="24" customHeight="true" spans="1:6">
      <c r="A12" s="23" t="s">
        <v>114</v>
      </c>
      <c r="B12" s="23" t="s">
        <v>69</v>
      </c>
      <c r="C12" s="24" t="s">
        <v>122</v>
      </c>
      <c r="D12" s="25">
        <f t="shared" si="0"/>
        <v>3055424.96</v>
      </c>
      <c r="E12" s="25">
        <v>3055424.96</v>
      </c>
      <c r="F12" s="25">
        <v>0</v>
      </c>
    </row>
    <row r="13" ht="24" customHeight="true" spans="1:6">
      <c r="A13" s="23" t="s">
        <v>114</v>
      </c>
      <c r="B13" s="23" t="s">
        <v>123</v>
      </c>
      <c r="C13" s="24" t="s">
        <v>124</v>
      </c>
      <c r="D13" s="25">
        <f t="shared" si="0"/>
        <v>3819281.2</v>
      </c>
      <c r="E13" s="25">
        <v>3819281.2</v>
      </c>
      <c r="F13" s="25">
        <v>0</v>
      </c>
    </row>
    <row r="14" ht="24" customHeight="true" spans="1:6">
      <c r="A14" s="23" t="s">
        <v>114</v>
      </c>
      <c r="B14" s="23" t="s">
        <v>125</v>
      </c>
      <c r="C14" s="24" t="s">
        <v>126</v>
      </c>
      <c r="D14" s="25">
        <f t="shared" si="0"/>
        <v>252072.55</v>
      </c>
      <c r="E14" s="25">
        <v>252072.55</v>
      </c>
      <c r="F14" s="25">
        <v>0</v>
      </c>
    </row>
    <row r="15" ht="24" customHeight="true" spans="1:6">
      <c r="A15" s="23" t="s">
        <v>114</v>
      </c>
      <c r="B15" s="23" t="s">
        <v>127</v>
      </c>
      <c r="C15" s="24" t="s">
        <v>91</v>
      </c>
      <c r="D15" s="25">
        <f t="shared" si="0"/>
        <v>2729306.44</v>
      </c>
      <c r="E15" s="25">
        <v>2729306.44</v>
      </c>
      <c r="F15" s="25">
        <v>0</v>
      </c>
    </row>
    <row r="16" ht="24" customHeight="true" spans="1:6">
      <c r="A16" s="23" t="s">
        <v>114</v>
      </c>
      <c r="B16" s="23" t="s">
        <v>71</v>
      </c>
      <c r="C16" s="24" t="s">
        <v>128</v>
      </c>
      <c r="D16" s="25">
        <f t="shared" si="0"/>
        <v>54720</v>
      </c>
      <c r="E16" s="25">
        <v>54720</v>
      </c>
      <c r="F16" s="25">
        <v>0</v>
      </c>
    </row>
    <row r="17" ht="24" customHeight="true" spans="1:6">
      <c r="A17" s="23" t="s">
        <v>129</v>
      </c>
      <c r="B17" s="23" t="s">
        <v>64</v>
      </c>
      <c r="C17" s="24" t="s">
        <v>130</v>
      </c>
      <c r="D17" s="25">
        <f t="shared" si="0"/>
        <v>4646656.24</v>
      </c>
      <c r="E17" s="25">
        <v>0</v>
      </c>
      <c r="F17" s="25">
        <v>4646656.24</v>
      </c>
    </row>
    <row r="18" ht="24" customHeight="true" spans="1:6">
      <c r="A18" s="23" t="s">
        <v>129</v>
      </c>
      <c r="B18" s="23" t="s">
        <v>90</v>
      </c>
      <c r="C18" s="24" t="s">
        <v>131</v>
      </c>
      <c r="D18" s="25">
        <f t="shared" si="0"/>
        <v>1579250</v>
      </c>
      <c r="E18" s="25">
        <v>0</v>
      </c>
      <c r="F18" s="25">
        <v>1579250</v>
      </c>
    </row>
    <row r="19" ht="24" customHeight="true" spans="1:6">
      <c r="A19" s="23" t="s">
        <v>129</v>
      </c>
      <c r="B19" s="23" t="s">
        <v>75</v>
      </c>
      <c r="C19" s="24" t="s">
        <v>132</v>
      </c>
      <c r="D19" s="25">
        <f t="shared" si="0"/>
        <v>35000</v>
      </c>
      <c r="E19" s="25">
        <v>0</v>
      </c>
      <c r="F19" s="25">
        <v>35000</v>
      </c>
    </row>
    <row r="20" ht="24" customHeight="true" spans="1:6">
      <c r="A20" s="23" t="s">
        <v>129</v>
      </c>
      <c r="B20" s="23" t="s">
        <v>79</v>
      </c>
      <c r="C20" s="24" t="s">
        <v>133</v>
      </c>
      <c r="D20" s="25">
        <f t="shared" si="0"/>
        <v>160000</v>
      </c>
      <c r="E20" s="25">
        <v>0</v>
      </c>
      <c r="F20" s="25">
        <v>160000</v>
      </c>
    </row>
    <row r="21" ht="24" customHeight="true" spans="1:6">
      <c r="A21" s="23" t="s">
        <v>129</v>
      </c>
      <c r="B21" s="23" t="s">
        <v>118</v>
      </c>
      <c r="C21" s="24" t="s">
        <v>134</v>
      </c>
      <c r="D21" s="25">
        <f t="shared" si="0"/>
        <v>10000</v>
      </c>
      <c r="E21" s="25">
        <v>0</v>
      </c>
      <c r="F21" s="25">
        <v>10000</v>
      </c>
    </row>
    <row r="22" ht="24" customHeight="true" spans="1:6">
      <c r="A22" s="23" t="s">
        <v>129</v>
      </c>
      <c r="B22" s="23" t="s">
        <v>69</v>
      </c>
      <c r="C22" s="24" t="s">
        <v>135</v>
      </c>
      <c r="D22" s="25">
        <f t="shared" si="0"/>
        <v>60000</v>
      </c>
      <c r="E22" s="25">
        <v>0</v>
      </c>
      <c r="F22" s="25">
        <v>60000</v>
      </c>
    </row>
    <row r="23" ht="24" customHeight="true" spans="1:6">
      <c r="A23" s="23" t="s">
        <v>129</v>
      </c>
      <c r="B23" s="23" t="s">
        <v>84</v>
      </c>
      <c r="C23" s="24" t="s">
        <v>136</v>
      </c>
      <c r="D23" s="25">
        <f t="shared" si="0"/>
        <v>10000</v>
      </c>
      <c r="E23" s="25">
        <v>0</v>
      </c>
      <c r="F23" s="25">
        <v>10000</v>
      </c>
    </row>
    <row r="24" ht="24" customHeight="true" spans="1:6">
      <c r="A24" s="23" t="s">
        <v>129</v>
      </c>
      <c r="B24" s="23" t="s">
        <v>137</v>
      </c>
      <c r="C24" s="24" t="s">
        <v>138</v>
      </c>
      <c r="D24" s="25">
        <f t="shared" si="0"/>
        <v>100750</v>
      </c>
      <c r="E24" s="25">
        <v>0</v>
      </c>
      <c r="F24" s="25">
        <v>100750</v>
      </c>
    </row>
    <row r="25" ht="24" customHeight="true" spans="1:6">
      <c r="A25" s="23" t="s">
        <v>129</v>
      </c>
      <c r="B25" s="23" t="s">
        <v>139</v>
      </c>
      <c r="C25" s="24" t="s">
        <v>140</v>
      </c>
      <c r="D25" s="25">
        <f t="shared" si="0"/>
        <v>10000</v>
      </c>
      <c r="E25" s="25">
        <v>0</v>
      </c>
      <c r="F25" s="25">
        <v>10000</v>
      </c>
    </row>
    <row r="26" ht="24" customHeight="true" spans="1:6">
      <c r="A26" s="23" t="s">
        <v>129</v>
      </c>
      <c r="B26" s="23" t="s">
        <v>141</v>
      </c>
      <c r="C26" s="24" t="s">
        <v>142</v>
      </c>
      <c r="D26" s="25">
        <f t="shared" si="0"/>
        <v>50000</v>
      </c>
      <c r="E26" s="25">
        <v>0</v>
      </c>
      <c r="F26" s="25">
        <v>50000</v>
      </c>
    </row>
    <row r="27" ht="24" customHeight="true" spans="1:6">
      <c r="A27" s="23" t="s">
        <v>129</v>
      </c>
      <c r="B27" s="23" t="s">
        <v>143</v>
      </c>
      <c r="C27" s="24" t="s">
        <v>144</v>
      </c>
      <c r="D27" s="25">
        <f t="shared" si="0"/>
        <v>763856.24</v>
      </c>
      <c r="E27" s="25">
        <v>0</v>
      </c>
      <c r="F27" s="25">
        <v>763856.24</v>
      </c>
    </row>
    <row r="28" ht="24" customHeight="true" spans="1:6">
      <c r="A28" s="23" t="s">
        <v>129</v>
      </c>
      <c r="B28" s="23" t="s">
        <v>145</v>
      </c>
      <c r="C28" s="24" t="s">
        <v>146</v>
      </c>
      <c r="D28" s="25">
        <f t="shared" si="0"/>
        <v>1641600</v>
      </c>
      <c r="E28" s="25">
        <v>0</v>
      </c>
      <c r="F28" s="25">
        <v>1641600</v>
      </c>
    </row>
    <row r="29" ht="24" customHeight="true" spans="1:6">
      <c r="A29" s="23" t="s">
        <v>129</v>
      </c>
      <c r="B29" s="23" t="s">
        <v>147</v>
      </c>
      <c r="C29" s="24" t="s">
        <v>148</v>
      </c>
      <c r="D29" s="25">
        <f t="shared" si="0"/>
        <v>135000</v>
      </c>
      <c r="E29" s="25">
        <v>0</v>
      </c>
      <c r="F29" s="25">
        <v>135000</v>
      </c>
    </row>
    <row r="30" ht="24" customHeight="true" spans="1:6">
      <c r="A30" s="23" t="s">
        <v>129</v>
      </c>
      <c r="B30" s="23" t="s">
        <v>71</v>
      </c>
      <c r="C30" s="24" t="s">
        <v>149</v>
      </c>
      <c r="D30" s="25">
        <f t="shared" si="0"/>
        <v>91200</v>
      </c>
      <c r="E30" s="25">
        <v>0</v>
      </c>
      <c r="F30" s="25">
        <v>91200</v>
      </c>
    </row>
    <row r="31" ht="24" customHeight="true" spans="1:6">
      <c r="A31" s="23" t="s">
        <v>150</v>
      </c>
      <c r="B31" s="23" t="s">
        <v>64</v>
      </c>
      <c r="C31" s="24" t="s">
        <v>151</v>
      </c>
      <c r="D31" s="25">
        <f t="shared" si="0"/>
        <v>4345740</v>
      </c>
      <c r="E31" s="25">
        <v>4345740</v>
      </c>
      <c r="F31" s="25">
        <v>0</v>
      </c>
    </row>
    <row r="32" ht="24" customHeight="true" spans="1:6">
      <c r="A32" s="23" t="s">
        <v>150</v>
      </c>
      <c r="B32" s="23" t="s">
        <v>66</v>
      </c>
      <c r="C32" s="24" t="s">
        <v>152</v>
      </c>
      <c r="D32" s="25">
        <f t="shared" si="0"/>
        <v>4345740</v>
      </c>
      <c r="E32" s="25">
        <v>4345740</v>
      </c>
      <c r="F32" s="25">
        <v>0</v>
      </c>
    </row>
    <row r="33" ht="24" customHeight="true" spans="1:6">
      <c r="A33" s="26" t="s">
        <v>34</v>
      </c>
      <c r="B33" s="26"/>
      <c r="C33" s="26"/>
      <c r="D33" s="27">
        <f t="shared" si="0"/>
        <v>64004143.31</v>
      </c>
      <c r="E33" s="27">
        <v>59357487.07</v>
      </c>
      <c r="F33" s="27">
        <v>4646656.24</v>
      </c>
    </row>
  </sheetData>
  <mergeCells count="10">
    <mergeCell ref="A1:F1"/>
    <mergeCell ref="A2:E2"/>
    <mergeCell ref="A3:C3"/>
    <mergeCell ref="D3:F3"/>
    <mergeCell ref="A4:B4"/>
    <mergeCell ref="A33:C33"/>
    <mergeCell ref="C4:C5"/>
    <mergeCell ref="D4:D5"/>
    <mergeCell ref="E4:E5"/>
    <mergeCell ref="F4:F5"/>
  </mergeCells>
  <pageMargins left="0.78740157480315" right="0.78740157480315" top="0.78740157480315" bottom="0.78740157480315" header="0.31496062992126" footer="0.31496062992126"/>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H16" sqref="H16"/>
    </sheetView>
  </sheetViews>
  <sheetFormatPr defaultColWidth="9" defaultRowHeight="14.25" outlineLevelCol="7"/>
  <cols>
    <col min="1" max="1" width="16" customWidth="true"/>
    <col min="2" max="2" width="18.5666666666667" customWidth="true"/>
    <col min="3" max="3" width="19.7083333333333" customWidth="true"/>
    <col min="4" max="4" width="21" customWidth="true"/>
    <col min="5" max="5" width="19.8583333333333" customWidth="true"/>
    <col min="6" max="6" width="20.2833333333333" customWidth="true"/>
    <col min="7" max="7" width="9.28333333333333" hidden="true" customWidth="true"/>
    <col min="8" max="8" width="14.425" customWidth="true"/>
    <col min="9" max="26" width="9.28333333333333" customWidth="true"/>
  </cols>
  <sheetData>
    <row r="1" ht="22.5" customHeight="true" spans="1:8">
      <c r="A1" s="1" t="s">
        <v>153</v>
      </c>
      <c r="B1" s="1"/>
      <c r="C1" s="1"/>
      <c r="D1" s="1"/>
      <c r="E1" s="1"/>
      <c r="F1" s="1"/>
      <c r="G1" s="1"/>
      <c r="H1" s="1"/>
    </row>
    <row r="3" ht="24" customHeight="true" spans="1:8">
      <c r="A3" s="2" t="s">
        <v>28</v>
      </c>
      <c r="B3" s="2"/>
      <c r="C3" s="2"/>
      <c r="D3" s="2"/>
      <c r="E3" s="2"/>
      <c r="F3" s="2"/>
      <c r="G3" s="14" t="s">
        <v>154</v>
      </c>
      <c r="H3" s="15" t="s">
        <v>155</v>
      </c>
    </row>
    <row r="5" ht="24" customHeight="true" spans="1:8">
      <c r="A5" s="4" t="s">
        <v>156</v>
      </c>
      <c r="B5" s="4"/>
      <c r="C5" s="4"/>
      <c r="D5" s="4"/>
      <c r="E5" s="4"/>
      <c r="F5" s="4"/>
      <c r="G5" s="5" t="s">
        <v>157</v>
      </c>
      <c r="H5" s="16" t="s">
        <v>158</v>
      </c>
    </row>
    <row r="6" ht="24" customHeight="true" spans="1:8">
      <c r="A6" s="5" t="s">
        <v>34</v>
      </c>
      <c r="B6" s="5" t="s">
        <v>159</v>
      </c>
      <c r="C6" s="5" t="s">
        <v>140</v>
      </c>
      <c r="D6" s="6" t="s">
        <v>160</v>
      </c>
      <c r="E6" s="6"/>
      <c r="F6" s="6"/>
      <c r="G6" s="5"/>
      <c r="H6" s="16"/>
    </row>
    <row r="7" ht="24" customHeight="true" spans="1:8">
      <c r="A7" s="5"/>
      <c r="B7" s="5"/>
      <c r="C7" s="5"/>
      <c r="D7" s="7" t="s">
        <v>161</v>
      </c>
      <c r="E7" s="7" t="s">
        <v>162</v>
      </c>
      <c r="F7" s="7" t="s">
        <v>163</v>
      </c>
      <c r="G7" s="5"/>
      <c r="H7" s="16"/>
    </row>
    <row r="8" hidden="true" customHeight="true" spans="1:8">
      <c r="A8" s="8">
        <f>SUM(B8,C8,D8)</f>
        <v>145000</v>
      </c>
      <c r="B8" s="9">
        <f>SUM(B9:B9)</f>
        <v>0</v>
      </c>
      <c r="C8" s="9">
        <f>SUM(C9:C9)</f>
        <v>10000</v>
      </c>
      <c r="D8" s="8">
        <f>SUM(E8,F8)</f>
        <v>135000</v>
      </c>
      <c r="E8" s="8">
        <f>SUM(E9:E9)</f>
        <v>0</v>
      </c>
      <c r="F8" s="8">
        <f>SUM(F9:F9)</f>
        <v>135000</v>
      </c>
      <c r="G8" s="8">
        <f>SUM(G9:G9,H9:H9)</f>
        <v>0</v>
      </c>
      <c r="H8" s="17"/>
    </row>
    <row r="9" ht="24" customHeight="true" spans="1:8">
      <c r="A9" s="10">
        <f>SUM(B9,C9,D9)</f>
        <v>145000</v>
      </c>
      <c r="B9" s="11">
        <v>0</v>
      </c>
      <c r="C9" s="12">
        <v>10000</v>
      </c>
      <c r="D9" s="12">
        <f>SUM(E9,F9)</f>
        <v>135000</v>
      </c>
      <c r="E9" s="11">
        <v>0</v>
      </c>
      <c r="F9" s="12">
        <v>135000</v>
      </c>
      <c r="G9" s="12">
        <v>0</v>
      </c>
      <c r="H9" s="11">
        <v>0</v>
      </c>
    </row>
    <row r="12" ht="24" customHeight="true" spans="1:1">
      <c r="A12" s="13" t="s">
        <v>64</v>
      </c>
    </row>
    <row r="13" spans="8:8">
      <c r="H13" s="18"/>
    </row>
  </sheetData>
  <mergeCells count="9">
    <mergeCell ref="A1:H1"/>
    <mergeCell ref="A3:F3"/>
    <mergeCell ref="A5:F5"/>
    <mergeCell ref="D6:F6"/>
    <mergeCell ref="A6:A7"/>
    <mergeCell ref="B6:B7"/>
    <mergeCell ref="C6:C7"/>
    <mergeCell ref="G5:G7"/>
    <mergeCell ref="H5:H7"/>
  </mergeCells>
  <pageMargins left="0.78740157480315" right="0.393700787401575" top="0.78740157480315" bottom="0.78740157480315" header="0.31496062992126" footer="0.31496062992126"/>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C5" sqref="C5"/>
    </sheetView>
  </sheetViews>
  <sheetFormatPr defaultColWidth="9" defaultRowHeight="14.25" outlineLevelRow="2"/>
  <cols>
    <col min="1" max="1" width="146.141666666667" customWidth="true"/>
  </cols>
  <sheetData>
    <row r="1" ht="31.5" customHeight="true" spans="1:1">
      <c r="A1" s="1" t="s">
        <v>164</v>
      </c>
    </row>
    <row r="2" ht="24" customHeight="true" spans="1:1">
      <c r="A2" s="2"/>
    </row>
    <row r="3" ht="321" customHeight="true" spans="1:1">
      <c r="A3" s="3" t="s">
        <v>165</v>
      </c>
    </row>
  </sheetData>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A19" sqref="A19"/>
    </sheetView>
  </sheetViews>
  <sheetFormatPr defaultColWidth="9" defaultRowHeight="14.25"/>
  <cols>
    <col min="1" max="1" width="137.708333333333" customWidth="true"/>
  </cols>
  <sheetData>
    <row r="1" ht="29.25" customHeight="true" spans="1:1">
      <c r="A1" s="65" t="s">
        <v>2</v>
      </c>
    </row>
    <row r="2" ht="22.5" customHeight="true" spans="1:1">
      <c r="A2" s="66"/>
    </row>
    <row r="3" ht="22.5" customHeight="true" spans="1:1">
      <c r="A3" s="66"/>
    </row>
    <row r="4" ht="18.75" customHeight="true" spans="1:1">
      <c r="A4" s="67" t="s">
        <v>3</v>
      </c>
    </row>
    <row r="5" ht="18.75" customHeight="true" spans="1:1">
      <c r="A5" s="68" t="s">
        <v>4</v>
      </c>
    </row>
    <row r="6" ht="18.75" customHeight="true" spans="1:1">
      <c r="A6" s="68" t="s">
        <v>5</v>
      </c>
    </row>
    <row r="7" ht="18.75" customHeight="true" spans="1:1">
      <c r="A7" s="68" t="s">
        <v>6</v>
      </c>
    </row>
    <row r="8" ht="18.75" customHeight="true" spans="1:1">
      <c r="A8" s="68" t="s">
        <v>7</v>
      </c>
    </row>
    <row r="9" ht="18.75" customHeight="true" spans="1:1">
      <c r="A9" s="69" t="s">
        <v>8</v>
      </c>
    </row>
    <row r="10" ht="18.75" customHeight="true" spans="1:1">
      <c r="A10" s="69" t="s">
        <v>9</v>
      </c>
    </row>
    <row r="11" ht="18.75" customHeight="true" spans="1:1">
      <c r="A11" s="69" t="s">
        <v>10</v>
      </c>
    </row>
    <row r="12" ht="18.75" customHeight="true" spans="1:1">
      <c r="A12" s="69" t="s">
        <v>11</v>
      </c>
    </row>
    <row r="13" ht="18.75" customHeight="true" spans="1:1">
      <c r="A13" s="69" t="s">
        <v>12</v>
      </c>
    </row>
    <row r="14" ht="18.75" customHeight="true" spans="1:1">
      <c r="A14" s="69" t="s">
        <v>13</v>
      </c>
    </row>
    <row r="15" ht="18.75" customHeight="true" spans="1:1">
      <c r="A15" s="69" t="s">
        <v>14</v>
      </c>
    </row>
    <row r="16" ht="18.75" customHeight="true" spans="1:1">
      <c r="A16" s="69" t="s">
        <v>15</v>
      </c>
    </row>
    <row r="17" ht="18.75" customHeight="true" spans="1:1">
      <c r="A17" s="69" t="s">
        <v>16</v>
      </c>
    </row>
    <row r="18" ht="18.75" customHeight="true" spans="1:1">
      <c r="A18" s="69" t="s">
        <v>17</v>
      </c>
    </row>
    <row r="19" ht="18.75" customHeight="true" spans="1:1">
      <c r="A19" s="69"/>
    </row>
    <row r="20" ht="21" customHeight="true" spans="1:1">
      <c r="A20" s="68"/>
    </row>
    <row r="21" hidden="true" customHeight="true" spans="1:1">
      <c r="A21" s="70" t="s">
        <v>18</v>
      </c>
    </row>
  </sheetData>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2" sqref="A2"/>
    </sheetView>
  </sheetViews>
  <sheetFormatPr defaultColWidth="9" defaultRowHeight="14.25" outlineLevelRow="1"/>
  <cols>
    <col min="1" max="1" width="142.141666666667" customWidth="true"/>
  </cols>
  <sheetData>
    <row r="1" ht="37.5" customHeight="true" spans="1:1">
      <c r="A1" s="62" t="s">
        <v>19</v>
      </c>
    </row>
    <row r="2" ht="409.5" customHeight="true" spans="1:1">
      <c r="A2" s="64" t="s">
        <v>20</v>
      </c>
    </row>
  </sheetData>
  <pageMargins left="1.18110236220472" right="0.78740157480315" top="0.78740157480315" bottom="0.78740157480315" header="0.31496062992126" footer="0.31496062992126"/>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A3" sqref="A3:B3"/>
    </sheetView>
  </sheetViews>
  <sheetFormatPr defaultColWidth="9" defaultRowHeight="14.25" outlineLevelRow="2" outlineLevelCol="1"/>
  <cols>
    <col min="1" max="1" width="70.7083333333333" customWidth="true"/>
    <col min="2" max="2" width="49.5666666666667" customWidth="true"/>
  </cols>
  <sheetData>
    <row r="1" ht="37.5" customHeight="true" spans="1:2">
      <c r="A1" s="62" t="s">
        <v>21</v>
      </c>
      <c r="B1" s="63"/>
    </row>
    <row r="2" ht="24" customHeight="true" spans="2:2">
      <c r="B2" s="2"/>
    </row>
    <row r="3" ht="402" customHeight="true" spans="1:2">
      <c r="A3" s="64" t="s">
        <v>22</v>
      </c>
      <c r="B3" s="64"/>
    </row>
  </sheetData>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
    </sheetView>
  </sheetViews>
  <sheetFormatPr defaultColWidth="9" defaultRowHeight="14.25" outlineLevelRow="2"/>
  <cols>
    <col min="1" max="1" width="146.708333333333" customWidth="true"/>
  </cols>
  <sheetData>
    <row r="1" ht="31.5" customHeight="true" spans="1:1">
      <c r="A1" s="1" t="s">
        <v>23</v>
      </c>
    </row>
    <row r="2" ht="24" customHeight="true" spans="1:1">
      <c r="A2" s="2"/>
    </row>
    <row r="3" ht="402" customHeight="true" spans="1:1">
      <c r="A3" s="3" t="s">
        <v>24</v>
      </c>
    </row>
  </sheetData>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4.25" outlineLevelRow="2"/>
  <cols>
    <col min="1" max="1" width="146.425" customWidth="true"/>
  </cols>
  <sheetData>
    <row r="1" ht="24" customHeight="true" spans="1:1">
      <c r="A1" s="60" t="s">
        <v>25</v>
      </c>
    </row>
    <row r="2" ht="24" customHeight="true" spans="1:1">
      <c r="A2" s="2"/>
    </row>
    <row r="3" ht="351" customHeight="true" spans="1:1">
      <c r="A3" s="61" t="s">
        <v>26</v>
      </c>
    </row>
  </sheetData>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workbookViewId="0">
      <selection activeCell="K12" sqref="K12"/>
    </sheetView>
  </sheetViews>
  <sheetFormatPr defaultColWidth="9" defaultRowHeight="14.25" outlineLevelCol="6"/>
  <cols>
    <col min="1" max="1" width="28" customWidth="true"/>
    <col min="2" max="2" width="17.7083333333333" customWidth="true"/>
    <col min="3" max="3" width="26.1416666666667" customWidth="true"/>
    <col min="4" max="4" width="16.1416666666667" customWidth="true"/>
    <col min="5" max="5" width="15.8583333333333" customWidth="true"/>
    <col min="6" max="6" width="15.1416666666667" customWidth="true"/>
    <col min="7" max="7" width="14.7083333333333" customWidth="true"/>
  </cols>
  <sheetData>
    <row r="1" ht="24" customHeight="true" spans="1:7">
      <c r="A1" s="1" t="s">
        <v>27</v>
      </c>
      <c r="B1" s="1"/>
      <c r="C1" s="1"/>
      <c r="D1" s="1"/>
      <c r="E1" s="1"/>
      <c r="F1" s="1"/>
      <c r="G1" s="1"/>
    </row>
    <row r="2" ht="24" customHeight="true" spans="1:7">
      <c r="A2" s="2" t="s">
        <v>28</v>
      </c>
      <c r="B2" s="2"/>
      <c r="C2" s="2"/>
      <c r="D2" s="2"/>
      <c r="E2" s="2"/>
      <c r="F2" s="2"/>
      <c r="G2" s="28" t="s">
        <v>29</v>
      </c>
    </row>
    <row r="3" ht="24" customHeight="true" spans="1:7">
      <c r="A3" s="19" t="s">
        <v>30</v>
      </c>
      <c r="B3" s="19"/>
      <c r="C3" s="19" t="s">
        <v>31</v>
      </c>
      <c r="D3" s="19"/>
      <c r="E3" s="19"/>
      <c r="F3" s="19"/>
      <c r="G3" s="19"/>
    </row>
    <row r="4" ht="24" customHeight="true" spans="1:7">
      <c r="A4" s="5" t="s">
        <v>32</v>
      </c>
      <c r="B4" s="5" t="s">
        <v>33</v>
      </c>
      <c r="C4" s="6" t="s">
        <v>32</v>
      </c>
      <c r="D4" s="19" t="s">
        <v>33</v>
      </c>
      <c r="E4" s="19"/>
      <c r="F4" s="19"/>
      <c r="G4" s="19"/>
    </row>
    <row r="5" ht="24" customHeight="true" spans="1:7">
      <c r="A5" s="5"/>
      <c r="B5" s="5"/>
      <c r="C5" s="6"/>
      <c r="D5" s="6" t="s">
        <v>34</v>
      </c>
      <c r="E5" s="19" t="s">
        <v>35</v>
      </c>
      <c r="F5" s="19"/>
      <c r="G5" s="19" t="s">
        <v>36</v>
      </c>
    </row>
    <row r="6" ht="24" customHeight="true" spans="1:7">
      <c r="A6" s="5"/>
      <c r="B6" s="5"/>
      <c r="C6" s="6"/>
      <c r="D6" s="6"/>
      <c r="E6" s="19" t="s">
        <v>37</v>
      </c>
      <c r="F6" s="19" t="s">
        <v>38</v>
      </c>
      <c r="G6" s="19"/>
    </row>
    <row r="7" ht="24" customHeight="true" spans="1:7">
      <c r="A7" s="24" t="s">
        <v>39</v>
      </c>
      <c r="B7" s="25">
        <v>68676623.89</v>
      </c>
      <c r="C7" s="24" t="s">
        <v>40</v>
      </c>
      <c r="D7" s="25">
        <f t="shared" ref="D7:D13" si="0">SUM(E7,F7,G7)</f>
        <v>47639861.37</v>
      </c>
      <c r="E7" s="25">
        <v>39296884.55</v>
      </c>
      <c r="F7" s="25">
        <v>3570496.24</v>
      </c>
      <c r="G7" s="25">
        <v>4772480.58</v>
      </c>
    </row>
    <row r="8" ht="24" customHeight="true" spans="1:7">
      <c r="A8" s="24" t="s">
        <v>41</v>
      </c>
      <c r="B8" s="25">
        <v>68676623.89</v>
      </c>
      <c r="C8" s="24" t="s">
        <v>42</v>
      </c>
      <c r="D8" s="25">
        <f t="shared" si="0"/>
        <v>14588174.88</v>
      </c>
      <c r="E8" s="25">
        <v>13512014.88</v>
      </c>
      <c r="F8" s="25">
        <v>1076160</v>
      </c>
      <c r="G8" s="25">
        <v>0</v>
      </c>
    </row>
    <row r="9" ht="24" customHeight="true" spans="1:7">
      <c r="A9" s="24" t="s">
        <v>43</v>
      </c>
      <c r="B9" s="25">
        <v>0</v>
      </c>
      <c r="C9" s="24" t="s">
        <v>44</v>
      </c>
      <c r="D9" s="25">
        <f t="shared" si="0"/>
        <v>3819281.2</v>
      </c>
      <c r="E9" s="25">
        <v>3819281.2</v>
      </c>
      <c r="F9" s="25">
        <v>0</v>
      </c>
      <c r="G9" s="25">
        <v>0</v>
      </c>
    </row>
    <row r="10" ht="24" customHeight="true" spans="1:7">
      <c r="A10" s="24" t="s">
        <v>45</v>
      </c>
      <c r="B10" s="25">
        <v>0</v>
      </c>
      <c r="C10" s="24" t="s">
        <v>46</v>
      </c>
      <c r="D10" s="25">
        <f t="shared" si="0"/>
        <v>2729306.44</v>
      </c>
      <c r="E10" s="25">
        <v>2729306.44</v>
      </c>
      <c r="F10" s="25">
        <v>0</v>
      </c>
      <c r="G10" s="25">
        <v>0</v>
      </c>
    </row>
    <row r="11" ht="24" customHeight="true" spans="1:7">
      <c r="A11" s="24" t="s">
        <v>47</v>
      </c>
      <c r="B11" s="25">
        <v>0</v>
      </c>
      <c r="C11" s="24"/>
      <c r="D11" s="25">
        <f t="shared" si="0"/>
        <v>0</v>
      </c>
      <c r="E11" s="25"/>
      <c r="F11" s="25"/>
      <c r="G11" s="25"/>
    </row>
    <row r="12" ht="24" customHeight="true" spans="1:7">
      <c r="A12" s="24" t="s">
        <v>48</v>
      </c>
      <c r="B12" s="25">
        <v>0</v>
      </c>
      <c r="C12" s="24"/>
      <c r="D12" s="25">
        <f t="shared" si="0"/>
        <v>0</v>
      </c>
      <c r="E12" s="25"/>
      <c r="F12" s="25"/>
      <c r="G12" s="25"/>
    </row>
    <row r="13" ht="24" customHeight="true" spans="1:7">
      <c r="A13" s="24" t="s">
        <v>49</v>
      </c>
      <c r="B13" s="25">
        <v>100000</v>
      </c>
      <c r="C13" s="24"/>
      <c r="D13" s="25">
        <f t="shared" si="0"/>
        <v>0</v>
      </c>
      <c r="E13" s="25"/>
      <c r="F13" s="25"/>
      <c r="G13" s="25"/>
    </row>
    <row r="14" ht="24" customHeight="true" spans="1:7">
      <c r="A14" s="57"/>
      <c r="B14" s="58"/>
      <c r="C14" s="57"/>
      <c r="D14" s="58"/>
      <c r="E14" s="58"/>
      <c r="F14" s="58"/>
      <c r="G14" s="58"/>
    </row>
    <row r="15" ht="24" customHeight="true" spans="1:7">
      <c r="A15" s="57"/>
      <c r="B15" s="58"/>
      <c r="C15" s="57"/>
      <c r="D15" s="58"/>
      <c r="E15" s="58"/>
      <c r="F15" s="58"/>
      <c r="G15" s="58"/>
    </row>
    <row r="16" ht="24" customHeight="true" spans="1:7">
      <c r="A16" s="57"/>
      <c r="B16" s="58"/>
      <c r="C16" s="57"/>
      <c r="D16" s="58"/>
      <c r="E16" s="58"/>
      <c r="F16" s="58"/>
      <c r="G16" s="58"/>
    </row>
    <row r="17" ht="24" customHeight="true" spans="1:7">
      <c r="A17" s="57"/>
      <c r="B17" s="58"/>
      <c r="C17" s="57"/>
      <c r="D17" s="58"/>
      <c r="E17" s="58"/>
      <c r="F17" s="58"/>
      <c r="G17" s="58"/>
    </row>
    <row r="18" ht="24" customHeight="true" spans="1:7">
      <c r="A18" s="59" t="s">
        <v>50</v>
      </c>
      <c r="B18" s="27">
        <v>68776623.89</v>
      </c>
      <c r="C18" s="59" t="s">
        <v>51</v>
      </c>
      <c r="D18" s="27">
        <f>SUM(E18,F18,G18)</f>
        <v>68776623.89</v>
      </c>
      <c r="E18" s="27">
        <v>59357487.07</v>
      </c>
      <c r="F18" s="27">
        <v>4646656.24</v>
      </c>
      <c r="G18" s="27">
        <v>4772480.58</v>
      </c>
    </row>
  </sheetData>
  <mergeCells count="11">
    <mergeCell ref="A1:G1"/>
    <mergeCell ref="A2:F2"/>
    <mergeCell ref="A3:B3"/>
    <mergeCell ref="C3:G3"/>
    <mergeCell ref="D4:G4"/>
    <mergeCell ref="E5:F5"/>
    <mergeCell ref="A4:A6"/>
    <mergeCell ref="B4:B6"/>
    <mergeCell ref="C4:C6"/>
    <mergeCell ref="D5:D6"/>
    <mergeCell ref="G5:G6"/>
  </mergeCells>
  <pageMargins left="0.78740157480315" right="0.393700787401575" top="0.78740157480315" bottom="0.78740157480315" header="0.31496062992126" footer="0.31496062992126"/>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3"/>
  <sheetViews>
    <sheetView topLeftCell="A7" workbookViewId="0">
      <selection activeCell="F11" sqref="F11"/>
    </sheetView>
  </sheetViews>
  <sheetFormatPr defaultColWidth="9" defaultRowHeight="14.25"/>
  <cols>
    <col min="1" max="3" width="5.56666666666667" customWidth="true"/>
    <col min="4" max="4" width="37.5666666666667" customWidth="true"/>
    <col min="5" max="5" width="15.5666666666667" customWidth="true"/>
    <col min="6" max="6" width="15.7083333333333" customWidth="true"/>
    <col min="7" max="8" width="15.8583333333333" customWidth="true"/>
    <col min="9" max="9" width="15.425" customWidth="true"/>
  </cols>
  <sheetData>
    <row r="1" ht="24" customHeight="true" spans="1:9">
      <c r="A1" s="1" t="s">
        <v>52</v>
      </c>
      <c r="B1" s="1"/>
      <c r="C1" s="1"/>
      <c r="D1" s="1"/>
      <c r="E1" s="1"/>
      <c r="F1" s="1"/>
      <c r="G1" s="1"/>
      <c r="H1" s="1"/>
      <c r="I1" s="1"/>
    </row>
    <row r="2" ht="24" customHeight="true" spans="1:9">
      <c r="A2" s="2" t="s">
        <v>28</v>
      </c>
      <c r="B2" s="2"/>
      <c r="C2" s="2"/>
      <c r="D2" s="2"/>
      <c r="E2" s="2"/>
      <c r="F2" s="2"/>
      <c r="G2" s="2"/>
      <c r="H2" s="2"/>
      <c r="I2" s="28" t="s">
        <v>29</v>
      </c>
    </row>
    <row r="3" ht="24" customHeight="true" spans="1:9">
      <c r="A3" s="19" t="s">
        <v>32</v>
      </c>
      <c r="B3" s="19"/>
      <c r="C3" s="19"/>
      <c r="D3" s="19"/>
      <c r="E3" s="19" t="s">
        <v>53</v>
      </c>
      <c r="F3" s="19"/>
      <c r="G3" s="19"/>
      <c r="H3" s="19"/>
      <c r="I3" s="19"/>
    </row>
    <row r="4" ht="24" customHeight="true" spans="1:9">
      <c r="A4" s="47" t="s">
        <v>54</v>
      </c>
      <c r="B4" s="47"/>
      <c r="C4" s="47"/>
      <c r="D4" s="19" t="s">
        <v>55</v>
      </c>
      <c r="E4" s="19" t="s">
        <v>34</v>
      </c>
      <c r="F4" s="5" t="s">
        <v>56</v>
      </c>
      <c r="G4" s="5" t="s">
        <v>57</v>
      </c>
      <c r="H4" s="5" t="s">
        <v>58</v>
      </c>
      <c r="I4" s="19" t="s">
        <v>59</v>
      </c>
    </row>
    <row r="5" ht="24" customHeight="true" spans="1:9">
      <c r="A5" s="19" t="s">
        <v>60</v>
      </c>
      <c r="B5" s="19" t="s">
        <v>61</v>
      </c>
      <c r="C5" s="19" t="s">
        <v>62</v>
      </c>
      <c r="D5" s="19"/>
      <c r="E5" s="19"/>
      <c r="F5" s="5"/>
      <c r="G5" s="5"/>
      <c r="H5" s="5"/>
      <c r="I5" s="19"/>
    </row>
    <row r="6" ht="23.1" customHeight="true" spans="1:9">
      <c r="A6" s="23" t="s">
        <v>63</v>
      </c>
      <c r="B6" s="23" t="s">
        <v>64</v>
      </c>
      <c r="C6" s="23" t="s">
        <v>64</v>
      </c>
      <c r="D6" s="24" t="s">
        <v>65</v>
      </c>
      <c r="E6" s="53">
        <f t="shared" ref="E6:E23" si="0">SUM(F6,G6,H6,I6)</f>
        <v>47639861.37</v>
      </c>
      <c r="F6" s="53">
        <v>47539861.37</v>
      </c>
      <c r="G6" s="53">
        <v>0</v>
      </c>
      <c r="H6" s="53">
        <v>0</v>
      </c>
      <c r="I6" s="53">
        <v>100000</v>
      </c>
    </row>
    <row r="7" ht="23.1" customHeight="true" spans="1:9">
      <c r="A7" s="23" t="s">
        <v>63</v>
      </c>
      <c r="B7" s="23" t="s">
        <v>66</v>
      </c>
      <c r="C7" s="23" t="s">
        <v>64</v>
      </c>
      <c r="D7" s="24" t="s">
        <v>67</v>
      </c>
      <c r="E7" s="53">
        <f t="shared" si="0"/>
        <v>45834720.97</v>
      </c>
      <c r="F7" s="53">
        <v>45734720.97</v>
      </c>
      <c r="G7" s="53">
        <v>0</v>
      </c>
      <c r="H7" s="53">
        <v>0</v>
      </c>
      <c r="I7" s="53">
        <v>100000</v>
      </c>
    </row>
    <row r="8" ht="23.1" customHeight="true" spans="1:9">
      <c r="A8" s="23" t="s">
        <v>63</v>
      </c>
      <c r="B8" s="23" t="s">
        <v>66</v>
      </c>
      <c r="C8" s="23" t="s">
        <v>66</v>
      </c>
      <c r="D8" s="24" t="s">
        <v>68</v>
      </c>
      <c r="E8" s="53">
        <f t="shared" si="0"/>
        <v>45834720.97</v>
      </c>
      <c r="F8" s="53">
        <v>45734720.97</v>
      </c>
      <c r="G8" s="53">
        <v>0</v>
      </c>
      <c r="H8" s="53">
        <v>0</v>
      </c>
      <c r="I8" s="53">
        <v>100000</v>
      </c>
    </row>
    <row r="9" ht="23.1" customHeight="true" spans="1:9">
      <c r="A9" s="23" t="s">
        <v>63</v>
      </c>
      <c r="B9" s="23" t="s">
        <v>69</v>
      </c>
      <c r="C9" s="23" t="s">
        <v>64</v>
      </c>
      <c r="D9" s="24" t="s">
        <v>70</v>
      </c>
      <c r="E9" s="53">
        <f t="shared" si="0"/>
        <v>1805140.4</v>
      </c>
      <c r="F9" s="53">
        <v>1805140.4</v>
      </c>
      <c r="G9" s="53">
        <v>0</v>
      </c>
      <c r="H9" s="53">
        <v>0</v>
      </c>
      <c r="I9" s="53">
        <v>0</v>
      </c>
    </row>
    <row r="10" ht="23.1" customHeight="true" spans="1:9">
      <c r="A10" s="23" t="s">
        <v>63</v>
      </c>
      <c r="B10" s="23" t="s">
        <v>69</v>
      </c>
      <c r="C10" s="23" t="s">
        <v>71</v>
      </c>
      <c r="D10" s="24" t="s">
        <v>72</v>
      </c>
      <c r="E10" s="53">
        <f t="shared" si="0"/>
        <v>1805140.4</v>
      </c>
      <c r="F10" s="53">
        <v>1805140.4</v>
      </c>
      <c r="G10" s="53">
        <v>0</v>
      </c>
      <c r="H10" s="53">
        <v>0</v>
      </c>
      <c r="I10" s="53">
        <v>0</v>
      </c>
    </row>
    <row r="11" ht="23.1" customHeight="true" spans="1:9">
      <c r="A11" s="23" t="s">
        <v>73</v>
      </c>
      <c r="B11" s="23" t="s">
        <v>64</v>
      </c>
      <c r="C11" s="23" t="s">
        <v>64</v>
      </c>
      <c r="D11" s="24" t="s">
        <v>74</v>
      </c>
      <c r="E11" s="53">
        <f t="shared" si="0"/>
        <v>14588174.88</v>
      </c>
      <c r="F11" s="53">
        <v>14588174.88</v>
      </c>
      <c r="G11" s="53">
        <v>0</v>
      </c>
      <c r="H11" s="53">
        <v>0</v>
      </c>
      <c r="I11" s="53">
        <v>0</v>
      </c>
    </row>
    <row r="12" ht="23.1" customHeight="true" spans="1:9">
      <c r="A12" s="23" t="s">
        <v>73</v>
      </c>
      <c r="B12" s="23" t="s">
        <v>75</v>
      </c>
      <c r="C12" s="23" t="s">
        <v>64</v>
      </c>
      <c r="D12" s="24" t="s">
        <v>76</v>
      </c>
      <c r="E12" s="53">
        <f t="shared" si="0"/>
        <v>14588174.88</v>
      </c>
      <c r="F12" s="53">
        <v>14588174.88</v>
      </c>
      <c r="G12" s="53">
        <v>0</v>
      </c>
      <c r="H12" s="53">
        <v>0</v>
      </c>
      <c r="I12" s="53">
        <v>0</v>
      </c>
    </row>
    <row r="13" ht="23.1" customHeight="true" spans="1:9">
      <c r="A13" s="23" t="s">
        <v>73</v>
      </c>
      <c r="B13" s="23" t="s">
        <v>75</v>
      </c>
      <c r="C13" s="23" t="s">
        <v>66</v>
      </c>
      <c r="D13" s="24" t="s">
        <v>77</v>
      </c>
      <c r="E13" s="53">
        <f t="shared" si="0"/>
        <v>5330700</v>
      </c>
      <c r="F13" s="53">
        <v>5330700</v>
      </c>
      <c r="G13" s="53">
        <v>0</v>
      </c>
      <c r="H13" s="53">
        <v>0</v>
      </c>
      <c r="I13" s="53">
        <v>0</v>
      </c>
    </row>
    <row r="14" ht="23.1" customHeight="true" spans="1:9">
      <c r="A14" s="23" t="s">
        <v>73</v>
      </c>
      <c r="B14" s="23" t="s">
        <v>75</v>
      </c>
      <c r="C14" s="23" t="s">
        <v>75</v>
      </c>
      <c r="D14" s="24" t="s">
        <v>78</v>
      </c>
      <c r="E14" s="53">
        <f t="shared" si="0"/>
        <v>6110849.92</v>
      </c>
      <c r="F14" s="53">
        <v>6110849.92</v>
      </c>
      <c r="G14" s="53">
        <v>0</v>
      </c>
      <c r="H14" s="53">
        <v>0</v>
      </c>
      <c r="I14" s="53">
        <v>0</v>
      </c>
    </row>
    <row r="15" ht="23.1" customHeight="true" spans="1:9">
      <c r="A15" s="23" t="s">
        <v>73</v>
      </c>
      <c r="B15" s="23" t="s">
        <v>75</v>
      </c>
      <c r="C15" s="23" t="s">
        <v>79</v>
      </c>
      <c r="D15" s="24" t="s">
        <v>80</v>
      </c>
      <c r="E15" s="53">
        <f t="shared" si="0"/>
        <v>3055424.96</v>
      </c>
      <c r="F15" s="53">
        <v>3055424.96</v>
      </c>
      <c r="G15" s="53">
        <v>0</v>
      </c>
      <c r="H15" s="53">
        <v>0</v>
      </c>
      <c r="I15" s="53">
        <v>0</v>
      </c>
    </row>
    <row r="16" ht="23.1" customHeight="true" spans="1:9">
      <c r="A16" s="23" t="s">
        <v>73</v>
      </c>
      <c r="B16" s="23" t="s">
        <v>75</v>
      </c>
      <c r="C16" s="23" t="s">
        <v>71</v>
      </c>
      <c r="D16" s="24" t="s">
        <v>81</v>
      </c>
      <c r="E16" s="53">
        <f t="shared" si="0"/>
        <v>91200</v>
      </c>
      <c r="F16" s="53">
        <v>91200</v>
      </c>
      <c r="G16" s="53">
        <v>0</v>
      </c>
      <c r="H16" s="53">
        <v>0</v>
      </c>
      <c r="I16" s="53">
        <v>0</v>
      </c>
    </row>
    <row r="17" ht="23.1" customHeight="true" spans="1:9">
      <c r="A17" s="23" t="s">
        <v>82</v>
      </c>
      <c r="B17" s="23" t="s">
        <v>64</v>
      </c>
      <c r="C17" s="23" t="s">
        <v>64</v>
      </c>
      <c r="D17" s="24" t="s">
        <v>83</v>
      </c>
      <c r="E17" s="53">
        <f t="shared" si="0"/>
        <v>3819281.2</v>
      </c>
      <c r="F17" s="53">
        <v>3819281.2</v>
      </c>
      <c r="G17" s="53">
        <v>0</v>
      </c>
      <c r="H17" s="53">
        <v>0</v>
      </c>
      <c r="I17" s="53">
        <v>0</v>
      </c>
    </row>
    <row r="18" ht="23.1" customHeight="true" spans="1:9">
      <c r="A18" s="23" t="s">
        <v>82</v>
      </c>
      <c r="B18" s="23" t="s">
        <v>84</v>
      </c>
      <c r="C18" s="23" t="s">
        <v>64</v>
      </c>
      <c r="D18" s="24" t="s">
        <v>85</v>
      </c>
      <c r="E18" s="53">
        <f t="shared" si="0"/>
        <v>3819281.2</v>
      </c>
      <c r="F18" s="53">
        <v>3819281.2</v>
      </c>
      <c r="G18" s="53">
        <v>0</v>
      </c>
      <c r="H18" s="53">
        <v>0</v>
      </c>
      <c r="I18" s="53">
        <v>0</v>
      </c>
    </row>
    <row r="19" ht="23.1" customHeight="true" spans="1:9">
      <c r="A19" s="23" t="s">
        <v>82</v>
      </c>
      <c r="B19" s="23" t="s">
        <v>84</v>
      </c>
      <c r="C19" s="23" t="s">
        <v>66</v>
      </c>
      <c r="D19" s="24" t="s">
        <v>86</v>
      </c>
      <c r="E19" s="53">
        <f t="shared" si="0"/>
        <v>3819281.2</v>
      </c>
      <c r="F19" s="53">
        <v>3819281.2</v>
      </c>
      <c r="G19" s="53">
        <v>0</v>
      </c>
      <c r="H19" s="53">
        <v>0</v>
      </c>
      <c r="I19" s="53">
        <v>0</v>
      </c>
    </row>
    <row r="20" ht="23.1" customHeight="true" spans="1:9">
      <c r="A20" s="23" t="s">
        <v>87</v>
      </c>
      <c r="B20" s="23" t="s">
        <v>64</v>
      </c>
      <c r="C20" s="23" t="s">
        <v>64</v>
      </c>
      <c r="D20" s="24" t="s">
        <v>88</v>
      </c>
      <c r="E20" s="53">
        <f t="shared" si="0"/>
        <v>2729306.44</v>
      </c>
      <c r="F20" s="53">
        <v>2729306.44</v>
      </c>
      <c r="G20" s="53">
        <v>0</v>
      </c>
      <c r="H20" s="53">
        <v>0</v>
      </c>
      <c r="I20" s="53">
        <v>0</v>
      </c>
    </row>
    <row r="21" ht="23.1" customHeight="true" spans="1:9">
      <c r="A21" s="23" t="s">
        <v>87</v>
      </c>
      <c r="B21" s="23" t="s">
        <v>66</v>
      </c>
      <c r="C21" s="23" t="s">
        <v>64</v>
      </c>
      <c r="D21" s="24" t="s">
        <v>89</v>
      </c>
      <c r="E21" s="53">
        <f t="shared" si="0"/>
        <v>2729306.44</v>
      </c>
      <c r="F21" s="53">
        <v>2729306.44</v>
      </c>
      <c r="G21" s="53">
        <v>0</v>
      </c>
      <c r="H21" s="53">
        <v>0</v>
      </c>
      <c r="I21" s="53">
        <v>0</v>
      </c>
    </row>
    <row r="22" ht="23.1" customHeight="true" spans="1:9">
      <c r="A22" s="23" t="s">
        <v>87</v>
      </c>
      <c r="B22" s="23" t="s">
        <v>66</v>
      </c>
      <c r="C22" s="23" t="s">
        <v>90</v>
      </c>
      <c r="D22" s="24" t="s">
        <v>91</v>
      </c>
      <c r="E22" s="53">
        <f t="shared" si="0"/>
        <v>2729306.44</v>
      </c>
      <c r="F22" s="53">
        <v>2729306.44</v>
      </c>
      <c r="G22" s="53">
        <v>0</v>
      </c>
      <c r="H22" s="53">
        <v>0</v>
      </c>
      <c r="I22" s="53">
        <v>0</v>
      </c>
    </row>
    <row r="23" ht="23.1" customHeight="true" spans="1:9">
      <c r="A23" s="26" t="s">
        <v>34</v>
      </c>
      <c r="B23" s="26"/>
      <c r="C23" s="26"/>
      <c r="D23" s="26"/>
      <c r="E23" s="53">
        <f t="shared" si="0"/>
        <v>68776623.89</v>
      </c>
      <c r="F23" s="53">
        <v>68676623.89</v>
      </c>
      <c r="G23" s="53">
        <v>0</v>
      </c>
      <c r="H23" s="53">
        <v>0</v>
      </c>
      <c r="I23" s="53">
        <v>100000</v>
      </c>
    </row>
  </sheetData>
  <mergeCells count="12">
    <mergeCell ref="A1:I1"/>
    <mergeCell ref="A2:H2"/>
    <mergeCell ref="A3:D3"/>
    <mergeCell ref="E3:I3"/>
    <mergeCell ref="A4:C4"/>
    <mergeCell ref="A23:D23"/>
    <mergeCell ref="D4:D5"/>
    <mergeCell ref="E4:E5"/>
    <mergeCell ref="F4:F5"/>
    <mergeCell ref="G4:G5"/>
    <mergeCell ref="H4:H5"/>
    <mergeCell ref="I4:I5"/>
  </mergeCells>
  <pageMargins left="0.78740157480315" right="0.393700787401575" top="0.590551181102362" bottom="0.196850393700787" header="0.31496062992126" footer="0.31496062992126"/>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topLeftCell="A7" workbookViewId="0">
      <selection activeCell="I16" sqref="I16"/>
    </sheetView>
  </sheetViews>
  <sheetFormatPr defaultColWidth="9" defaultRowHeight="14.25" outlineLevelCol="6"/>
  <cols>
    <col min="1" max="2" width="6.14166666666667" customWidth="true"/>
    <col min="3" max="3" width="7.85833333333333" customWidth="true"/>
    <col min="4" max="4" width="37.425" customWidth="true"/>
    <col min="5" max="5" width="22.425" customWidth="true"/>
    <col min="6" max="6" width="20.7083333333333" customWidth="true"/>
    <col min="7" max="7" width="22.1416666666667" customWidth="true"/>
  </cols>
  <sheetData>
    <row r="1" ht="24" customHeight="true" spans="1:7">
      <c r="A1" s="1" t="s">
        <v>92</v>
      </c>
      <c r="B1" s="1"/>
      <c r="C1" s="1"/>
      <c r="D1" s="1"/>
      <c r="E1" s="1"/>
      <c r="F1" s="1"/>
      <c r="G1" s="1"/>
    </row>
    <row r="2" ht="24" customHeight="true" spans="1:7">
      <c r="A2" s="2" t="s">
        <v>28</v>
      </c>
      <c r="B2" s="2"/>
      <c r="C2" s="2"/>
      <c r="D2" s="2"/>
      <c r="E2" s="2"/>
      <c r="F2" s="2"/>
      <c r="G2" s="28" t="s">
        <v>29</v>
      </c>
    </row>
    <row r="3" ht="24" customHeight="true" spans="1:7">
      <c r="A3" s="19" t="s">
        <v>32</v>
      </c>
      <c r="B3" s="19"/>
      <c r="C3" s="19"/>
      <c r="D3" s="19"/>
      <c r="E3" s="19" t="s">
        <v>93</v>
      </c>
      <c r="F3" s="19"/>
      <c r="G3" s="19"/>
    </row>
    <row r="4" ht="24" customHeight="true" spans="1:7">
      <c r="A4" s="47" t="s">
        <v>54</v>
      </c>
      <c r="B4" s="47"/>
      <c r="C4" s="47"/>
      <c r="D4" s="19" t="s">
        <v>55</v>
      </c>
      <c r="E4" s="19" t="s">
        <v>34</v>
      </c>
      <c r="F4" s="5" t="s">
        <v>35</v>
      </c>
      <c r="G4" s="19" t="s">
        <v>36</v>
      </c>
    </row>
    <row r="5" ht="24" customHeight="true" spans="1:7">
      <c r="A5" s="19" t="s">
        <v>60</v>
      </c>
      <c r="B5" s="19" t="s">
        <v>61</v>
      </c>
      <c r="C5" s="19" t="s">
        <v>62</v>
      </c>
      <c r="D5" s="19"/>
      <c r="E5" s="19"/>
      <c r="F5" s="5"/>
      <c r="G5" s="19"/>
    </row>
    <row r="6" hidden="true" customHeight="true" spans="1:7">
      <c r="A6" s="21"/>
      <c r="B6" s="21"/>
      <c r="C6" s="21"/>
      <c r="D6" s="21"/>
      <c r="E6" s="22"/>
      <c r="F6" s="22" t="s">
        <v>64</v>
      </c>
      <c r="G6" s="22" t="s">
        <v>64</v>
      </c>
    </row>
    <row r="7" ht="23.1" customHeight="true" spans="1:7">
      <c r="A7" s="26" t="s">
        <v>63</v>
      </c>
      <c r="B7" s="26" t="s">
        <v>64</v>
      </c>
      <c r="C7" s="26" t="s">
        <v>64</v>
      </c>
      <c r="D7" s="24" t="s">
        <v>65</v>
      </c>
      <c r="E7" s="27">
        <f t="shared" ref="E7:E24" si="0">SUM(F7,G7)</f>
        <v>47639861.37</v>
      </c>
      <c r="F7" s="27">
        <v>42867380.79</v>
      </c>
      <c r="G7" s="27">
        <v>4772480.58</v>
      </c>
    </row>
    <row r="8" ht="23.1" customHeight="true" spans="1:7">
      <c r="A8" s="26" t="s">
        <v>63</v>
      </c>
      <c r="B8" s="26" t="s">
        <v>66</v>
      </c>
      <c r="C8" s="26" t="s">
        <v>64</v>
      </c>
      <c r="D8" s="24" t="s">
        <v>67</v>
      </c>
      <c r="E8" s="27">
        <f t="shared" si="0"/>
        <v>45834720.97</v>
      </c>
      <c r="F8" s="27">
        <v>42867380.79</v>
      </c>
      <c r="G8" s="27">
        <v>2967340.18</v>
      </c>
    </row>
    <row r="9" ht="23.1" customHeight="true" spans="1:7">
      <c r="A9" s="26" t="s">
        <v>63</v>
      </c>
      <c r="B9" s="26" t="s">
        <v>66</v>
      </c>
      <c r="C9" s="26" t="s">
        <v>66</v>
      </c>
      <c r="D9" s="24" t="s">
        <v>68</v>
      </c>
      <c r="E9" s="27">
        <f t="shared" si="0"/>
        <v>45834720.97</v>
      </c>
      <c r="F9" s="27">
        <v>42867380.79</v>
      </c>
      <c r="G9" s="27">
        <v>2967340.18</v>
      </c>
    </row>
    <row r="10" ht="23.1" customHeight="true" spans="1:7">
      <c r="A10" s="26" t="s">
        <v>63</v>
      </c>
      <c r="B10" s="26" t="s">
        <v>69</v>
      </c>
      <c r="C10" s="26" t="s">
        <v>64</v>
      </c>
      <c r="D10" s="24" t="s">
        <v>70</v>
      </c>
      <c r="E10" s="27">
        <f t="shared" si="0"/>
        <v>1805140.4</v>
      </c>
      <c r="F10" s="27">
        <v>0</v>
      </c>
      <c r="G10" s="27">
        <v>1805140.4</v>
      </c>
    </row>
    <row r="11" ht="23.1" customHeight="true" spans="1:7">
      <c r="A11" s="26" t="s">
        <v>63</v>
      </c>
      <c r="B11" s="26" t="s">
        <v>69</v>
      </c>
      <c r="C11" s="26" t="s">
        <v>71</v>
      </c>
      <c r="D11" s="24" t="s">
        <v>72</v>
      </c>
      <c r="E11" s="27">
        <f t="shared" si="0"/>
        <v>1805140.4</v>
      </c>
      <c r="F11" s="27">
        <v>0</v>
      </c>
      <c r="G11" s="27">
        <v>1805140.4</v>
      </c>
    </row>
    <row r="12" ht="23.1" customHeight="true" spans="1:7">
      <c r="A12" s="26" t="s">
        <v>73</v>
      </c>
      <c r="B12" s="26" t="s">
        <v>64</v>
      </c>
      <c r="C12" s="26" t="s">
        <v>64</v>
      </c>
      <c r="D12" s="24" t="s">
        <v>74</v>
      </c>
      <c r="E12" s="27">
        <f t="shared" si="0"/>
        <v>14588174.88</v>
      </c>
      <c r="F12" s="27">
        <v>14588174.88</v>
      </c>
      <c r="G12" s="27">
        <v>0</v>
      </c>
    </row>
    <row r="13" ht="23.1" customHeight="true" spans="1:7">
      <c r="A13" s="26" t="s">
        <v>73</v>
      </c>
      <c r="B13" s="26" t="s">
        <v>75</v>
      </c>
      <c r="C13" s="26" t="s">
        <v>64</v>
      </c>
      <c r="D13" s="24" t="s">
        <v>76</v>
      </c>
      <c r="E13" s="27">
        <f t="shared" si="0"/>
        <v>14588174.88</v>
      </c>
      <c r="F13" s="27">
        <v>14588174.88</v>
      </c>
      <c r="G13" s="27">
        <v>0</v>
      </c>
    </row>
    <row r="14" ht="23.1" customHeight="true" spans="1:7">
      <c r="A14" s="26" t="s">
        <v>73</v>
      </c>
      <c r="B14" s="26" t="s">
        <v>75</v>
      </c>
      <c r="C14" s="26" t="s">
        <v>66</v>
      </c>
      <c r="D14" s="24" t="s">
        <v>77</v>
      </c>
      <c r="E14" s="27">
        <f t="shared" si="0"/>
        <v>5330700</v>
      </c>
      <c r="F14" s="27">
        <v>5330700</v>
      </c>
      <c r="G14" s="27">
        <v>0</v>
      </c>
    </row>
    <row r="15" ht="23.1" customHeight="true" spans="1:7">
      <c r="A15" s="26" t="s">
        <v>73</v>
      </c>
      <c r="B15" s="26" t="s">
        <v>75</v>
      </c>
      <c r="C15" s="26" t="s">
        <v>75</v>
      </c>
      <c r="D15" s="24" t="s">
        <v>78</v>
      </c>
      <c r="E15" s="27">
        <f t="shared" si="0"/>
        <v>6110849.92</v>
      </c>
      <c r="F15" s="27">
        <v>6110849.92</v>
      </c>
      <c r="G15" s="27">
        <v>0</v>
      </c>
    </row>
    <row r="16" ht="23.1" customHeight="true" spans="1:7">
      <c r="A16" s="26" t="s">
        <v>73</v>
      </c>
      <c r="B16" s="26" t="s">
        <v>75</v>
      </c>
      <c r="C16" s="26" t="s">
        <v>79</v>
      </c>
      <c r="D16" s="24" t="s">
        <v>80</v>
      </c>
      <c r="E16" s="27">
        <f t="shared" si="0"/>
        <v>3055424.96</v>
      </c>
      <c r="F16" s="27">
        <v>3055424.96</v>
      </c>
      <c r="G16" s="27">
        <v>0</v>
      </c>
    </row>
    <row r="17" ht="23.1" customHeight="true" spans="1:7">
      <c r="A17" s="26" t="s">
        <v>73</v>
      </c>
      <c r="B17" s="26" t="s">
        <v>75</v>
      </c>
      <c r="C17" s="26" t="s">
        <v>71</v>
      </c>
      <c r="D17" s="24" t="s">
        <v>81</v>
      </c>
      <c r="E17" s="27">
        <f t="shared" si="0"/>
        <v>91200</v>
      </c>
      <c r="F17" s="27">
        <v>91200</v>
      </c>
      <c r="G17" s="27">
        <v>0</v>
      </c>
    </row>
    <row r="18" ht="23.1" customHeight="true" spans="1:7">
      <c r="A18" s="26" t="s">
        <v>82</v>
      </c>
      <c r="B18" s="26" t="s">
        <v>64</v>
      </c>
      <c r="C18" s="26" t="s">
        <v>64</v>
      </c>
      <c r="D18" s="24" t="s">
        <v>83</v>
      </c>
      <c r="E18" s="27">
        <f t="shared" si="0"/>
        <v>3819281.2</v>
      </c>
      <c r="F18" s="27">
        <v>3819281.2</v>
      </c>
      <c r="G18" s="27">
        <v>0</v>
      </c>
    </row>
    <row r="19" ht="23.1" customHeight="true" spans="1:7">
      <c r="A19" s="26" t="s">
        <v>82</v>
      </c>
      <c r="B19" s="26" t="s">
        <v>84</v>
      </c>
      <c r="C19" s="26" t="s">
        <v>64</v>
      </c>
      <c r="D19" s="24" t="s">
        <v>85</v>
      </c>
      <c r="E19" s="27">
        <f t="shared" si="0"/>
        <v>3819281.2</v>
      </c>
      <c r="F19" s="27">
        <v>3819281.2</v>
      </c>
      <c r="G19" s="27">
        <v>0</v>
      </c>
    </row>
    <row r="20" ht="23.1" customHeight="true" spans="1:7">
      <c r="A20" s="26" t="s">
        <v>82</v>
      </c>
      <c r="B20" s="26" t="s">
        <v>84</v>
      </c>
      <c r="C20" s="26" t="s">
        <v>66</v>
      </c>
      <c r="D20" s="24" t="s">
        <v>86</v>
      </c>
      <c r="E20" s="27">
        <f t="shared" si="0"/>
        <v>3819281.2</v>
      </c>
      <c r="F20" s="27">
        <v>3819281.2</v>
      </c>
      <c r="G20" s="27">
        <v>0</v>
      </c>
    </row>
    <row r="21" ht="23.1" customHeight="true" spans="1:7">
      <c r="A21" s="26" t="s">
        <v>87</v>
      </c>
      <c r="B21" s="26" t="s">
        <v>64</v>
      </c>
      <c r="C21" s="26" t="s">
        <v>64</v>
      </c>
      <c r="D21" s="24" t="s">
        <v>88</v>
      </c>
      <c r="E21" s="27">
        <f t="shared" si="0"/>
        <v>2729306.44</v>
      </c>
      <c r="F21" s="27">
        <v>2729306.44</v>
      </c>
      <c r="G21" s="27">
        <v>0</v>
      </c>
    </row>
    <row r="22" ht="23.1" customHeight="true" spans="1:7">
      <c r="A22" s="26" t="s">
        <v>87</v>
      </c>
      <c r="B22" s="26" t="s">
        <v>66</v>
      </c>
      <c r="C22" s="26" t="s">
        <v>64</v>
      </c>
      <c r="D22" s="24" t="s">
        <v>89</v>
      </c>
      <c r="E22" s="27">
        <f t="shared" si="0"/>
        <v>2729306.44</v>
      </c>
      <c r="F22" s="27">
        <v>2729306.44</v>
      </c>
      <c r="G22" s="27">
        <v>0</v>
      </c>
    </row>
    <row r="23" ht="23.1" customHeight="true" spans="1:7">
      <c r="A23" s="26" t="s">
        <v>87</v>
      </c>
      <c r="B23" s="26" t="s">
        <v>66</v>
      </c>
      <c r="C23" s="26" t="s">
        <v>90</v>
      </c>
      <c r="D23" s="24" t="s">
        <v>91</v>
      </c>
      <c r="E23" s="27">
        <f t="shared" si="0"/>
        <v>2729306.44</v>
      </c>
      <c r="F23" s="27">
        <v>2729306.44</v>
      </c>
      <c r="G23" s="27">
        <v>0</v>
      </c>
    </row>
    <row r="24" ht="23.1" customHeight="true" spans="1:7">
      <c r="A24" s="26" t="s">
        <v>34</v>
      </c>
      <c r="B24" s="26"/>
      <c r="C24" s="26"/>
      <c r="D24" s="26"/>
      <c r="E24" s="27">
        <f t="shared" si="0"/>
        <v>68776623.89</v>
      </c>
      <c r="F24" s="27">
        <v>64004143.31</v>
      </c>
      <c r="G24" s="27">
        <v>4772480.58</v>
      </c>
    </row>
  </sheetData>
  <mergeCells count="10">
    <mergeCell ref="A1:G1"/>
    <mergeCell ref="A2:F2"/>
    <mergeCell ref="A3:D3"/>
    <mergeCell ref="E3:G3"/>
    <mergeCell ref="A4:C4"/>
    <mergeCell ref="A24:D24"/>
    <mergeCell ref="D4:D5"/>
    <mergeCell ref="E4:E5"/>
    <mergeCell ref="F4:F5"/>
    <mergeCell ref="G4:G5"/>
  </mergeCells>
  <pageMargins left="0.78740157480315" right="0.393700787401575" top="0.590551181102362" bottom="0.196850393700787"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2024-02-27T17:01:00Z</dcterms:created>
  <cp:lastPrinted>2024-02-27T16:07:00Z</cp:lastPrinted>
  <dcterms:modified xsi:type="dcterms:W3CDTF">2024-09-25T16:39:30Z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