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3.8信息公开\"/>
    </mc:Choice>
  </mc:AlternateContent>
  <bookViews>
    <workbookView xWindow="0" yWindow="0" windowWidth="28800" windowHeight="12375" firstSheet="11"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5" i="15" l="1"/>
  <c r="D34" i="15"/>
  <c r="D33" i="15"/>
  <c r="D32" i="15"/>
  <c r="D31" i="15"/>
  <c r="D30" i="15"/>
  <c r="D29" i="15"/>
  <c r="D28" i="15"/>
  <c r="D27" i="15"/>
  <c r="D26" i="15"/>
  <c r="D25" i="15"/>
  <c r="D24" i="15"/>
  <c r="D23" i="15"/>
  <c r="D22" i="15"/>
  <c r="D21" i="15"/>
  <c r="D20" i="15"/>
  <c r="D19" i="15"/>
  <c r="D18" i="15"/>
  <c r="D17" i="15"/>
  <c r="D16" i="15"/>
  <c r="D15" i="15"/>
  <c r="D14" i="15"/>
  <c r="D13" i="15"/>
  <c r="D12" i="15"/>
  <c r="D11" i="15"/>
  <c r="D10" i="15"/>
  <c r="D9" i="15"/>
  <c r="E10" i="14"/>
  <c r="E9" i="14"/>
  <c r="E10" i="13"/>
  <c r="E9" i="13"/>
  <c r="E26" i="12"/>
  <c r="E25" i="12"/>
  <c r="E24" i="12"/>
  <c r="E23" i="12"/>
  <c r="E22" i="12"/>
  <c r="E21" i="12"/>
  <c r="E20" i="12"/>
  <c r="E19" i="12"/>
  <c r="E18" i="12"/>
  <c r="E17" i="12"/>
  <c r="E16" i="12"/>
  <c r="E15" i="12"/>
  <c r="E14" i="12"/>
  <c r="E13" i="12"/>
  <c r="E12" i="12"/>
  <c r="E11" i="12"/>
  <c r="E10" i="12"/>
  <c r="E9" i="12"/>
  <c r="G12" i="10"/>
  <c r="F12" i="10"/>
  <c r="E12" i="10"/>
  <c r="D12" i="10"/>
  <c r="B12" i="10"/>
  <c r="D11" i="10"/>
  <c r="D10" i="10"/>
  <c r="D9" i="10"/>
  <c r="D8" i="10"/>
  <c r="E26" i="9"/>
  <c r="E25" i="9"/>
  <c r="E24" i="9"/>
  <c r="E23" i="9"/>
  <c r="E22" i="9"/>
  <c r="E21" i="9"/>
  <c r="E20" i="9"/>
  <c r="E19" i="9"/>
  <c r="E18" i="9"/>
  <c r="E17" i="9"/>
  <c r="E16" i="9"/>
  <c r="E15" i="9"/>
  <c r="E14" i="9"/>
  <c r="E13" i="9"/>
  <c r="E12" i="9"/>
  <c r="E11" i="9"/>
  <c r="E10" i="9"/>
  <c r="E9" i="9"/>
  <c r="E26" i="8"/>
  <c r="E25" i="8"/>
  <c r="E24" i="8"/>
  <c r="E23" i="8"/>
  <c r="E22" i="8"/>
  <c r="E21" i="8"/>
  <c r="E20" i="8"/>
  <c r="E19" i="8"/>
  <c r="E18" i="8"/>
  <c r="E17" i="8"/>
  <c r="E16" i="8"/>
  <c r="E15" i="8"/>
  <c r="E14" i="8"/>
  <c r="E13" i="8"/>
  <c r="E12" i="8"/>
  <c r="E11" i="8"/>
  <c r="E10" i="8"/>
  <c r="E9" i="8"/>
  <c r="D21" i="7"/>
  <c r="D16" i="7"/>
  <c r="D15" i="7"/>
  <c r="D14" i="7"/>
</calcChain>
</file>

<file path=xl/sharedStrings.xml><?xml version="1.0" encoding="utf-8"?>
<sst xmlns="http://schemas.openxmlformats.org/spreadsheetml/2006/main" count="467" uniqueCount="163">
  <si>
    <t>上海市崇明区2024年单位预算</t>
  </si>
  <si>
    <t>预算单位：上海市崇明区长兴幼儿园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</si>
  <si>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</si>
  <si>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</si>
  <si>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</si>
  <si>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</si>
  <si>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</si>
  <si>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</si>
  <si>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</si>
  <si>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</si>
  <si>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</si>
  <si>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</si>
  <si>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</si>
  <si>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</si>
  <si>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</si>
  <si>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</si>
  <si>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</si>
  <si>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</si>
  <si>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</si>
  <si>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</si>
  <si>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</si>
  <si>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主要职能</t>
  </si>
  <si>
    <t xml:space="preserve">    上海市崇明区长兴幼儿园是事业单位，包括中心校区和长丰校区 ，至2023年末共有15个班级，370名学生。
    主要职能包括：
    1.配合区人民政府执行党的教育方针和国家教育法律法规以及幼儿教育发展规划和学校布局调整规划，并抓好组织实施和落实工作。         
    2.积极贯彻落实《纲要》与《指南》精神，积极推进幼儿园课程改革，坚持以幼儿主动发展为主，促进幼儿体、智、德、美全面和谐地发展，全面提高幼儿园保教质量，为家长、社区提供优质的服务。
    3.树立正确的儿童观、教育观，热爱幼儿、尊重幼儿，对幼儿做到关心、细心、耐心，不偏爱，坚持正面教育，严禁体罚和变相体罚。
    4.指导、管理、检查、评价教师的教育教学工作，提高办学质量和办学效益。
    5.负责教育教学管理及教研教改工作，全力推进素质教育实施。
    6.协助上级教育主管部门做好幼儿园管理工作，负责教师人事管理、继续教育、考核考评等工作。
    7.负责财务管理，筹措资金，改善办学条件等工作。
                      </t>
  </si>
  <si>
    <t>机构设置</t>
  </si>
  <si>
    <t xml:space="preserve">   上海市崇明区长兴幼儿园包括中心校区和长丰校区，设6个内设机构，包括：园长室、财务室、保健室、教师办公室、总务室、人事档案室。</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</si>
  <si>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</si>
  <si>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</si>
  <si>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</si>
  <si>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2024年，上海市崇明区长兴幼儿园收入预算1977.28万元，其中：财政拨款收入1847.28万元，比2023年预算增加74.13万元；事业收入0.00万元；事业单位经营收入0.00万元；其他收入130.00万元。
    支出预算1977.28万元，其中：财政拨款支出预算1847.28万元，比2023年预算增加74.13万元。财政拨款支出预算中，一般公共预算拨款支出预算1847.28万元，比2023年预算增加74.13万元；政府性基金拨款支出预算0.00万元，与2023年预算持平；国有资本经营预算拨款支出预算为0.00万元。
    财政拨款收入支出增加的主要原因是人员经费增加。
    财政拨款支出主要内容如下：                                                                                                                
        1. “教育支出”科目1391.60万元，主要用于幼儿教育支出、教工工资福利支出、商品服务支出等。
        2. “社会保障和就业支出”科目291.73万元，主要用于缴纳单位社会保险。       
        3. “卫生健康支出”科目95.46万元，主要用于单位职工医疗保险费支出。      
        4. “住房保障支出”科目68.49万元，主要用于单位职工公金积支出。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</si>
  <si>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</si>
  <si>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</si>
  <si>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</si>
  <si>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</si>
  <si>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</si>
  <si>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</si>
  <si>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</si>
  <si>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</si>
  <si>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</si>
  <si>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</si>
  <si>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</si>
  <si>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</si>
  <si>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</si>
  <si>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</si>
  <si>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</si>
  <si>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</si>
  <si>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</si>
  <si>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</si>
  <si>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</si>
  <si>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</si>
  <si>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</si>
  <si>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</si>
  <si>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</si>
  <si>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</si>
  <si>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</si>
  <si>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</si>
  <si>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</si>
  <si>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</si>
  <si>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</si>
  <si>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</si>
  <si>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</si>
  <si>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</si>
  <si>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</si>
  <si>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</si>
  <si>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</si>
  <si>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</si>
  <si>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</si>
  <si>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</si>
  <si>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</si>
  <si>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</si>
  <si>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</si>
  <si>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</si>
  <si>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</si>
  <si>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</si>
  <si>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</si>
  <si>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</si>
  <si>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</si>
  <si>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</si>
  <si>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</si>
  <si>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</si>
  <si>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</si>
  <si>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</si>
  <si>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</si>
  <si>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</si>
  <si>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</si>
  <si>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</si>
  <si>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</si>
  <si>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</si>
  <si>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</si>
  <si>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</si>
  <si>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</si>
  <si>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</si>
  <si>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</si>
  <si>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</si>
  <si>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</si>
  <si>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</si>
  <si>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</si>
  <si>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</si>
  <si>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</si>
  <si>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</si>
  <si>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</si>
  <si>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</si>
  <si>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</si>
  <si>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</si>
  <si>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</si>
  <si>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</si>
  <si>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</si>
  <si>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</si>
  <si>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</si>
  <si>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</si>
  <si>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</si>
  <si>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</si>
  <si>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</si>
  <si>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</si>
  <si>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</si>
  <si>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</si>
  <si>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</si>
  <si>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</si>
  <si>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</si>
  <si>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</si>
  <si>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</si>
  <si>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</si>
  <si>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</si>
  <si>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</si>
  <si>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</si>
  <si>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</si>
  <si>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</si>
  <si>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</si>
  <si>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</si>
  <si>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</si>
  <si>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</si>
  <si>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</si>
  <si>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</si>
  <si>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</si>
  <si>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</si>
  <si>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</si>
  <si>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</si>
  <si>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</si>
  <si>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</si>
  <si>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</si>
  <si>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</si>
  <si>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</si>
  <si>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</si>
  <si>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</si>
  <si>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</si>
  <si>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</si>
  <si>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</si>
  <si>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</si>
  <si>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</si>
  <si>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</si>
  <si>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</si>
  <si>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</si>
  <si>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</si>
  <si>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单位“三公”经费和机关运行经费预算表</t>
  </si>
  <si>
    <t>单位:元</t>
  </si>
  <si>
    <t>2024年“三公”经费预算数</t>
  </si>
  <si>
    <t>2024年机关运行经费预算数</t>
  </si>
  <si>
    <t>因公出国(境)费</t>
  </si>
  <si>
    <t>公务用车购置及运行费</t>
  </si>
  <si>
    <t>小计</t>
  </si>
  <si>
    <t>购置费</t>
  </si>
  <si>
    <t>运行费</t>
  </si>
  <si>
    <t>其他相关情况说明</t>
  </si>
  <si>
    <t xml:space="preserve">  一、2024年“三公”经费预算情况说明 
     2024年“三公”经费预算数为0.75万元，比2023年预算增加0.25万元。其中：
    （一）因公出国（境）费0.00万元，比2023年预算增加0.00万元。
    （二）公务用车购置及运行费0.00万元，比2023年预算增加0.00万元。其中：公务用车购置费0.00万元，比2023年预算增加0.00万元；公务用车运行费0.00万元，比2023年预算增加0.00万元。
    （三）公务接待费0.75万元。比2023年预算增加0.25万元，主要原因是幼儿园增加公务活动。
  二、机关运行经费预算
     本单位无机关运行经费。
  三、政府采购预算情况
     2024年度本单位政府采购预算1.00万元，其中：政府采购货物预算1.00万元、政府采购工程预算0.00万元、政府采购服务预算0.00万元。
  四、绩效目标设置情况
     2024年度，本单位编报绩效目标的项目共7个，涉及项目预算资金437.56万元。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</si>
</sst>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8" formatCode="0.00_ "/>
    <numFmt numFmtId="179" formatCode="[=0]&quot;&quot;;#,##0"/>
    <numFmt numFmtId="180" formatCode="0.000_ "/>
    <numFmt numFmtId="182" formatCode="[=0]&quot;&quot;;#,##0.00"/>
  </numFmts>
  <fonts count="20">
    <font>
      <sz val="10"/>
      <name val="Calibri"/>
      <charset val="134"/>
    </font>
    <font>
      <sz val="18"/>
      <name val="宋体"/>
      <charset val="134"/>
    </font>
    <font>
      <sz val="12"/>
      <name val="宋体"/>
      <charset val="134"/>
    </font>
    <font>
      <sz val="14"/>
      <name val="宋体"/>
      <charset val="134"/>
    </font>
    <font>
      <sz val="14"/>
      <name val="黑体"/>
      <charset val="134"/>
    </font>
    <font>
      <sz val="10"/>
      <name val="宋体"/>
      <family val="3"/>
      <charset val="134"/>
    </font>
    <font>
      <sz val="11"/>
      <name val="宋体"/>
      <family val="3"/>
      <charset val="134"/>
    </font>
    <font>
      <sz val="12"/>
      <color rgb="FF000100"/>
      <name val="宋体"/>
      <family val="3"/>
      <charset val="134"/>
    </font>
    <font>
      <sz val="20"/>
      <color rgb="FF000000"/>
      <name val="宋体"/>
      <family val="3"/>
      <charset val="134"/>
    </font>
    <font>
      <sz val="18"/>
      <color rgb="FF000000"/>
      <name val="宋体"/>
      <family val="3"/>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color indexed="8"/>
      <name val="楷体_GB2312"/>
      <charset val="134"/>
    </font>
    <font>
      <b/>
      <sz val="14"/>
      <name val="宋体"/>
      <family val="3"/>
      <charset val="134"/>
    </font>
    <font>
      <sz val="9"/>
      <name val="Calibri"/>
      <family val="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2">
    <xf numFmtId="0" fontId="0" fillId="0" borderId="0"/>
    <xf numFmtId="0" fontId="2" fillId="0" borderId="0">
      <alignment vertical="center"/>
    </xf>
  </cellStyleXfs>
  <cellXfs count="79">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3" fillId="0" borderId="0" xfId="0" applyFont="1" applyFill="1" applyBorder="1" applyAlignment="1">
      <alignment vertical="center"/>
    </xf>
    <xf numFmtId="0" fontId="4" fillId="0" borderId="0" xfId="0" applyFont="1" applyFill="1" applyBorder="1" applyAlignment="1">
      <alignment horizontal="center" vertical="center"/>
    </xf>
    <xf numFmtId="0" fontId="2" fillId="0" borderId="0" xfId="0" applyFont="1" applyFill="1" applyBorder="1" applyAlignment="1">
      <alignment vertical="center"/>
    </xf>
    <xf numFmtId="0" fontId="2" fillId="2" borderId="0" xfId="0" applyFont="1" applyFill="1" applyBorder="1" applyAlignment="1">
      <alignment horizontal="right" vertical="center"/>
    </xf>
    <xf numFmtId="0" fontId="2" fillId="0" borderId="1" xfId="0" applyFont="1" applyFill="1" applyBorder="1" applyAlignment="1">
      <alignment vertical="center"/>
    </xf>
    <xf numFmtId="0" fontId="2" fillId="0" borderId="1" xfId="0" applyFont="1" applyFill="1" applyBorder="1" applyAlignment="1">
      <alignment horizontal="right" vertical="center"/>
    </xf>
    <xf numFmtId="0" fontId="2" fillId="0" borderId="8" xfId="0" applyFont="1" applyFill="1" applyBorder="1" applyAlignment="1">
      <alignment horizontal="center" vertical="center" wrapText="1"/>
    </xf>
    <xf numFmtId="178" fontId="2" fillId="0" borderId="6" xfId="0" applyNumberFormat="1" applyFont="1" applyFill="1" applyBorder="1" applyAlignment="1">
      <alignment vertical="center"/>
    </xf>
    <xf numFmtId="0" fontId="0" fillId="0" borderId="0" xfId="0" applyFill="1" applyProtection="1">
      <protection locked="0"/>
    </xf>
    <xf numFmtId="0" fontId="2" fillId="3" borderId="0" xfId="0" applyNumberFormat="1" applyFont="1" applyFill="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0" borderId="9" xfId="0" applyNumberFormat="1" applyFont="1" applyFill="1" applyBorder="1" applyAlignment="1" applyProtection="1">
      <alignment horizontal="center" vertical="center"/>
      <protection locked="0"/>
    </xf>
    <xf numFmtId="0" fontId="2" fillId="0" borderId="9" xfId="0" applyNumberFormat="1" applyFont="1" applyBorder="1" applyAlignment="1" applyProtection="1">
      <alignment horizontal="center" vertical="center" wrapText="1"/>
      <protection locked="0"/>
    </xf>
    <xf numFmtId="0" fontId="2" fillId="0" borderId="9" xfId="0" applyNumberFormat="1" applyFont="1" applyBorder="1" applyAlignment="1" applyProtection="1">
      <alignment horizontal="left" vertical="center" wrapText="1"/>
      <protection locked="0"/>
    </xf>
    <xf numFmtId="178" fontId="2" fillId="0" borderId="9" xfId="0" applyNumberFormat="1" applyFont="1" applyBorder="1" applyAlignment="1" applyProtection="1">
      <alignment horizontal="right" vertical="center" wrapText="1"/>
      <protection locked="0"/>
    </xf>
    <xf numFmtId="0" fontId="2" fillId="0" borderId="9" xfId="0" applyNumberFormat="1" applyFont="1" applyBorder="1" applyAlignment="1" applyProtection="1">
      <alignment horizontal="center" vertical="center"/>
      <protection locked="0"/>
    </xf>
    <xf numFmtId="178" fontId="2" fillId="0" borderId="9" xfId="0" applyNumberFormat="1" applyFont="1" applyBorder="1" applyAlignment="1" applyProtection="1">
      <alignment horizontal="right" vertical="center"/>
      <protection locked="0"/>
    </xf>
    <xf numFmtId="179" fontId="2" fillId="0" borderId="9" xfId="0" applyNumberFormat="1" applyFont="1" applyBorder="1" applyAlignment="1" applyProtection="1">
      <alignment horizontal="right" vertical="center"/>
      <protection locked="0"/>
    </xf>
    <xf numFmtId="0" fontId="5" fillId="0" borderId="0" xfId="0"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2" fillId="0" borderId="9" xfId="0" applyNumberFormat="1" applyFont="1" applyFill="1" applyBorder="1" applyAlignment="1" applyProtection="1">
      <alignment horizontal="center" vertical="center" wrapText="1"/>
      <protection locked="0"/>
    </xf>
    <xf numFmtId="0" fontId="5" fillId="0" borderId="0" xfId="0" applyNumberFormat="1" applyFont="1" applyAlignment="1" applyProtection="1">
      <alignment horizontal="left" vertical="center"/>
      <protection locked="0"/>
    </xf>
    <xf numFmtId="49" fontId="2" fillId="0" borderId="9" xfId="0" applyNumberFormat="1" applyFont="1" applyBorder="1" applyAlignment="1" applyProtection="1">
      <alignment horizontal="left" vertical="center" wrapText="1"/>
      <protection locked="0"/>
    </xf>
    <xf numFmtId="178" fontId="7" fillId="0" borderId="9" xfId="0" applyNumberFormat="1" applyFont="1" applyBorder="1" applyAlignment="1" applyProtection="1">
      <alignment horizontal="right" vertical="center" wrapText="1"/>
      <protection locked="0"/>
    </xf>
    <xf numFmtId="179" fontId="2" fillId="0" borderId="9" xfId="0" applyNumberFormat="1" applyFont="1" applyBorder="1" applyAlignment="1" applyProtection="1">
      <alignment horizontal="right" vertical="center" wrapText="1"/>
      <protection locked="0"/>
    </xf>
    <xf numFmtId="180" fontId="7" fillId="0" borderId="9" xfId="0" applyNumberFormat="1" applyFont="1" applyBorder="1" applyAlignment="1" applyProtection="1">
      <alignment horizontal="right" vertical="center" wrapText="1"/>
      <protection locked="0"/>
    </xf>
    <xf numFmtId="180" fontId="2" fillId="0" borderId="9" xfId="0" applyNumberFormat="1" applyFont="1" applyBorder="1" applyAlignment="1" applyProtection="1">
      <alignment horizontal="right" vertical="center" wrapText="1"/>
      <protection locked="0"/>
    </xf>
    <xf numFmtId="0" fontId="5" fillId="0" borderId="9" xfId="0" applyFont="1" applyBorder="1" applyAlignment="1" applyProtection="1">
      <alignment horizontal="left" vertical="center"/>
      <protection locked="0"/>
    </xf>
    <xf numFmtId="178" fontId="5" fillId="0" borderId="9" xfId="0" applyNumberFormat="1" applyFont="1" applyBorder="1" applyAlignment="1" applyProtection="1">
      <alignment horizontal="left" vertical="center"/>
      <protection locked="0"/>
    </xf>
    <xf numFmtId="0" fontId="2" fillId="0" borderId="9"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10" fillId="0" borderId="0" xfId="0" applyNumberFormat="1" applyFont="1" applyAlignment="1" applyProtection="1">
      <alignment horizontal="left"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center"/>
      <protection locked="0"/>
    </xf>
    <xf numFmtId="0" fontId="16"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18" fillId="0" borderId="0" xfId="0" applyNumberFormat="1" applyFont="1" applyAlignment="1" applyProtection="1">
      <alignment horizontal="left" vertical="center"/>
      <protection locked="0"/>
    </xf>
    <xf numFmtId="0" fontId="11" fillId="0" borderId="0" xfId="0" applyNumberFormat="1" applyFont="1" applyAlignment="1" applyProtection="1">
      <alignment horizontal="right" vertical="center"/>
      <protection locked="0"/>
    </xf>
    <xf numFmtId="49" fontId="15" fillId="0" borderId="0" xfId="1" applyNumberFormat="1" applyFont="1" applyAlignment="1" applyProtection="1">
      <alignment horizontal="center" vertical="center"/>
      <protection locked="0"/>
    </xf>
    <xf numFmtId="49" fontId="17" fillId="0" borderId="0" xfId="1" applyNumberFormat="1" applyFont="1" applyFill="1" applyBorder="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0" applyFont="1" applyFill="1" applyBorder="1" applyAlignment="1" applyProtection="1">
      <alignment vertical="top" wrapText="1"/>
      <protection locked="0"/>
    </xf>
    <xf numFmtId="0" fontId="3" fillId="0" borderId="0" xfId="0" applyFont="1" applyFill="1" applyBorder="1" applyAlignment="1" applyProtection="1">
      <alignmen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9" xfId="0" applyNumberFormat="1" applyFont="1" applyFill="1" applyBorder="1" applyAlignment="1" applyProtection="1">
      <alignment horizontal="center" vertical="center"/>
      <protection locked="0"/>
    </xf>
    <xf numFmtId="0" fontId="2" fillId="0" borderId="10"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2" fillId="0" borderId="11" xfId="0" applyNumberFormat="1" applyFont="1" applyFill="1" applyBorder="1" applyAlignment="1" applyProtection="1">
      <alignment horizontal="center" vertical="center"/>
      <protection locked="0"/>
    </xf>
    <xf numFmtId="0" fontId="2" fillId="0" borderId="9"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0" borderId="0" xfId="0" applyFont="1" applyFill="1" applyBorder="1" applyAlignment="1">
      <alignment vertical="center" wrapText="1"/>
    </xf>
    <xf numFmtId="0" fontId="2" fillId="0" borderId="0" xfId="0" applyFont="1" applyFill="1" applyBorder="1" applyAlignment="1">
      <alignment horizontal="left" vertical="center"/>
    </xf>
    <xf numFmtId="0" fontId="2" fillId="0" borderId="10" xfId="0" applyNumberFormat="1" applyFont="1" applyFill="1" applyBorder="1" applyAlignment="1" applyProtection="1">
      <alignment horizontal="center" vertical="center"/>
      <protection locked="0"/>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center" vertical="center" wrapText="1"/>
    </xf>
    <xf numFmtId="182" fontId="2" fillId="0" borderId="9" xfId="0" applyNumberFormat="1" applyFont="1" applyBorder="1" applyAlignment="1" applyProtection="1">
      <alignment horizontal="right"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Ruler="0" workbookViewId="0">
      <selection activeCell="A10" sqref="A10:M10"/>
    </sheetView>
  </sheetViews>
  <sheetFormatPr defaultColWidth="9" defaultRowHeight="12.75"/>
  <cols>
    <col min="1" max="12" width="9.42578125" customWidth="1"/>
    <col min="13" max="13" width="10.28515625" customWidth="1"/>
  </cols>
  <sheetData>
    <row r="1" spans="1:13" ht="18.75" customHeight="1">
      <c r="A1" s="48"/>
      <c r="B1" s="48"/>
      <c r="C1" s="48"/>
      <c r="D1" s="48"/>
      <c r="E1" s="48"/>
      <c r="F1" s="48"/>
      <c r="G1" s="48"/>
      <c r="H1" s="48"/>
      <c r="I1" s="48"/>
      <c r="J1" s="48"/>
      <c r="K1" s="48"/>
      <c r="L1" s="48"/>
      <c r="M1" s="48"/>
    </row>
    <row r="2" spans="1:13" ht="18.75" customHeight="1">
      <c r="A2" s="48"/>
      <c r="B2" s="48"/>
      <c r="C2" s="48"/>
      <c r="D2" s="48"/>
      <c r="E2" s="48"/>
      <c r="F2" s="48"/>
      <c r="G2" s="48"/>
      <c r="H2" s="48"/>
      <c r="I2" s="48"/>
      <c r="J2" s="48"/>
      <c r="K2" s="48"/>
      <c r="L2" s="48"/>
      <c r="M2" s="48"/>
    </row>
    <row r="3" spans="1:13" ht="21.75" customHeight="1">
      <c r="A3" s="42"/>
      <c r="B3" s="2"/>
      <c r="C3" s="2"/>
      <c r="D3" s="2"/>
      <c r="E3" s="2"/>
      <c r="F3" s="43"/>
      <c r="G3" s="2"/>
      <c r="H3" s="2"/>
      <c r="I3" s="2"/>
      <c r="J3" s="2"/>
      <c r="K3" s="2"/>
      <c r="L3" s="2"/>
      <c r="M3" s="47"/>
    </row>
    <row r="4" spans="1:13" ht="21.75" customHeight="1">
      <c r="A4" s="44"/>
      <c r="B4" s="44"/>
      <c r="C4" s="44"/>
      <c r="D4" s="44"/>
      <c r="E4" s="44"/>
      <c r="F4" s="44"/>
      <c r="G4" s="44"/>
      <c r="H4" s="44"/>
      <c r="I4" s="44"/>
      <c r="J4" s="44"/>
      <c r="K4" s="44"/>
      <c r="L4" s="44"/>
      <c r="M4" s="44"/>
    </row>
    <row r="5" spans="1:13" ht="46.5" customHeight="1">
      <c r="A5" s="49" t="s">
        <v>0</v>
      </c>
      <c r="B5" s="49"/>
      <c r="C5" s="49"/>
      <c r="D5" s="49"/>
      <c r="E5" s="49"/>
      <c r="F5" s="49"/>
      <c r="G5" s="49"/>
      <c r="H5" s="49"/>
      <c r="I5" s="49"/>
      <c r="J5" s="49"/>
      <c r="K5" s="49"/>
      <c r="L5" s="49"/>
      <c r="M5" s="49"/>
    </row>
    <row r="6" spans="1:13" ht="15.75" customHeight="1">
      <c r="A6" s="2"/>
      <c r="B6" s="2"/>
      <c r="C6" s="2"/>
      <c r="D6" s="2"/>
      <c r="E6" s="2"/>
      <c r="F6" s="45"/>
      <c r="G6" s="2"/>
      <c r="H6" s="2"/>
      <c r="I6" s="2"/>
      <c r="J6" s="2"/>
      <c r="K6" s="2"/>
      <c r="L6" s="2"/>
      <c r="M6" s="2"/>
    </row>
    <row r="7" spans="1:13" ht="15.75" customHeight="1">
      <c r="A7" s="46"/>
      <c r="B7" s="46"/>
      <c r="C7" s="46"/>
      <c r="D7" s="46"/>
      <c r="E7" s="46"/>
      <c r="F7" s="46"/>
      <c r="G7" s="46"/>
      <c r="H7" s="46"/>
      <c r="I7" s="46"/>
      <c r="J7" s="46"/>
      <c r="K7" s="46"/>
      <c r="L7" s="46"/>
      <c r="M7" s="46"/>
    </row>
    <row r="8" spans="1:13" ht="15.75" customHeight="1">
      <c r="A8" s="2"/>
      <c r="B8" s="2"/>
      <c r="C8" s="2"/>
      <c r="D8" s="2"/>
      <c r="E8" s="2"/>
      <c r="F8" s="45"/>
      <c r="G8" s="2"/>
      <c r="H8" s="2"/>
      <c r="I8" s="2"/>
      <c r="J8" s="2"/>
      <c r="K8" s="2"/>
      <c r="L8" s="2"/>
      <c r="M8" s="2"/>
    </row>
    <row r="9" spans="1:13" ht="15.75" customHeight="1">
      <c r="A9" s="2"/>
      <c r="B9" s="2"/>
      <c r="C9" s="2"/>
      <c r="D9" s="2"/>
      <c r="E9" s="2"/>
      <c r="F9" s="45"/>
      <c r="G9" s="2"/>
      <c r="H9" s="2"/>
      <c r="I9" s="2"/>
      <c r="J9" s="2"/>
      <c r="K9" s="2"/>
      <c r="L9" s="2"/>
      <c r="M9" s="2"/>
    </row>
    <row r="10" spans="1:13" ht="15.75" customHeight="1">
      <c r="A10" s="50"/>
      <c r="B10" s="50"/>
      <c r="C10" s="50"/>
      <c r="D10" s="50"/>
      <c r="E10" s="50"/>
      <c r="F10" s="50"/>
      <c r="G10" s="50"/>
      <c r="H10" s="50"/>
      <c r="I10" s="50"/>
      <c r="J10" s="50"/>
      <c r="K10" s="50"/>
      <c r="L10" s="50"/>
      <c r="M10" s="50"/>
    </row>
    <row r="11" spans="1:13" ht="22.5" customHeight="1">
      <c r="A11" s="50" t="s">
        <v>1</v>
      </c>
      <c r="B11" s="50"/>
      <c r="C11" s="50"/>
      <c r="D11" s="50"/>
      <c r="E11" s="50"/>
      <c r="F11" s="50"/>
      <c r="G11" s="50"/>
      <c r="H11" s="50"/>
      <c r="I11" s="50"/>
      <c r="J11" s="50"/>
      <c r="K11" s="50"/>
      <c r="L11" s="50"/>
      <c r="M11" s="50"/>
    </row>
    <row r="12" spans="1:13" ht="22.5" customHeight="1">
      <c r="A12" s="50"/>
      <c r="B12" s="50"/>
      <c r="C12" s="50"/>
      <c r="D12" s="50"/>
      <c r="E12" s="50"/>
      <c r="F12" s="50"/>
      <c r="G12" s="50"/>
      <c r="H12" s="50"/>
      <c r="I12" s="50"/>
      <c r="J12" s="50"/>
      <c r="K12" s="50"/>
      <c r="L12" s="50"/>
      <c r="M12" s="50"/>
    </row>
  </sheetData>
  <mergeCells count="6">
    <mergeCell ref="A12:M12"/>
    <mergeCell ref="A1:M1"/>
    <mergeCell ref="A2:M2"/>
    <mergeCell ref="A5:M5"/>
    <mergeCell ref="A10:M10"/>
    <mergeCell ref="A11:M11"/>
  </mergeCells>
  <phoneticPr fontId="19"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C22" sqref="C22"/>
    </sheetView>
  </sheetViews>
  <sheetFormatPr defaultColWidth="9" defaultRowHeight="12.7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5"/>
      <c r="B1" s="25"/>
      <c r="C1" s="25"/>
      <c r="D1" s="25"/>
      <c r="E1" s="25"/>
      <c r="F1" s="14"/>
      <c r="G1" s="14"/>
    </row>
    <row r="2" spans="1:7" ht="24" customHeight="1">
      <c r="A2" s="56" t="s">
        <v>94</v>
      </c>
      <c r="B2" s="56"/>
      <c r="C2" s="56"/>
      <c r="D2" s="56"/>
      <c r="E2" s="56"/>
      <c r="F2" s="56"/>
      <c r="G2" s="56"/>
    </row>
    <row r="4" spans="1:7" ht="24" customHeight="1">
      <c r="A4" s="58"/>
      <c r="B4" s="58"/>
      <c r="C4" s="58"/>
      <c r="D4" s="58"/>
      <c r="E4" s="58"/>
      <c r="F4" s="58"/>
      <c r="G4" s="14" t="s">
        <v>30</v>
      </c>
    </row>
    <row r="6" spans="1:7" s="11" customFormat="1" ht="24" customHeight="1">
      <c r="A6" s="59" t="s">
        <v>57</v>
      </c>
      <c r="B6" s="59"/>
      <c r="C6" s="59" t="s">
        <v>95</v>
      </c>
      <c r="D6" s="59"/>
      <c r="E6" s="59"/>
      <c r="F6" s="59"/>
      <c r="G6" s="59"/>
    </row>
    <row r="7" spans="1:7" s="11" customFormat="1" ht="24" customHeight="1">
      <c r="A7" s="24" t="s">
        <v>33</v>
      </c>
      <c r="B7" s="24" t="s">
        <v>34</v>
      </c>
      <c r="C7" s="24" t="s">
        <v>33</v>
      </c>
      <c r="D7" s="24" t="s">
        <v>35</v>
      </c>
      <c r="E7" s="15" t="s">
        <v>96</v>
      </c>
      <c r="F7" s="15" t="s">
        <v>97</v>
      </c>
      <c r="G7" s="15" t="s">
        <v>98</v>
      </c>
    </row>
    <row r="8" spans="1:7" ht="24" customHeight="1">
      <c r="A8" s="26" t="s">
        <v>99</v>
      </c>
      <c r="B8" s="18">
        <v>18472807.84</v>
      </c>
      <c r="C8" s="17" t="s">
        <v>41</v>
      </c>
      <c r="D8" s="27">
        <f>SUM(E8,F8,G8)</f>
        <v>13916002.279999999</v>
      </c>
      <c r="E8" s="27">
        <v>13916002.279999999</v>
      </c>
      <c r="F8" s="27">
        <v>0</v>
      </c>
      <c r="G8" s="27">
        <v>0</v>
      </c>
    </row>
    <row r="9" spans="1:7" ht="24" customHeight="1">
      <c r="A9" s="26" t="s">
        <v>100</v>
      </c>
      <c r="B9" s="28"/>
      <c r="C9" s="17" t="s">
        <v>43</v>
      </c>
      <c r="D9" s="27">
        <f>SUM(E9,F9,G9)</f>
        <v>2917306.64</v>
      </c>
      <c r="E9" s="27">
        <v>2917306.64</v>
      </c>
      <c r="F9" s="27">
        <v>0</v>
      </c>
      <c r="G9" s="27">
        <v>0</v>
      </c>
    </row>
    <row r="10" spans="1:7" ht="24" customHeight="1">
      <c r="A10" s="26" t="s">
        <v>101</v>
      </c>
      <c r="B10" s="28"/>
      <c r="C10" s="17" t="s">
        <v>45</v>
      </c>
      <c r="D10" s="27">
        <f>SUM(E10,F10,G10)</f>
        <v>954627.6</v>
      </c>
      <c r="E10" s="27">
        <v>954627.6</v>
      </c>
      <c r="F10" s="27">
        <v>0</v>
      </c>
      <c r="G10" s="27">
        <v>0</v>
      </c>
    </row>
    <row r="11" spans="1:7" ht="24" customHeight="1">
      <c r="A11" s="26"/>
      <c r="B11" s="28"/>
      <c r="C11" s="17" t="s">
        <v>47</v>
      </c>
      <c r="D11" s="27">
        <f>SUM(E11,F11,G11)</f>
        <v>684871.32</v>
      </c>
      <c r="E11" s="27">
        <v>684871.32</v>
      </c>
      <c r="F11" s="27">
        <v>0</v>
      </c>
      <c r="G11" s="27">
        <v>0</v>
      </c>
    </row>
    <row r="12" spans="1:7" ht="24" customHeight="1">
      <c r="A12" s="16" t="s">
        <v>51</v>
      </c>
      <c r="B12" s="78">
        <f>SUM(B8:B11)</f>
        <v>18472807.84</v>
      </c>
      <c r="C12" s="16" t="s">
        <v>52</v>
      </c>
      <c r="D12" s="27">
        <f>SUM(D8:D11)</f>
        <v>18472807.84</v>
      </c>
      <c r="E12" s="27">
        <f>SUM(E8:E11)</f>
        <v>18472807.84</v>
      </c>
      <c r="F12" s="27">
        <f>SUM(F8:F11)</f>
        <v>0</v>
      </c>
      <c r="G12" s="27">
        <f>SUM(G8:G11)</f>
        <v>0</v>
      </c>
    </row>
  </sheetData>
  <mergeCells count="4">
    <mergeCell ref="A2:G2"/>
    <mergeCell ref="A4:F4"/>
    <mergeCell ref="A6:B6"/>
    <mergeCell ref="C6:G6"/>
  </mergeCells>
  <phoneticPr fontId="19"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Ruler="0" topLeftCell="A7" workbookViewId="0">
      <selection activeCell="D14" sqref="D14"/>
    </sheetView>
  </sheetViews>
  <sheetFormatPr defaultColWidth="9" defaultRowHeight="12.7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4"/>
      <c r="F1" s="14"/>
      <c r="G1" s="14"/>
    </row>
    <row r="2" spans="1:7" ht="22.5" customHeight="1">
      <c r="A2" s="56" t="s">
        <v>102</v>
      </c>
      <c r="B2" s="56"/>
      <c r="C2" s="56"/>
      <c r="D2" s="56"/>
      <c r="E2" s="56"/>
      <c r="F2" s="56"/>
      <c r="G2" s="56"/>
    </row>
    <row r="3" spans="1:7" ht="7.5" customHeight="1">
      <c r="A3" s="2"/>
      <c r="B3" s="2"/>
      <c r="C3" s="2"/>
      <c r="D3" s="2"/>
      <c r="E3" s="14"/>
      <c r="F3" s="14"/>
      <c r="G3" s="2"/>
    </row>
    <row r="4" spans="1:7" ht="24" customHeight="1">
      <c r="A4" s="58"/>
      <c r="B4" s="58"/>
      <c r="C4" s="58"/>
      <c r="D4" s="58"/>
      <c r="E4" s="58"/>
      <c r="F4" s="58"/>
      <c r="G4" s="14" t="s">
        <v>30</v>
      </c>
    </row>
    <row r="5" spans="1:7" ht="7.5" customHeight="1">
      <c r="A5" s="23"/>
      <c r="B5" s="23"/>
      <c r="C5" s="23"/>
      <c r="D5" s="23"/>
      <c r="E5" s="14"/>
      <c r="F5" s="14"/>
      <c r="G5" s="2"/>
    </row>
    <row r="6" spans="1:7" s="11" customFormat="1" ht="24" customHeight="1">
      <c r="A6" s="59" t="s">
        <v>33</v>
      </c>
      <c r="B6" s="59"/>
      <c r="C6" s="59"/>
      <c r="D6" s="59"/>
      <c r="E6" s="59" t="s">
        <v>103</v>
      </c>
      <c r="F6" s="59"/>
      <c r="G6" s="59"/>
    </row>
    <row r="7" spans="1:7" s="11" customFormat="1" ht="24" customHeight="1">
      <c r="A7" s="62" t="s">
        <v>55</v>
      </c>
      <c r="B7" s="62"/>
      <c r="C7" s="62"/>
      <c r="D7" s="59" t="s">
        <v>56</v>
      </c>
      <c r="E7" s="59" t="s">
        <v>35</v>
      </c>
      <c r="F7" s="60" t="s">
        <v>36</v>
      </c>
      <c r="G7" s="59" t="s">
        <v>37</v>
      </c>
    </row>
    <row r="8" spans="1:7" s="11" customFormat="1" ht="24" customHeight="1">
      <c r="A8" s="15" t="s">
        <v>61</v>
      </c>
      <c r="B8" s="15" t="s">
        <v>62</v>
      </c>
      <c r="C8" s="15" t="s">
        <v>63</v>
      </c>
      <c r="D8" s="59"/>
      <c r="E8" s="59"/>
      <c r="F8" s="60"/>
      <c r="G8" s="59"/>
    </row>
    <row r="9" spans="1:7" ht="24" customHeight="1">
      <c r="A9" s="19" t="s">
        <v>64</v>
      </c>
      <c r="B9" s="19" t="s">
        <v>3</v>
      </c>
      <c r="C9" s="19" t="s">
        <v>3</v>
      </c>
      <c r="D9" s="17" t="s">
        <v>65</v>
      </c>
      <c r="E9" s="20">
        <f t="shared" ref="E9:E26" si="0">SUM(F9,G9)</f>
        <v>13916002.279999999</v>
      </c>
      <c r="F9" s="20">
        <v>10840406.939999999</v>
      </c>
      <c r="G9" s="20">
        <v>3075595.34</v>
      </c>
    </row>
    <row r="10" spans="1:7" ht="24" customHeight="1">
      <c r="A10" s="19" t="s">
        <v>64</v>
      </c>
      <c r="B10" s="19" t="s">
        <v>66</v>
      </c>
      <c r="C10" s="19" t="s">
        <v>3</v>
      </c>
      <c r="D10" s="17" t="s">
        <v>67</v>
      </c>
      <c r="E10" s="20">
        <f t="shared" si="0"/>
        <v>12707201.08</v>
      </c>
      <c r="F10" s="20">
        <v>10840406.939999999</v>
      </c>
      <c r="G10" s="20">
        <v>1866794.14</v>
      </c>
    </row>
    <row r="11" spans="1:7" ht="24" customHeight="1">
      <c r="A11" s="19" t="s">
        <v>64</v>
      </c>
      <c r="B11" s="19" t="s">
        <v>66</v>
      </c>
      <c r="C11" s="19" t="s">
        <v>68</v>
      </c>
      <c r="D11" s="17" t="s">
        <v>69</v>
      </c>
      <c r="E11" s="20">
        <f t="shared" si="0"/>
        <v>12707201.08</v>
      </c>
      <c r="F11" s="20">
        <v>10840406.939999999</v>
      </c>
      <c r="G11" s="20">
        <v>1866794.14</v>
      </c>
    </row>
    <row r="12" spans="1:7" ht="24" customHeight="1">
      <c r="A12" s="19" t="s">
        <v>64</v>
      </c>
      <c r="B12" s="19" t="s">
        <v>70</v>
      </c>
      <c r="C12" s="19" t="s">
        <v>3</v>
      </c>
      <c r="D12" s="17" t="s">
        <v>71</v>
      </c>
      <c r="E12" s="20">
        <f t="shared" si="0"/>
        <v>1208801.2</v>
      </c>
      <c r="F12" s="20">
        <v>0</v>
      </c>
      <c r="G12" s="20">
        <v>1208801.2</v>
      </c>
    </row>
    <row r="13" spans="1:7" ht="24" customHeight="1">
      <c r="A13" s="19" t="s">
        <v>64</v>
      </c>
      <c r="B13" s="19" t="s">
        <v>70</v>
      </c>
      <c r="C13" s="19" t="s">
        <v>72</v>
      </c>
      <c r="D13" s="17" t="s">
        <v>73</v>
      </c>
      <c r="E13" s="20">
        <f t="shared" si="0"/>
        <v>1208801.2</v>
      </c>
      <c r="F13" s="20">
        <v>0</v>
      </c>
      <c r="G13" s="20">
        <v>1208801.2</v>
      </c>
    </row>
    <row r="14" spans="1:7" ht="24" customHeight="1">
      <c r="A14" s="19" t="s">
        <v>74</v>
      </c>
      <c r="B14" s="19" t="s">
        <v>3</v>
      </c>
      <c r="C14" s="19" t="s">
        <v>3</v>
      </c>
      <c r="D14" s="17" t="s">
        <v>75</v>
      </c>
      <c r="E14" s="20">
        <f t="shared" si="0"/>
        <v>2917306.64</v>
      </c>
      <c r="F14" s="20">
        <v>2917306.64</v>
      </c>
      <c r="G14" s="20">
        <v>0</v>
      </c>
    </row>
    <row r="15" spans="1:7" ht="24" customHeight="1">
      <c r="A15" s="19" t="s">
        <v>74</v>
      </c>
      <c r="B15" s="19" t="s">
        <v>76</v>
      </c>
      <c r="C15" s="19" t="s">
        <v>3</v>
      </c>
      <c r="D15" s="17" t="s">
        <v>77</v>
      </c>
      <c r="E15" s="20">
        <f t="shared" si="0"/>
        <v>2917306.64</v>
      </c>
      <c r="F15" s="20">
        <v>2917306.64</v>
      </c>
      <c r="G15" s="20">
        <v>0</v>
      </c>
    </row>
    <row r="16" spans="1:7" ht="24" customHeight="1">
      <c r="A16" s="19" t="s">
        <v>74</v>
      </c>
      <c r="B16" s="19" t="s">
        <v>76</v>
      </c>
      <c r="C16" s="19" t="s">
        <v>66</v>
      </c>
      <c r="D16" s="17" t="s">
        <v>78</v>
      </c>
      <c r="E16" s="20">
        <f t="shared" si="0"/>
        <v>613400.4</v>
      </c>
      <c r="F16" s="20">
        <v>613400.4</v>
      </c>
      <c r="G16" s="20">
        <v>0</v>
      </c>
    </row>
    <row r="17" spans="1:7" ht="24" customHeight="1">
      <c r="A17" s="19" t="s">
        <v>74</v>
      </c>
      <c r="B17" s="19" t="s">
        <v>76</v>
      </c>
      <c r="C17" s="19" t="s">
        <v>76</v>
      </c>
      <c r="D17" s="17" t="s">
        <v>79</v>
      </c>
      <c r="E17" s="20">
        <f t="shared" si="0"/>
        <v>1527404.16</v>
      </c>
      <c r="F17" s="20">
        <v>1527404.16</v>
      </c>
      <c r="G17" s="20">
        <v>0</v>
      </c>
    </row>
    <row r="18" spans="1:7" ht="24" customHeight="1">
      <c r="A18" s="19" t="s">
        <v>74</v>
      </c>
      <c r="B18" s="19" t="s">
        <v>76</v>
      </c>
      <c r="C18" s="19" t="s">
        <v>80</v>
      </c>
      <c r="D18" s="17" t="s">
        <v>81</v>
      </c>
      <c r="E18" s="20">
        <f t="shared" si="0"/>
        <v>763702.08</v>
      </c>
      <c r="F18" s="20">
        <v>763702.08</v>
      </c>
      <c r="G18" s="20">
        <v>0</v>
      </c>
    </row>
    <row r="19" spans="1:7" ht="24" customHeight="1">
      <c r="A19" s="19" t="s">
        <v>74</v>
      </c>
      <c r="B19" s="19" t="s">
        <v>76</v>
      </c>
      <c r="C19" s="19" t="s">
        <v>72</v>
      </c>
      <c r="D19" s="17" t="s">
        <v>82</v>
      </c>
      <c r="E19" s="20">
        <f t="shared" si="0"/>
        <v>12800</v>
      </c>
      <c r="F19" s="20">
        <v>12800</v>
      </c>
      <c r="G19" s="20">
        <v>0</v>
      </c>
    </row>
    <row r="20" spans="1:7" ht="24" customHeight="1">
      <c r="A20" s="19" t="s">
        <v>83</v>
      </c>
      <c r="B20" s="19" t="s">
        <v>3</v>
      </c>
      <c r="C20" s="19" t="s">
        <v>3</v>
      </c>
      <c r="D20" s="17" t="s">
        <v>84</v>
      </c>
      <c r="E20" s="20">
        <f t="shared" si="0"/>
        <v>954627.6</v>
      </c>
      <c r="F20" s="20">
        <v>954627.6</v>
      </c>
      <c r="G20" s="20">
        <v>0</v>
      </c>
    </row>
    <row r="21" spans="1:7" ht="24" customHeight="1">
      <c r="A21" s="19" t="s">
        <v>83</v>
      </c>
      <c r="B21" s="19" t="s">
        <v>85</v>
      </c>
      <c r="C21" s="19" t="s">
        <v>3</v>
      </c>
      <c r="D21" s="17" t="s">
        <v>86</v>
      </c>
      <c r="E21" s="20">
        <f t="shared" si="0"/>
        <v>954627.6</v>
      </c>
      <c r="F21" s="20">
        <v>954627.6</v>
      </c>
      <c r="G21" s="20">
        <v>0</v>
      </c>
    </row>
    <row r="22" spans="1:7" ht="24" customHeight="1">
      <c r="A22" s="19" t="s">
        <v>83</v>
      </c>
      <c r="B22" s="19" t="s">
        <v>85</v>
      </c>
      <c r="C22" s="19" t="s">
        <v>66</v>
      </c>
      <c r="D22" s="17" t="s">
        <v>87</v>
      </c>
      <c r="E22" s="20">
        <f t="shared" si="0"/>
        <v>954627.6</v>
      </c>
      <c r="F22" s="20">
        <v>954627.6</v>
      </c>
      <c r="G22" s="20">
        <v>0</v>
      </c>
    </row>
    <row r="23" spans="1:7" ht="24" customHeight="1">
      <c r="A23" s="19" t="s">
        <v>88</v>
      </c>
      <c r="B23" s="19" t="s">
        <v>3</v>
      </c>
      <c r="C23" s="19" t="s">
        <v>3</v>
      </c>
      <c r="D23" s="17" t="s">
        <v>89</v>
      </c>
      <c r="E23" s="20">
        <f t="shared" si="0"/>
        <v>684871.32</v>
      </c>
      <c r="F23" s="20">
        <v>684871.32</v>
      </c>
      <c r="G23" s="20">
        <v>0</v>
      </c>
    </row>
    <row r="24" spans="1:7" ht="24" customHeight="1">
      <c r="A24" s="19" t="s">
        <v>88</v>
      </c>
      <c r="B24" s="19" t="s">
        <v>66</v>
      </c>
      <c r="C24" s="19" t="s">
        <v>3</v>
      </c>
      <c r="D24" s="17" t="s">
        <v>90</v>
      </c>
      <c r="E24" s="20">
        <f t="shared" si="0"/>
        <v>684871.32</v>
      </c>
      <c r="F24" s="20">
        <v>684871.32</v>
      </c>
      <c r="G24" s="20">
        <v>0</v>
      </c>
    </row>
    <row r="25" spans="1:7" ht="24" customHeight="1">
      <c r="A25" s="19" t="s">
        <v>88</v>
      </c>
      <c r="B25" s="19" t="s">
        <v>66</v>
      </c>
      <c r="C25" s="19" t="s">
        <v>68</v>
      </c>
      <c r="D25" s="17" t="s">
        <v>91</v>
      </c>
      <c r="E25" s="20">
        <f t="shared" si="0"/>
        <v>684871.32</v>
      </c>
      <c r="F25" s="20">
        <v>684871.32</v>
      </c>
      <c r="G25" s="20">
        <v>0</v>
      </c>
    </row>
    <row r="26" spans="1:7" ht="24" customHeight="1">
      <c r="A26" s="63" t="s">
        <v>35</v>
      </c>
      <c r="B26" s="63"/>
      <c r="C26" s="63"/>
      <c r="D26" s="63"/>
      <c r="E26" s="20">
        <f t="shared" si="0"/>
        <v>18472807.84</v>
      </c>
      <c r="F26" s="20">
        <v>15397212.5</v>
      </c>
      <c r="G26" s="20">
        <v>3075595.34</v>
      </c>
    </row>
  </sheetData>
  <mergeCells count="10">
    <mergeCell ref="A26:D26"/>
    <mergeCell ref="D7:D8"/>
    <mergeCell ref="E7:E8"/>
    <mergeCell ref="F7:F8"/>
    <mergeCell ref="G7:G8"/>
    <mergeCell ref="A2:G2"/>
    <mergeCell ref="A4:F4"/>
    <mergeCell ref="A6:D6"/>
    <mergeCell ref="E6:G6"/>
    <mergeCell ref="A7:C7"/>
  </mergeCells>
  <phoneticPr fontId="19"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E23" sqref="E23"/>
    </sheetView>
  </sheetViews>
  <sheetFormatPr defaultColWidth="9" defaultRowHeight="12.75"/>
  <cols>
    <col min="1" max="3" width="7.85546875" customWidth="1"/>
    <col min="4" max="4" width="58.42578125" customWidth="1"/>
    <col min="5" max="7" width="20" customWidth="1"/>
  </cols>
  <sheetData>
    <row r="1" spans="1:7" ht="18" customHeight="1">
      <c r="A1" s="2"/>
      <c r="B1" s="2"/>
      <c r="C1" s="2"/>
      <c r="D1" s="2"/>
      <c r="E1" s="14"/>
      <c r="F1" s="14"/>
      <c r="G1" s="14"/>
    </row>
    <row r="2" spans="1:7" ht="24" customHeight="1">
      <c r="A2" s="56" t="s">
        <v>104</v>
      </c>
      <c r="B2" s="56"/>
      <c r="C2" s="56"/>
      <c r="D2" s="56"/>
      <c r="E2" s="56"/>
      <c r="F2" s="56"/>
      <c r="G2" s="56"/>
    </row>
    <row r="3" spans="1:7" ht="7.5" customHeight="1">
      <c r="A3" s="2"/>
      <c r="B3" s="2"/>
      <c r="C3" s="2"/>
      <c r="D3" s="2"/>
      <c r="E3" s="14"/>
      <c r="F3" s="14"/>
      <c r="G3" s="2"/>
    </row>
    <row r="4" spans="1:7" ht="24" customHeight="1">
      <c r="A4" s="64"/>
      <c r="B4" s="64"/>
      <c r="C4" s="64"/>
      <c r="D4" s="64"/>
      <c r="E4" s="64"/>
      <c r="F4" s="14"/>
      <c r="G4" s="14" t="s">
        <v>30</v>
      </c>
    </row>
    <row r="5" spans="1:7" ht="7.5" customHeight="1">
      <c r="A5" s="23"/>
      <c r="B5" s="23"/>
      <c r="C5" s="23"/>
      <c r="D5" s="23"/>
      <c r="E5" s="14"/>
      <c r="F5" s="14"/>
      <c r="G5" s="2"/>
    </row>
    <row r="6" spans="1:7" s="11" customFormat="1" ht="24" customHeight="1">
      <c r="A6" s="59" t="s">
        <v>33</v>
      </c>
      <c r="B6" s="59"/>
      <c r="C6" s="59"/>
      <c r="D6" s="59"/>
      <c r="E6" s="59" t="s">
        <v>105</v>
      </c>
      <c r="F6" s="59"/>
      <c r="G6" s="59"/>
    </row>
    <row r="7" spans="1:7" s="11" customFormat="1" ht="24" customHeight="1">
      <c r="A7" s="62" t="s">
        <v>55</v>
      </c>
      <c r="B7" s="62"/>
      <c r="C7" s="62"/>
      <c r="D7" s="59" t="s">
        <v>56</v>
      </c>
      <c r="E7" s="59" t="s">
        <v>35</v>
      </c>
      <c r="F7" s="61" t="s">
        <v>36</v>
      </c>
      <c r="G7" s="59" t="s">
        <v>37</v>
      </c>
    </row>
    <row r="8" spans="1:7" s="11" customFormat="1" ht="24" customHeight="1">
      <c r="A8" s="15" t="s">
        <v>61</v>
      </c>
      <c r="B8" s="15" t="s">
        <v>62</v>
      </c>
      <c r="C8" s="15" t="s">
        <v>63</v>
      </c>
      <c r="D8" s="59"/>
      <c r="E8" s="59"/>
      <c r="F8" s="61"/>
      <c r="G8" s="59"/>
    </row>
    <row r="9" spans="1:7" ht="24" customHeight="1">
      <c r="A9" s="19" t="s">
        <v>3</v>
      </c>
      <c r="B9" s="19" t="s">
        <v>3</v>
      </c>
      <c r="C9" s="19" t="s">
        <v>3</v>
      </c>
      <c r="D9" s="17" t="s">
        <v>3</v>
      </c>
      <c r="E9" s="21">
        <f>SUM(F9,G9)</f>
        <v>0</v>
      </c>
      <c r="F9" s="21" t="s">
        <v>3</v>
      </c>
      <c r="G9" s="21" t="s">
        <v>3</v>
      </c>
    </row>
    <row r="10" spans="1:7" ht="24" customHeight="1">
      <c r="A10" s="63" t="s">
        <v>35</v>
      </c>
      <c r="B10" s="63"/>
      <c r="C10" s="63"/>
      <c r="D10" s="63"/>
      <c r="E10" s="21">
        <f>SUM(F10,G10)</f>
        <v>0</v>
      </c>
      <c r="F10" s="21" t="s">
        <v>3</v>
      </c>
      <c r="G10" s="21" t="s">
        <v>3</v>
      </c>
    </row>
    <row r="11" spans="1:7" ht="27.95" customHeight="1">
      <c r="A11" s="65" t="s">
        <v>106</v>
      </c>
      <c r="B11" s="65"/>
      <c r="C11" s="65"/>
      <c r="D11" s="65"/>
      <c r="E11" s="65"/>
      <c r="F11" s="65"/>
      <c r="G11" s="65"/>
    </row>
    <row r="12" spans="1:7" ht="24" customHeight="1">
      <c r="D12" s="22"/>
    </row>
  </sheetData>
  <mergeCells count="11">
    <mergeCell ref="A10:D10"/>
    <mergeCell ref="A11:G11"/>
    <mergeCell ref="D7:D8"/>
    <mergeCell ref="E7:E8"/>
    <mergeCell ref="F7:F8"/>
    <mergeCell ref="G7:G8"/>
    <mergeCell ref="A2:G2"/>
    <mergeCell ref="A4:E4"/>
    <mergeCell ref="A6:D6"/>
    <mergeCell ref="E6:G6"/>
    <mergeCell ref="A7:C7"/>
  </mergeCells>
  <phoneticPr fontId="19"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A11" sqref="A11:D11"/>
    </sheetView>
  </sheetViews>
  <sheetFormatPr defaultColWidth="9" defaultRowHeight="12.7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4"/>
      <c r="F1" s="14"/>
      <c r="G1" s="14"/>
    </row>
    <row r="2" spans="1:7" ht="24" customHeight="1">
      <c r="A2" s="56" t="s">
        <v>107</v>
      </c>
      <c r="B2" s="56"/>
      <c r="C2" s="56"/>
      <c r="D2" s="56"/>
      <c r="E2" s="56"/>
      <c r="F2" s="56"/>
      <c r="G2" s="56"/>
    </row>
    <row r="4" spans="1:7" ht="24" customHeight="1">
      <c r="A4" s="58"/>
      <c r="B4" s="58"/>
      <c r="C4" s="58"/>
      <c r="D4" s="58"/>
      <c r="E4" s="58"/>
      <c r="F4" s="58"/>
      <c r="G4" s="14" t="s">
        <v>30</v>
      </c>
    </row>
    <row r="5" spans="1:7" ht="7.5" customHeight="1">
      <c r="A5" s="13"/>
      <c r="B5" s="13"/>
      <c r="C5" s="13"/>
      <c r="D5" s="13"/>
      <c r="E5" s="13"/>
      <c r="F5" s="13"/>
      <c r="G5" s="13"/>
    </row>
    <row r="6" spans="1:7" s="11" customFormat="1" ht="24" customHeight="1">
      <c r="A6" s="59" t="s">
        <v>33</v>
      </c>
      <c r="B6" s="59"/>
      <c r="C6" s="59"/>
      <c r="D6" s="59"/>
      <c r="E6" s="59" t="s">
        <v>108</v>
      </c>
      <c r="F6" s="59"/>
      <c r="G6" s="59"/>
    </row>
    <row r="7" spans="1:7" s="11" customFormat="1" ht="24" customHeight="1">
      <c r="A7" s="62" t="s">
        <v>55</v>
      </c>
      <c r="B7" s="62"/>
      <c r="C7" s="62"/>
      <c r="D7" s="59" t="s">
        <v>56</v>
      </c>
      <c r="E7" s="59" t="s">
        <v>35</v>
      </c>
      <c r="F7" s="60" t="s">
        <v>36</v>
      </c>
      <c r="G7" s="59" t="s">
        <v>37</v>
      </c>
    </row>
    <row r="8" spans="1:7" s="11" customFormat="1" ht="24" customHeight="1">
      <c r="A8" s="15" t="s">
        <v>61</v>
      </c>
      <c r="B8" s="15" t="s">
        <v>62</v>
      </c>
      <c r="C8" s="15" t="s">
        <v>63</v>
      </c>
      <c r="D8" s="59"/>
      <c r="E8" s="59"/>
      <c r="F8" s="60"/>
      <c r="G8" s="59"/>
    </row>
    <row r="9" spans="1:7" ht="24" customHeight="1">
      <c r="A9" s="19" t="s">
        <v>3</v>
      </c>
      <c r="B9" s="19" t="s">
        <v>3</v>
      </c>
      <c r="C9" s="19" t="s">
        <v>3</v>
      </c>
      <c r="D9" s="17" t="s">
        <v>3</v>
      </c>
      <c r="E9" s="21">
        <f>SUM(F9,G9)</f>
        <v>0</v>
      </c>
      <c r="F9" s="21" t="s">
        <v>3</v>
      </c>
      <c r="G9" s="21" t="s">
        <v>3</v>
      </c>
    </row>
    <row r="10" spans="1:7" ht="24" customHeight="1">
      <c r="A10" s="63" t="s">
        <v>35</v>
      </c>
      <c r="B10" s="63"/>
      <c r="C10" s="63"/>
      <c r="D10" s="63"/>
      <c r="E10" s="21">
        <f>SUM(F10,G10)</f>
        <v>0</v>
      </c>
      <c r="F10" s="21" t="s">
        <v>3</v>
      </c>
      <c r="G10" s="21" t="s">
        <v>3</v>
      </c>
    </row>
    <row r="11" spans="1:7" ht="21" customHeight="1">
      <c r="A11" s="66" t="s">
        <v>109</v>
      </c>
      <c r="B11" s="66"/>
      <c r="C11" s="66"/>
      <c r="D11" s="66"/>
    </row>
    <row r="12" spans="1:7" ht="24" customHeight="1">
      <c r="D12" s="22"/>
    </row>
  </sheetData>
  <mergeCells count="11">
    <mergeCell ref="A10:D10"/>
    <mergeCell ref="A11:D11"/>
    <mergeCell ref="D7:D8"/>
    <mergeCell ref="E7:E8"/>
    <mergeCell ref="F7:F8"/>
    <mergeCell ref="A2:G2"/>
    <mergeCell ref="A4:F4"/>
    <mergeCell ref="A6:D6"/>
    <mergeCell ref="E6:G6"/>
    <mergeCell ref="A7:C7"/>
    <mergeCell ref="G7:G8"/>
  </mergeCells>
  <phoneticPr fontId="19"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Ruler="0" topLeftCell="A16" workbookViewId="0">
      <selection activeCell="I11" sqref="I11"/>
    </sheetView>
  </sheetViews>
  <sheetFormatPr defaultColWidth="9" defaultRowHeight="12.75"/>
  <cols>
    <col min="1" max="2" width="8.5703125" customWidth="1"/>
    <col min="3" max="3" width="65.28515625" customWidth="1"/>
    <col min="4" max="6" width="20" customWidth="1"/>
  </cols>
  <sheetData>
    <row r="1" spans="1:6" ht="18" customHeight="1">
      <c r="A1" s="2"/>
      <c r="B1" s="2"/>
      <c r="C1" s="2"/>
      <c r="D1" s="2"/>
      <c r="E1" s="2"/>
      <c r="F1" s="12"/>
    </row>
    <row r="2" spans="1:6" ht="22.5" customHeight="1">
      <c r="A2" s="56" t="s">
        <v>110</v>
      </c>
      <c r="B2" s="56"/>
      <c r="C2" s="56"/>
      <c r="D2" s="56"/>
      <c r="E2" s="56"/>
      <c r="F2" s="56"/>
    </row>
    <row r="3" spans="1:6" ht="7.5" customHeight="1">
      <c r="A3" s="13"/>
      <c r="B3" s="13"/>
      <c r="C3" s="13"/>
      <c r="D3" s="13"/>
      <c r="E3" s="13"/>
      <c r="F3" s="13"/>
    </row>
    <row r="4" spans="1:6" ht="24" customHeight="1">
      <c r="A4" s="58"/>
      <c r="B4" s="58"/>
      <c r="C4" s="58"/>
      <c r="D4" s="58"/>
      <c r="E4" s="58"/>
      <c r="F4" s="14" t="s">
        <v>30</v>
      </c>
    </row>
    <row r="5" spans="1:6" ht="7.5" customHeight="1">
      <c r="A5" s="13"/>
      <c r="B5" s="13"/>
      <c r="C5" s="13"/>
      <c r="D5" s="13"/>
      <c r="E5" s="13"/>
      <c r="F5" s="13"/>
    </row>
    <row r="6" spans="1:6" s="11" customFormat="1" ht="24" customHeight="1">
      <c r="A6" s="59" t="s">
        <v>33</v>
      </c>
      <c r="B6" s="59"/>
      <c r="C6" s="59"/>
      <c r="D6" s="59" t="s">
        <v>111</v>
      </c>
      <c r="E6" s="59"/>
      <c r="F6" s="59"/>
    </row>
    <row r="7" spans="1:6" s="11" customFormat="1" ht="24" customHeight="1">
      <c r="A7" s="59" t="s">
        <v>112</v>
      </c>
      <c r="B7" s="59"/>
      <c r="C7" s="59" t="s">
        <v>113</v>
      </c>
      <c r="D7" s="67" t="s">
        <v>35</v>
      </c>
      <c r="E7" s="67" t="s">
        <v>38</v>
      </c>
      <c r="F7" s="67" t="s">
        <v>39</v>
      </c>
    </row>
    <row r="8" spans="1:6" s="11" customFormat="1" ht="24" customHeight="1">
      <c r="A8" s="15" t="s">
        <v>61</v>
      </c>
      <c r="B8" s="15" t="s">
        <v>62</v>
      </c>
      <c r="C8" s="59"/>
      <c r="D8" s="67"/>
      <c r="E8" s="67"/>
      <c r="F8" s="67"/>
    </row>
    <row r="9" spans="1:6" ht="24" customHeight="1">
      <c r="A9" s="16" t="s">
        <v>114</v>
      </c>
      <c r="B9" s="16" t="s">
        <v>3</v>
      </c>
      <c r="C9" s="17" t="s">
        <v>115</v>
      </c>
      <c r="D9" s="18">
        <f t="shared" ref="D9:D35" si="0">SUM(E9,F9)</f>
        <v>13793686.58</v>
      </c>
      <c r="E9" s="18">
        <v>13793686.58</v>
      </c>
      <c r="F9" s="18">
        <v>0</v>
      </c>
    </row>
    <row r="10" spans="1:6" ht="24" customHeight="1">
      <c r="A10" s="16" t="s">
        <v>114</v>
      </c>
      <c r="B10" s="16" t="s">
        <v>68</v>
      </c>
      <c r="C10" s="17" t="s">
        <v>116</v>
      </c>
      <c r="D10" s="18">
        <f t="shared" si="0"/>
        <v>1624788</v>
      </c>
      <c r="E10" s="18">
        <v>1624788</v>
      </c>
      <c r="F10" s="18">
        <v>0</v>
      </c>
    </row>
    <row r="11" spans="1:6" ht="24" customHeight="1">
      <c r="A11" s="16" t="s">
        <v>114</v>
      </c>
      <c r="B11" s="16" t="s">
        <v>66</v>
      </c>
      <c r="C11" s="17" t="s">
        <v>117</v>
      </c>
      <c r="D11" s="18">
        <f t="shared" si="0"/>
        <v>239088</v>
      </c>
      <c r="E11" s="18">
        <v>239088</v>
      </c>
      <c r="F11" s="18">
        <v>0</v>
      </c>
    </row>
    <row r="12" spans="1:6" ht="24" customHeight="1">
      <c r="A12" s="16" t="s">
        <v>114</v>
      </c>
      <c r="B12" s="16" t="s">
        <v>118</v>
      </c>
      <c r="C12" s="17" t="s">
        <v>119</v>
      </c>
      <c r="D12" s="18">
        <f t="shared" si="0"/>
        <v>7920000</v>
      </c>
      <c r="E12" s="18">
        <v>7920000</v>
      </c>
      <c r="F12" s="18">
        <v>0</v>
      </c>
    </row>
    <row r="13" spans="1:6" ht="24" customHeight="1">
      <c r="A13" s="16" t="s">
        <v>114</v>
      </c>
      <c r="B13" s="16" t="s">
        <v>120</v>
      </c>
      <c r="C13" s="17" t="s">
        <v>121</v>
      </c>
      <c r="D13" s="18">
        <f t="shared" si="0"/>
        <v>1527404.16</v>
      </c>
      <c r="E13" s="18">
        <v>1527404.16</v>
      </c>
      <c r="F13" s="18">
        <v>0</v>
      </c>
    </row>
    <row r="14" spans="1:6" ht="24" customHeight="1">
      <c r="A14" s="16" t="s">
        <v>114</v>
      </c>
      <c r="B14" s="16" t="s">
        <v>70</v>
      </c>
      <c r="C14" s="17" t="s">
        <v>122</v>
      </c>
      <c r="D14" s="18">
        <f t="shared" si="0"/>
        <v>763702.08</v>
      </c>
      <c r="E14" s="18">
        <v>763702.08</v>
      </c>
      <c r="F14" s="18">
        <v>0</v>
      </c>
    </row>
    <row r="15" spans="1:6" ht="24" customHeight="1">
      <c r="A15" s="16" t="s">
        <v>114</v>
      </c>
      <c r="B15" s="16" t="s">
        <v>123</v>
      </c>
      <c r="C15" s="17" t="s">
        <v>124</v>
      </c>
      <c r="D15" s="18">
        <f t="shared" si="0"/>
        <v>954627.6</v>
      </c>
      <c r="E15" s="18">
        <v>954627.6</v>
      </c>
      <c r="F15" s="18">
        <v>0</v>
      </c>
    </row>
    <row r="16" spans="1:6" ht="24" customHeight="1">
      <c r="A16" s="16" t="s">
        <v>114</v>
      </c>
      <c r="B16" s="16" t="s">
        <v>125</v>
      </c>
      <c r="C16" s="17" t="s">
        <v>126</v>
      </c>
      <c r="D16" s="18">
        <f t="shared" si="0"/>
        <v>63005.42</v>
      </c>
      <c r="E16" s="18">
        <v>63005.42</v>
      </c>
      <c r="F16" s="18">
        <v>0</v>
      </c>
    </row>
    <row r="17" spans="1:6" ht="24" customHeight="1">
      <c r="A17" s="16" t="s">
        <v>114</v>
      </c>
      <c r="B17" s="16" t="s">
        <v>127</v>
      </c>
      <c r="C17" s="17" t="s">
        <v>91</v>
      </c>
      <c r="D17" s="18">
        <f t="shared" si="0"/>
        <v>684871.32</v>
      </c>
      <c r="E17" s="18">
        <v>684871.32</v>
      </c>
      <c r="F17" s="18">
        <v>0</v>
      </c>
    </row>
    <row r="18" spans="1:6" ht="24" customHeight="1">
      <c r="A18" s="16" t="s">
        <v>114</v>
      </c>
      <c r="B18" s="16" t="s">
        <v>72</v>
      </c>
      <c r="C18" s="17" t="s">
        <v>128</v>
      </c>
      <c r="D18" s="18">
        <f t="shared" si="0"/>
        <v>16200</v>
      </c>
      <c r="E18" s="18">
        <v>16200</v>
      </c>
      <c r="F18" s="18">
        <v>0</v>
      </c>
    </row>
    <row r="19" spans="1:6" ht="24" customHeight="1">
      <c r="A19" s="16" t="s">
        <v>129</v>
      </c>
      <c r="B19" s="16" t="s">
        <v>3</v>
      </c>
      <c r="C19" s="17" t="s">
        <v>130</v>
      </c>
      <c r="D19" s="18">
        <f t="shared" si="0"/>
        <v>1128365.52</v>
      </c>
      <c r="E19" s="18">
        <v>0</v>
      </c>
      <c r="F19" s="18">
        <v>1128365.52</v>
      </c>
    </row>
    <row r="20" spans="1:6" ht="24" customHeight="1">
      <c r="A20" s="16" t="s">
        <v>129</v>
      </c>
      <c r="B20" s="16" t="s">
        <v>68</v>
      </c>
      <c r="C20" s="17" t="s">
        <v>131</v>
      </c>
      <c r="D20" s="18">
        <f t="shared" si="0"/>
        <v>300900</v>
      </c>
      <c r="E20" s="18">
        <v>0</v>
      </c>
      <c r="F20" s="18">
        <v>300900</v>
      </c>
    </row>
    <row r="21" spans="1:6" ht="24" customHeight="1">
      <c r="A21" s="16" t="s">
        <v>129</v>
      </c>
      <c r="B21" s="16" t="s">
        <v>66</v>
      </c>
      <c r="C21" s="17" t="s">
        <v>132</v>
      </c>
      <c r="D21" s="18">
        <f t="shared" si="0"/>
        <v>10000</v>
      </c>
      <c r="E21" s="18">
        <v>0</v>
      </c>
      <c r="F21" s="18">
        <v>10000</v>
      </c>
    </row>
    <row r="22" spans="1:6" ht="24" customHeight="1">
      <c r="A22" s="16" t="s">
        <v>129</v>
      </c>
      <c r="B22" s="16" t="s">
        <v>76</v>
      </c>
      <c r="C22" s="17" t="s">
        <v>133</v>
      </c>
      <c r="D22" s="18">
        <f t="shared" si="0"/>
        <v>20000</v>
      </c>
      <c r="E22" s="18">
        <v>0</v>
      </c>
      <c r="F22" s="18">
        <v>20000</v>
      </c>
    </row>
    <row r="23" spans="1:6" ht="24" customHeight="1">
      <c r="A23" s="16" t="s">
        <v>129</v>
      </c>
      <c r="B23" s="16" t="s">
        <v>80</v>
      </c>
      <c r="C23" s="17" t="s">
        <v>134</v>
      </c>
      <c r="D23" s="18">
        <f t="shared" si="0"/>
        <v>80000</v>
      </c>
      <c r="E23" s="18">
        <v>0</v>
      </c>
      <c r="F23" s="18">
        <v>80000</v>
      </c>
    </row>
    <row r="24" spans="1:6" ht="24" customHeight="1">
      <c r="A24" s="16" t="s">
        <v>129</v>
      </c>
      <c r="B24" s="16" t="s">
        <v>118</v>
      </c>
      <c r="C24" s="17" t="s">
        <v>135</v>
      </c>
      <c r="D24" s="18">
        <f t="shared" si="0"/>
        <v>4000</v>
      </c>
      <c r="E24" s="18">
        <v>0</v>
      </c>
      <c r="F24" s="18">
        <v>4000</v>
      </c>
    </row>
    <row r="25" spans="1:6" ht="24" customHeight="1">
      <c r="A25" s="16" t="s">
        <v>129</v>
      </c>
      <c r="B25" s="16" t="s">
        <v>70</v>
      </c>
      <c r="C25" s="17" t="s">
        <v>136</v>
      </c>
      <c r="D25" s="18">
        <f t="shared" si="0"/>
        <v>40000</v>
      </c>
      <c r="E25" s="18">
        <v>0</v>
      </c>
      <c r="F25" s="18">
        <v>40000</v>
      </c>
    </row>
    <row r="26" spans="1:6" ht="24" customHeight="1">
      <c r="A26" s="16" t="s">
        <v>129</v>
      </c>
      <c r="B26" s="16" t="s">
        <v>127</v>
      </c>
      <c r="C26" s="17" t="s">
        <v>137</v>
      </c>
      <c r="D26" s="18">
        <f t="shared" si="0"/>
        <v>90000</v>
      </c>
      <c r="E26" s="18">
        <v>0</v>
      </c>
      <c r="F26" s="18">
        <v>90000</v>
      </c>
    </row>
    <row r="27" spans="1:6" ht="24" customHeight="1">
      <c r="A27" s="16" t="s">
        <v>129</v>
      </c>
      <c r="B27" s="16" t="s">
        <v>138</v>
      </c>
      <c r="C27" s="17" t="s">
        <v>139</v>
      </c>
      <c r="D27" s="18">
        <f t="shared" si="0"/>
        <v>29600</v>
      </c>
      <c r="E27" s="18">
        <v>0</v>
      </c>
      <c r="F27" s="18">
        <v>29600</v>
      </c>
    </row>
    <row r="28" spans="1:6" ht="24" customHeight="1">
      <c r="A28" s="16" t="s">
        <v>129</v>
      </c>
      <c r="B28" s="16" t="s">
        <v>140</v>
      </c>
      <c r="C28" s="17" t="s">
        <v>141</v>
      </c>
      <c r="D28" s="18">
        <f t="shared" si="0"/>
        <v>7500</v>
      </c>
      <c r="E28" s="18">
        <v>0</v>
      </c>
      <c r="F28" s="18">
        <v>7500</v>
      </c>
    </row>
    <row r="29" spans="1:6" ht="24" customHeight="1">
      <c r="A29" s="16" t="s">
        <v>129</v>
      </c>
      <c r="B29" s="16" t="s">
        <v>142</v>
      </c>
      <c r="C29" s="17" t="s">
        <v>143</v>
      </c>
      <c r="D29" s="18">
        <f t="shared" si="0"/>
        <v>10000</v>
      </c>
      <c r="E29" s="18">
        <v>0</v>
      </c>
      <c r="F29" s="18">
        <v>10000</v>
      </c>
    </row>
    <row r="30" spans="1:6" ht="24" customHeight="1">
      <c r="A30" s="16" t="s">
        <v>129</v>
      </c>
      <c r="B30" s="16" t="s">
        <v>144</v>
      </c>
      <c r="C30" s="17" t="s">
        <v>145</v>
      </c>
      <c r="D30" s="18">
        <f t="shared" si="0"/>
        <v>190925.52</v>
      </c>
      <c r="E30" s="18">
        <v>0</v>
      </c>
      <c r="F30" s="18">
        <v>190925.52</v>
      </c>
    </row>
    <row r="31" spans="1:6" ht="24" customHeight="1">
      <c r="A31" s="16" t="s">
        <v>129</v>
      </c>
      <c r="B31" s="16" t="s">
        <v>146</v>
      </c>
      <c r="C31" s="17" t="s">
        <v>147</v>
      </c>
      <c r="D31" s="18">
        <f t="shared" si="0"/>
        <v>332640</v>
      </c>
      <c r="E31" s="18">
        <v>0</v>
      </c>
      <c r="F31" s="18">
        <v>332640</v>
      </c>
    </row>
    <row r="32" spans="1:6" ht="24" customHeight="1">
      <c r="A32" s="16" t="s">
        <v>129</v>
      </c>
      <c r="B32" s="16" t="s">
        <v>72</v>
      </c>
      <c r="C32" s="17" t="s">
        <v>148</v>
      </c>
      <c r="D32" s="18">
        <f t="shared" si="0"/>
        <v>12800</v>
      </c>
      <c r="E32" s="18">
        <v>0</v>
      </c>
      <c r="F32" s="18">
        <v>12800</v>
      </c>
    </row>
    <row r="33" spans="1:6" ht="24" customHeight="1">
      <c r="A33" s="16" t="s">
        <v>149</v>
      </c>
      <c r="B33" s="16" t="s">
        <v>3</v>
      </c>
      <c r="C33" s="17" t="s">
        <v>150</v>
      </c>
      <c r="D33" s="18">
        <f t="shared" si="0"/>
        <v>475160.4</v>
      </c>
      <c r="E33" s="18">
        <v>475160.4</v>
      </c>
      <c r="F33" s="18">
        <v>0</v>
      </c>
    </row>
    <row r="34" spans="1:6" ht="24" customHeight="1">
      <c r="A34" s="16" t="s">
        <v>149</v>
      </c>
      <c r="B34" s="16" t="s">
        <v>66</v>
      </c>
      <c r="C34" s="17" t="s">
        <v>151</v>
      </c>
      <c r="D34" s="18">
        <f t="shared" si="0"/>
        <v>475160.4</v>
      </c>
      <c r="E34" s="18">
        <v>475160.4</v>
      </c>
      <c r="F34" s="18">
        <v>0</v>
      </c>
    </row>
    <row r="35" spans="1:6" ht="24" customHeight="1">
      <c r="A35" s="63" t="s">
        <v>35</v>
      </c>
      <c r="B35" s="63"/>
      <c r="C35" s="63"/>
      <c r="D35" s="20">
        <f t="shared" si="0"/>
        <v>15397212.5</v>
      </c>
      <c r="E35" s="20">
        <v>14268846.98</v>
      </c>
      <c r="F35" s="20">
        <v>1128365.52</v>
      </c>
    </row>
  </sheetData>
  <mergeCells count="10">
    <mergeCell ref="A35:C35"/>
    <mergeCell ref="C7:C8"/>
    <mergeCell ref="D7:D8"/>
    <mergeCell ref="E7:E8"/>
    <mergeCell ref="F7:F8"/>
    <mergeCell ref="A2:F2"/>
    <mergeCell ref="A4:E4"/>
    <mergeCell ref="A6:C6"/>
    <mergeCell ref="D6:F6"/>
    <mergeCell ref="A7:B7"/>
  </mergeCells>
  <phoneticPr fontId="19"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Ruler="0" workbookViewId="0">
      <selection activeCell="C18" sqref="C18"/>
    </sheetView>
  </sheetViews>
  <sheetFormatPr defaultColWidth="10.28515625" defaultRowHeight="14.25"/>
  <cols>
    <col min="1" max="7" width="19.28515625" style="5" customWidth="1"/>
    <col min="8" max="16384" width="10.28515625" style="5"/>
  </cols>
  <sheetData>
    <row r="1" spans="1:7" ht="20.25" customHeight="1">
      <c r="G1" s="6"/>
    </row>
    <row r="2" spans="1:7" ht="36" customHeight="1">
      <c r="A2" s="68" t="s">
        <v>152</v>
      </c>
      <c r="B2" s="68"/>
      <c r="C2" s="68"/>
      <c r="D2" s="68"/>
      <c r="E2" s="68"/>
      <c r="F2" s="68"/>
      <c r="G2" s="69"/>
    </row>
    <row r="3" spans="1:7" s="3" customFormat="1" ht="29.25" customHeight="1">
      <c r="A3" s="69"/>
      <c r="B3" s="69"/>
      <c r="C3" s="69"/>
      <c r="D3" s="7"/>
      <c r="E3" s="7"/>
      <c r="F3" s="7"/>
      <c r="G3" s="8" t="s">
        <v>153</v>
      </c>
    </row>
    <row r="4" spans="1:7" s="4" customFormat="1" ht="32.25" customHeight="1">
      <c r="A4" s="70" t="s">
        <v>154</v>
      </c>
      <c r="B4" s="71"/>
      <c r="C4" s="71"/>
      <c r="D4" s="71"/>
      <c r="E4" s="71"/>
      <c r="F4" s="72"/>
      <c r="G4" s="75" t="s">
        <v>155</v>
      </c>
    </row>
    <row r="5" spans="1:7" s="4" customFormat="1" ht="32.25" customHeight="1">
      <c r="A5" s="75" t="s">
        <v>35</v>
      </c>
      <c r="B5" s="75" t="s">
        <v>156</v>
      </c>
      <c r="C5" s="75" t="s">
        <v>141</v>
      </c>
      <c r="D5" s="73" t="s">
        <v>157</v>
      </c>
      <c r="E5" s="73"/>
      <c r="F5" s="73"/>
      <c r="G5" s="77"/>
    </row>
    <row r="6" spans="1:7" s="4" customFormat="1" ht="32.25" customHeight="1">
      <c r="A6" s="76"/>
      <c r="B6" s="76"/>
      <c r="C6" s="76"/>
      <c r="D6" s="9" t="s">
        <v>158</v>
      </c>
      <c r="E6" s="9" t="s">
        <v>159</v>
      </c>
      <c r="F6" s="9" t="s">
        <v>160</v>
      </c>
      <c r="G6" s="76"/>
    </row>
    <row r="7" spans="1:7" s="3" customFormat="1" ht="67.5" customHeight="1">
      <c r="A7" s="10">
        <v>7500</v>
      </c>
      <c r="B7" s="10">
        <v>0</v>
      </c>
      <c r="C7" s="10">
        <v>7500</v>
      </c>
      <c r="D7" s="10">
        <v>0</v>
      </c>
      <c r="E7" s="10">
        <v>0</v>
      </c>
      <c r="F7" s="10">
        <v>0</v>
      </c>
      <c r="G7" s="10">
        <v>0</v>
      </c>
    </row>
    <row r="17" spans="1:6" ht="30.75" customHeight="1">
      <c r="A17" s="74"/>
      <c r="B17" s="74"/>
      <c r="C17" s="74"/>
      <c r="D17" s="74"/>
      <c r="E17" s="74"/>
      <c r="F17" s="74"/>
    </row>
  </sheetData>
  <mergeCells count="9">
    <mergeCell ref="A2:G2"/>
    <mergeCell ref="A3:C3"/>
    <mergeCell ref="A4:F4"/>
    <mergeCell ref="D5:F5"/>
    <mergeCell ref="A17:F17"/>
    <mergeCell ref="A5:A6"/>
    <mergeCell ref="B5:B6"/>
    <mergeCell ref="C5:C6"/>
    <mergeCell ref="G4:G6"/>
  </mergeCells>
  <phoneticPr fontId="19"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tabSelected="1" showRuler="0" workbookViewId="0">
      <selection activeCell="A3" sqref="A3:A17"/>
    </sheetView>
  </sheetViews>
  <sheetFormatPr defaultColWidth="9" defaultRowHeight="12.75"/>
  <cols>
    <col min="1" max="1" width="146.140625" customWidth="1"/>
  </cols>
  <sheetData>
    <row r="1" spans="1:1" ht="31.5" customHeight="1">
      <c r="A1" s="1" t="s">
        <v>161</v>
      </c>
    </row>
    <row r="2" spans="1:1" ht="24" customHeight="1">
      <c r="A2" s="2"/>
    </row>
    <row r="3" spans="1:1" ht="321" customHeight="1">
      <c r="A3" s="54" t="s">
        <v>162</v>
      </c>
    </row>
    <row r="4" spans="1:1">
      <c r="A4" s="55"/>
    </row>
    <row r="5" spans="1:1">
      <c r="A5" s="55"/>
    </row>
    <row r="6" spans="1:1">
      <c r="A6" s="55"/>
    </row>
    <row r="7" spans="1:1">
      <c r="A7" s="55"/>
    </row>
    <row r="8" spans="1:1">
      <c r="A8" s="55"/>
    </row>
    <row r="9" spans="1:1">
      <c r="A9" s="55"/>
    </row>
    <row r="10" spans="1:1">
      <c r="A10" s="55"/>
    </row>
    <row r="11" spans="1:1">
      <c r="A11" s="55"/>
    </row>
    <row r="12" spans="1:1">
      <c r="A12" s="55"/>
    </row>
    <row r="13" spans="1:1">
      <c r="A13" s="55"/>
    </row>
    <row r="14" spans="1:1">
      <c r="A14" s="55"/>
    </row>
    <row r="15" spans="1:1">
      <c r="A15" s="55"/>
    </row>
    <row r="16" spans="1:1">
      <c r="A16" s="55"/>
    </row>
    <row r="17" spans="1:1">
      <c r="A17" s="55"/>
    </row>
  </sheetData>
  <mergeCells count="1">
    <mergeCell ref="A3:A17"/>
  </mergeCells>
  <phoneticPr fontId="19"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22" sqref="A22"/>
    </sheetView>
  </sheetViews>
  <sheetFormatPr defaultColWidth="9" defaultRowHeight="12.75"/>
  <cols>
    <col min="1" max="1" width="137.7109375" customWidth="1"/>
  </cols>
  <sheetData>
    <row r="1" spans="1:1" ht="29.25" customHeight="1">
      <c r="A1" s="38" t="s">
        <v>2</v>
      </c>
    </row>
    <row r="2" spans="1:1" ht="22.5" customHeight="1">
      <c r="A2" s="39" t="s">
        <v>3</v>
      </c>
    </row>
    <row r="3" spans="1:1" ht="22.5" customHeight="1">
      <c r="A3" s="39" t="s">
        <v>4</v>
      </c>
    </row>
    <row r="4" spans="1:1" ht="18.75" customHeight="1">
      <c r="A4" s="40" t="s">
        <v>5</v>
      </c>
    </row>
    <row r="5" spans="1:1" ht="18.75" customHeight="1">
      <c r="A5" s="41" t="s">
        <v>6</v>
      </c>
    </row>
    <row r="6" spans="1:1" ht="18.75" customHeight="1">
      <c r="A6" s="41" t="s">
        <v>7</v>
      </c>
    </row>
    <row r="7" spans="1:1" ht="18.75" customHeight="1">
      <c r="A7" s="41" t="s">
        <v>8</v>
      </c>
    </row>
    <row r="8" spans="1:1" ht="18.75" customHeight="1">
      <c r="A8" s="41" t="s">
        <v>9</v>
      </c>
    </row>
    <row r="9" spans="1:1" ht="18.75" customHeight="1">
      <c r="A9" s="41" t="s">
        <v>10</v>
      </c>
    </row>
    <row r="10" spans="1:1" ht="18.75" customHeight="1">
      <c r="A10" s="41" t="s">
        <v>11</v>
      </c>
    </row>
    <row r="11" spans="1:1" ht="18.75" customHeight="1">
      <c r="A11" s="41" t="s">
        <v>12</v>
      </c>
    </row>
    <row r="12" spans="1:1" ht="18.75" customHeight="1">
      <c r="A12" s="41" t="s">
        <v>13</v>
      </c>
    </row>
    <row r="13" spans="1:1" ht="18.75" customHeight="1">
      <c r="A13" s="41" t="s">
        <v>14</v>
      </c>
    </row>
    <row r="14" spans="1:1" ht="18.75" customHeight="1">
      <c r="A14" s="41" t="s">
        <v>15</v>
      </c>
    </row>
    <row r="15" spans="1:1" ht="18.75" customHeight="1">
      <c r="A15" s="41" t="s">
        <v>16</v>
      </c>
    </row>
    <row r="16" spans="1:1" ht="18.75" customHeight="1">
      <c r="A16" s="41" t="s">
        <v>17</v>
      </c>
    </row>
    <row r="17" spans="1:1" ht="18.75" customHeight="1">
      <c r="A17" s="41" t="s">
        <v>18</v>
      </c>
    </row>
    <row r="18" spans="1:1" ht="21" customHeight="1">
      <c r="A18" s="41" t="s">
        <v>19</v>
      </c>
    </row>
    <row r="19" spans="1:1" ht="12.75" hidden="1" customHeight="1">
      <c r="A19" s="41" t="s">
        <v>20</v>
      </c>
    </row>
  </sheetData>
  <phoneticPr fontId="19"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6" sqref="A6"/>
    </sheetView>
  </sheetViews>
  <sheetFormatPr defaultColWidth="9" defaultRowHeight="12.75"/>
  <cols>
    <col min="1" max="1" width="142.140625" customWidth="1"/>
  </cols>
  <sheetData>
    <row r="1" spans="1:1" ht="37.5" customHeight="1">
      <c r="A1" s="36" t="s">
        <v>21</v>
      </c>
    </row>
    <row r="3" spans="1:1" ht="409.5" customHeight="1">
      <c r="A3" s="37" t="s">
        <v>22</v>
      </c>
    </row>
  </sheetData>
  <phoneticPr fontId="19"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ColWidth="9" defaultRowHeight="12.75"/>
  <cols>
    <col min="1" max="2" width="70.7109375" customWidth="1"/>
  </cols>
  <sheetData>
    <row r="1" spans="1:2" ht="37.5" customHeight="1">
      <c r="A1" s="51" t="s">
        <v>23</v>
      </c>
      <c r="B1" s="52"/>
    </row>
    <row r="2" spans="1:2" ht="24" customHeight="1">
      <c r="B2" s="2"/>
    </row>
    <row r="3" spans="1:2" ht="402" customHeight="1">
      <c r="A3" s="53" t="s">
        <v>24</v>
      </c>
      <c r="B3" s="53"/>
    </row>
  </sheetData>
  <sheetProtection password="CC3D" sheet="1"/>
  <mergeCells count="2">
    <mergeCell ref="A1:B1"/>
    <mergeCell ref="A3:B3"/>
  </mergeCells>
  <phoneticPr fontId="19"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showRuler="0" workbookViewId="0">
      <selection activeCell="B3" sqref="B3"/>
    </sheetView>
  </sheetViews>
  <sheetFormatPr defaultColWidth="9" defaultRowHeight="12.75"/>
  <cols>
    <col min="1" max="1" width="146.7109375" customWidth="1"/>
  </cols>
  <sheetData>
    <row r="1" spans="1:1" ht="31.5" customHeight="1">
      <c r="A1" s="1" t="s">
        <v>25</v>
      </c>
    </row>
    <row r="2" spans="1:1" ht="24" customHeight="1">
      <c r="A2" s="2"/>
    </row>
    <row r="3" spans="1:1" ht="402" customHeight="1">
      <c r="A3" s="54" t="s">
        <v>26</v>
      </c>
    </row>
    <row r="4" spans="1:1">
      <c r="A4" s="55"/>
    </row>
    <row r="5" spans="1:1">
      <c r="A5" s="55"/>
    </row>
    <row r="6" spans="1:1">
      <c r="A6" s="55"/>
    </row>
    <row r="7" spans="1:1">
      <c r="A7" s="55"/>
    </row>
    <row r="8" spans="1:1">
      <c r="A8" s="55"/>
    </row>
    <row r="9" spans="1:1">
      <c r="A9" s="55"/>
    </row>
    <row r="10" spans="1:1">
      <c r="A10" s="55"/>
    </row>
    <row r="11" spans="1:1">
      <c r="A11" s="55"/>
    </row>
    <row r="12" spans="1:1">
      <c r="A12" s="55"/>
    </row>
    <row r="13" spans="1:1">
      <c r="A13" s="55"/>
    </row>
    <row r="14" spans="1:1">
      <c r="A14" s="55"/>
    </row>
    <row r="15" spans="1:1">
      <c r="A15" s="55"/>
    </row>
    <row r="16" spans="1:1">
      <c r="A16" s="55"/>
    </row>
    <row r="17" spans="1:1">
      <c r="A17" s="55"/>
    </row>
  </sheetData>
  <mergeCells count="1">
    <mergeCell ref="A3:A17"/>
  </mergeCells>
  <phoneticPr fontId="19"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2.75"/>
  <cols>
    <col min="1" max="1" width="146.42578125" customWidth="1"/>
  </cols>
  <sheetData>
    <row r="1" spans="1:1" ht="24" customHeight="1">
      <c r="A1" s="34" t="s">
        <v>27</v>
      </c>
    </row>
    <row r="2" spans="1:1" ht="24" customHeight="1">
      <c r="A2" s="2"/>
    </row>
    <row r="3" spans="1:1" ht="351" customHeight="1">
      <c r="A3" s="35" t="s">
        <v>28</v>
      </c>
    </row>
  </sheetData>
  <phoneticPr fontId="19"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E15" sqref="E15"/>
    </sheetView>
  </sheetViews>
  <sheetFormatPr defaultColWidth="9" defaultRowHeight="12.7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25"/>
      <c r="B1" s="25"/>
      <c r="C1" s="25"/>
      <c r="D1" s="25"/>
      <c r="E1" s="25"/>
      <c r="F1" s="25"/>
      <c r="G1" s="14"/>
    </row>
    <row r="2" spans="1:7" ht="24" customHeight="1">
      <c r="A2" s="56" t="s">
        <v>29</v>
      </c>
      <c r="B2" s="56"/>
      <c r="C2" s="56"/>
      <c r="D2" s="56"/>
      <c r="E2" s="56"/>
      <c r="F2" s="56"/>
      <c r="G2" s="56"/>
    </row>
    <row r="3" spans="1:7" ht="7.5" customHeight="1">
      <c r="A3" s="57"/>
      <c r="B3" s="57"/>
      <c r="C3" s="57"/>
      <c r="D3" s="57"/>
      <c r="E3" s="57"/>
      <c r="F3" s="57"/>
    </row>
    <row r="4" spans="1:7" ht="24" customHeight="1">
      <c r="A4" s="58"/>
      <c r="B4" s="58"/>
      <c r="C4" s="58"/>
      <c r="D4" s="58"/>
      <c r="E4" s="58"/>
      <c r="F4" s="58"/>
      <c r="G4" s="14" t="s">
        <v>30</v>
      </c>
    </row>
    <row r="5" spans="1:7" ht="7.5" customHeight="1">
      <c r="A5" s="57"/>
      <c r="B5" s="57"/>
      <c r="C5" s="57"/>
      <c r="D5" s="57"/>
      <c r="E5" s="57"/>
      <c r="F5" s="57"/>
    </row>
    <row r="6" spans="1:7" s="11" customFormat="1" ht="24" customHeight="1">
      <c r="A6" s="59" t="s">
        <v>31</v>
      </c>
      <c r="B6" s="59"/>
      <c r="C6" s="59" t="s">
        <v>32</v>
      </c>
      <c r="D6" s="59"/>
      <c r="E6" s="59"/>
      <c r="F6" s="59"/>
      <c r="G6" s="59"/>
    </row>
    <row r="7" spans="1:7" s="11" customFormat="1" ht="24" customHeight="1">
      <c r="A7" s="60" t="s">
        <v>33</v>
      </c>
      <c r="B7" s="60" t="s">
        <v>34</v>
      </c>
      <c r="C7" s="61" t="s">
        <v>33</v>
      </c>
      <c r="D7" s="59" t="s">
        <v>34</v>
      </c>
      <c r="E7" s="59"/>
      <c r="F7" s="59"/>
      <c r="G7" s="59"/>
    </row>
    <row r="8" spans="1:7" s="11" customFormat="1" ht="24" customHeight="1">
      <c r="A8" s="60"/>
      <c r="B8" s="60"/>
      <c r="C8" s="61"/>
      <c r="D8" s="61" t="s">
        <v>35</v>
      </c>
      <c r="E8" s="59" t="s">
        <v>36</v>
      </c>
      <c r="F8" s="59"/>
      <c r="G8" s="59" t="s">
        <v>37</v>
      </c>
    </row>
    <row r="9" spans="1:7" s="11" customFormat="1" ht="24" customHeight="1">
      <c r="A9" s="60"/>
      <c r="B9" s="60"/>
      <c r="C9" s="61"/>
      <c r="D9" s="61"/>
      <c r="E9" s="15" t="s">
        <v>38</v>
      </c>
      <c r="F9" s="15" t="s">
        <v>39</v>
      </c>
      <c r="G9" s="59"/>
    </row>
    <row r="10" spans="1:7" ht="24" customHeight="1">
      <c r="A10" s="17" t="s">
        <v>40</v>
      </c>
      <c r="B10" s="18">
        <v>18472807.84</v>
      </c>
      <c r="C10" s="17" t="s">
        <v>41</v>
      </c>
      <c r="D10" s="18">
        <v>15216002.279999999</v>
      </c>
      <c r="E10" s="18">
        <v>9863081.4199999999</v>
      </c>
      <c r="F10" s="18">
        <v>977325.52</v>
      </c>
      <c r="G10" s="18">
        <v>4375595.34</v>
      </c>
    </row>
    <row r="11" spans="1:7" ht="24" customHeight="1">
      <c r="A11" s="17" t="s">
        <v>42</v>
      </c>
      <c r="B11" s="18">
        <v>18472807.84</v>
      </c>
      <c r="C11" s="17" t="s">
        <v>43</v>
      </c>
      <c r="D11" s="18">
        <v>2917306.64</v>
      </c>
      <c r="E11" s="18">
        <v>2766266.64</v>
      </c>
      <c r="F11" s="18">
        <v>151040</v>
      </c>
      <c r="G11" s="18">
        <v>0</v>
      </c>
    </row>
    <row r="12" spans="1:7" ht="24" customHeight="1">
      <c r="A12" s="17" t="s">
        <v>44</v>
      </c>
      <c r="B12" s="18">
        <v>0</v>
      </c>
      <c r="C12" s="17" t="s">
        <v>45</v>
      </c>
      <c r="D12" s="18">
        <v>954627.6</v>
      </c>
      <c r="E12" s="18">
        <v>954627.6</v>
      </c>
      <c r="F12" s="18">
        <v>0</v>
      </c>
      <c r="G12" s="18">
        <v>0</v>
      </c>
    </row>
    <row r="13" spans="1:7" ht="24" customHeight="1">
      <c r="A13" s="17" t="s">
        <v>46</v>
      </c>
      <c r="B13" s="18">
        <v>0</v>
      </c>
      <c r="C13" s="17" t="s">
        <v>47</v>
      </c>
      <c r="D13" s="18">
        <v>684871.32</v>
      </c>
      <c r="E13" s="18">
        <v>684871.32</v>
      </c>
      <c r="F13" s="18">
        <v>0</v>
      </c>
      <c r="G13" s="18">
        <v>0</v>
      </c>
    </row>
    <row r="14" spans="1:7" ht="24" customHeight="1">
      <c r="A14" s="17" t="s">
        <v>48</v>
      </c>
      <c r="B14" s="18">
        <v>0</v>
      </c>
      <c r="C14" s="17"/>
      <c r="D14" s="18">
        <f t="shared" ref="D14:D16" si="0">SUM(E14,F14,G14)</f>
        <v>0</v>
      </c>
      <c r="E14" s="18"/>
      <c r="F14" s="18"/>
      <c r="G14" s="18"/>
    </row>
    <row r="15" spans="1:7" ht="24" customHeight="1">
      <c r="A15" s="17" t="s">
        <v>49</v>
      </c>
      <c r="B15" s="18">
        <v>0</v>
      </c>
      <c r="C15" s="17"/>
      <c r="D15" s="18">
        <f t="shared" si="0"/>
        <v>0</v>
      </c>
      <c r="E15" s="30"/>
      <c r="F15" s="18"/>
      <c r="G15" s="18"/>
    </row>
    <row r="16" spans="1:7" ht="24" customHeight="1">
      <c r="A16" s="17" t="s">
        <v>50</v>
      </c>
      <c r="B16" s="18">
        <v>1300000</v>
      </c>
      <c r="C16" s="17"/>
      <c r="D16" s="18">
        <f t="shared" si="0"/>
        <v>0</v>
      </c>
      <c r="E16" s="18"/>
      <c r="F16" s="18"/>
      <c r="G16" s="18"/>
    </row>
    <row r="17" spans="1:7" ht="24" customHeight="1">
      <c r="A17" s="31"/>
      <c r="B17" s="32"/>
      <c r="C17" s="31"/>
      <c r="D17" s="32"/>
      <c r="E17" s="32"/>
      <c r="F17" s="32"/>
      <c r="G17" s="32"/>
    </row>
    <row r="18" spans="1:7" ht="24" customHeight="1">
      <c r="A18" s="31"/>
      <c r="B18" s="32"/>
      <c r="C18" s="31"/>
      <c r="D18" s="32"/>
      <c r="E18" s="32"/>
      <c r="F18" s="32"/>
      <c r="G18" s="32"/>
    </row>
    <row r="19" spans="1:7" ht="24" customHeight="1">
      <c r="A19" s="31"/>
      <c r="B19" s="32"/>
      <c r="C19" s="31"/>
      <c r="D19" s="32"/>
      <c r="E19" s="32"/>
      <c r="F19" s="32"/>
      <c r="G19" s="32"/>
    </row>
    <row r="20" spans="1:7" ht="24" customHeight="1">
      <c r="A20" s="31"/>
      <c r="B20" s="32"/>
      <c r="C20" s="31"/>
      <c r="D20" s="32"/>
      <c r="E20" s="32"/>
      <c r="F20" s="32"/>
      <c r="G20" s="32"/>
    </row>
    <row r="21" spans="1:7" ht="24" customHeight="1">
      <c r="A21" s="33" t="s">
        <v>51</v>
      </c>
      <c r="B21" s="20">
        <v>19772807.84</v>
      </c>
      <c r="C21" s="33" t="s">
        <v>52</v>
      </c>
      <c r="D21" s="20">
        <f>SUM(E21,F21,G21)</f>
        <v>19772807.84</v>
      </c>
      <c r="E21" s="20">
        <v>14268846.98</v>
      </c>
      <c r="F21" s="20">
        <v>1128365.52</v>
      </c>
      <c r="G21" s="20">
        <v>4375595.34</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19"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4" workbookViewId="0">
      <selection activeCell="E11" sqref="E11"/>
    </sheetView>
  </sheetViews>
  <sheetFormatPr defaultColWidth="9" defaultRowHeight="12.7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4"/>
      <c r="F1" s="14"/>
      <c r="G1" s="14"/>
      <c r="H1" s="14"/>
      <c r="I1" s="14"/>
    </row>
    <row r="2" spans="1:9" ht="24" customHeight="1">
      <c r="A2" s="56" t="s">
        <v>53</v>
      </c>
      <c r="B2" s="56"/>
      <c r="C2" s="56"/>
      <c r="D2" s="56"/>
      <c r="E2" s="56"/>
      <c r="F2" s="56"/>
      <c r="G2" s="56"/>
      <c r="H2" s="56"/>
      <c r="I2" s="56"/>
    </row>
    <row r="4" spans="1:9" ht="24" customHeight="1">
      <c r="A4" s="58"/>
      <c r="B4" s="58"/>
      <c r="C4" s="58"/>
      <c r="D4" s="58"/>
      <c r="E4" s="58"/>
      <c r="F4" s="58"/>
      <c r="G4" s="58"/>
      <c r="H4" s="58"/>
      <c r="I4" s="14" t="s">
        <v>30</v>
      </c>
    </row>
    <row r="6" spans="1:9" s="11" customFormat="1" ht="24" customHeight="1">
      <c r="A6" s="59" t="s">
        <v>33</v>
      </c>
      <c r="B6" s="59"/>
      <c r="C6" s="59"/>
      <c r="D6" s="59"/>
      <c r="E6" s="59" t="s">
        <v>54</v>
      </c>
      <c r="F6" s="59"/>
      <c r="G6" s="59"/>
      <c r="H6" s="59"/>
      <c r="I6" s="59"/>
    </row>
    <row r="7" spans="1:9" s="11" customFormat="1" ht="24" customHeight="1">
      <c r="A7" s="62" t="s">
        <v>55</v>
      </c>
      <c r="B7" s="62"/>
      <c r="C7" s="62"/>
      <c r="D7" s="59" t="s">
        <v>56</v>
      </c>
      <c r="E7" s="59" t="s">
        <v>35</v>
      </c>
      <c r="F7" s="60" t="s">
        <v>57</v>
      </c>
      <c r="G7" s="60" t="s">
        <v>58</v>
      </c>
      <c r="H7" s="60" t="s">
        <v>59</v>
      </c>
      <c r="I7" s="59" t="s">
        <v>60</v>
      </c>
    </row>
    <row r="8" spans="1:9" s="11" customFormat="1" ht="24" customHeight="1">
      <c r="A8" s="15" t="s">
        <v>61</v>
      </c>
      <c r="B8" s="15" t="s">
        <v>62</v>
      </c>
      <c r="C8" s="15" t="s">
        <v>63</v>
      </c>
      <c r="D8" s="59"/>
      <c r="E8" s="59"/>
      <c r="F8" s="60"/>
      <c r="G8" s="60"/>
      <c r="H8" s="60"/>
      <c r="I8" s="59"/>
    </row>
    <row r="9" spans="1:9" ht="24" customHeight="1">
      <c r="A9" s="16" t="s">
        <v>64</v>
      </c>
      <c r="B9" s="16" t="s">
        <v>3</v>
      </c>
      <c r="C9" s="16" t="s">
        <v>3</v>
      </c>
      <c r="D9" s="17" t="s">
        <v>65</v>
      </c>
      <c r="E9" s="27">
        <f t="shared" ref="E9:E26" si="0">SUM(F9,G9,H9,I9)</f>
        <v>15216002.279999999</v>
      </c>
      <c r="F9" s="27">
        <v>13916002.279999999</v>
      </c>
      <c r="G9" s="27">
        <v>0</v>
      </c>
      <c r="H9" s="27">
        <v>0</v>
      </c>
      <c r="I9" s="27">
        <v>1300000</v>
      </c>
    </row>
    <row r="10" spans="1:9" ht="24" customHeight="1">
      <c r="A10" s="16" t="s">
        <v>64</v>
      </c>
      <c r="B10" s="16" t="s">
        <v>66</v>
      </c>
      <c r="C10" s="16" t="s">
        <v>3</v>
      </c>
      <c r="D10" s="17" t="s">
        <v>67</v>
      </c>
      <c r="E10" s="27">
        <f t="shared" si="0"/>
        <v>14007201.08</v>
      </c>
      <c r="F10" s="27">
        <v>12707201.08</v>
      </c>
      <c r="G10" s="27">
        <v>0</v>
      </c>
      <c r="H10" s="27">
        <v>0</v>
      </c>
      <c r="I10" s="27">
        <v>1300000</v>
      </c>
    </row>
    <row r="11" spans="1:9" ht="24" customHeight="1">
      <c r="A11" s="16" t="s">
        <v>64</v>
      </c>
      <c r="B11" s="16" t="s">
        <v>66</v>
      </c>
      <c r="C11" s="16" t="s">
        <v>68</v>
      </c>
      <c r="D11" s="17" t="s">
        <v>69</v>
      </c>
      <c r="E11" s="29">
        <f t="shared" si="0"/>
        <v>14007201.08</v>
      </c>
      <c r="F11" s="27">
        <v>12707201.08</v>
      </c>
      <c r="G11" s="27">
        <v>0</v>
      </c>
      <c r="H11" s="27">
        <v>0</v>
      </c>
      <c r="I11" s="27">
        <v>1300000</v>
      </c>
    </row>
    <row r="12" spans="1:9" ht="24" customHeight="1">
      <c r="A12" s="16" t="s">
        <v>64</v>
      </c>
      <c r="B12" s="16" t="s">
        <v>70</v>
      </c>
      <c r="C12" s="16" t="s">
        <v>3</v>
      </c>
      <c r="D12" s="17" t="s">
        <v>71</v>
      </c>
      <c r="E12" s="27">
        <f t="shared" si="0"/>
        <v>1208801.2</v>
      </c>
      <c r="F12" s="27">
        <v>1208801.2</v>
      </c>
      <c r="G12" s="27">
        <v>0</v>
      </c>
      <c r="H12" s="27">
        <v>0</v>
      </c>
      <c r="I12" s="27">
        <v>0</v>
      </c>
    </row>
    <row r="13" spans="1:9" ht="24" customHeight="1">
      <c r="A13" s="16" t="s">
        <v>64</v>
      </c>
      <c r="B13" s="16" t="s">
        <v>70</v>
      </c>
      <c r="C13" s="16" t="s">
        <v>72</v>
      </c>
      <c r="D13" s="17" t="s">
        <v>73</v>
      </c>
      <c r="E13" s="27">
        <f t="shared" si="0"/>
        <v>1208801.2</v>
      </c>
      <c r="F13" s="27">
        <v>1208801.2</v>
      </c>
      <c r="G13" s="27">
        <v>0</v>
      </c>
      <c r="H13" s="27">
        <v>0</v>
      </c>
      <c r="I13" s="27">
        <v>0</v>
      </c>
    </row>
    <row r="14" spans="1:9" ht="24" customHeight="1">
      <c r="A14" s="16" t="s">
        <v>74</v>
      </c>
      <c r="B14" s="16" t="s">
        <v>3</v>
      </c>
      <c r="C14" s="16" t="s">
        <v>3</v>
      </c>
      <c r="D14" s="17" t="s">
        <v>75</v>
      </c>
      <c r="E14" s="27">
        <f t="shared" si="0"/>
        <v>2917306.64</v>
      </c>
      <c r="F14" s="27">
        <v>2917306.64</v>
      </c>
      <c r="G14" s="27">
        <v>0</v>
      </c>
      <c r="H14" s="27">
        <v>0</v>
      </c>
      <c r="I14" s="27">
        <v>0</v>
      </c>
    </row>
    <row r="15" spans="1:9" ht="24" customHeight="1">
      <c r="A15" s="16" t="s">
        <v>74</v>
      </c>
      <c r="B15" s="16" t="s">
        <v>76</v>
      </c>
      <c r="C15" s="16" t="s">
        <v>3</v>
      </c>
      <c r="D15" s="17" t="s">
        <v>77</v>
      </c>
      <c r="E15" s="27">
        <f t="shared" si="0"/>
        <v>2917306.64</v>
      </c>
      <c r="F15" s="27">
        <v>2917306.64</v>
      </c>
      <c r="G15" s="27">
        <v>0</v>
      </c>
      <c r="H15" s="27">
        <v>0</v>
      </c>
      <c r="I15" s="27">
        <v>0</v>
      </c>
    </row>
    <row r="16" spans="1:9" ht="24" customHeight="1">
      <c r="A16" s="16" t="s">
        <v>74</v>
      </c>
      <c r="B16" s="16" t="s">
        <v>76</v>
      </c>
      <c r="C16" s="16" t="s">
        <v>66</v>
      </c>
      <c r="D16" s="17" t="s">
        <v>78</v>
      </c>
      <c r="E16" s="27">
        <f t="shared" si="0"/>
        <v>613400.4</v>
      </c>
      <c r="F16" s="27">
        <v>613400.4</v>
      </c>
      <c r="G16" s="27">
        <v>0</v>
      </c>
      <c r="H16" s="27">
        <v>0</v>
      </c>
      <c r="I16" s="27">
        <v>0</v>
      </c>
    </row>
    <row r="17" spans="1:9" ht="24" customHeight="1">
      <c r="A17" s="16" t="s">
        <v>74</v>
      </c>
      <c r="B17" s="16" t="s">
        <v>76</v>
      </c>
      <c r="C17" s="16" t="s">
        <v>76</v>
      </c>
      <c r="D17" s="17" t="s">
        <v>79</v>
      </c>
      <c r="E17" s="27">
        <f t="shared" si="0"/>
        <v>1527404.16</v>
      </c>
      <c r="F17" s="27">
        <v>1527404.16</v>
      </c>
      <c r="G17" s="27">
        <v>0</v>
      </c>
      <c r="H17" s="27">
        <v>0</v>
      </c>
      <c r="I17" s="27">
        <v>0</v>
      </c>
    </row>
    <row r="18" spans="1:9" ht="24" customHeight="1">
      <c r="A18" s="16" t="s">
        <v>74</v>
      </c>
      <c r="B18" s="16" t="s">
        <v>76</v>
      </c>
      <c r="C18" s="16" t="s">
        <v>80</v>
      </c>
      <c r="D18" s="17" t="s">
        <v>81</v>
      </c>
      <c r="E18" s="27">
        <f t="shared" si="0"/>
        <v>763702.08</v>
      </c>
      <c r="F18" s="27">
        <v>763702.08</v>
      </c>
      <c r="G18" s="27">
        <v>0</v>
      </c>
      <c r="H18" s="27">
        <v>0</v>
      </c>
      <c r="I18" s="27">
        <v>0</v>
      </c>
    </row>
    <row r="19" spans="1:9" ht="24" customHeight="1">
      <c r="A19" s="16" t="s">
        <v>74</v>
      </c>
      <c r="B19" s="16" t="s">
        <v>76</v>
      </c>
      <c r="C19" s="16" t="s">
        <v>72</v>
      </c>
      <c r="D19" s="17" t="s">
        <v>82</v>
      </c>
      <c r="E19" s="27">
        <f t="shared" si="0"/>
        <v>12800</v>
      </c>
      <c r="F19" s="27">
        <v>12800</v>
      </c>
      <c r="G19" s="27">
        <v>0</v>
      </c>
      <c r="H19" s="27">
        <v>0</v>
      </c>
      <c r="I19" s="27">
        <v>0</v>
      </c>
    </row>
    <row r="20" spans="1:9" ht="24" customHeight="1">
      <c r="A20" s="16" t="s">
        <v>83</v>
      </c>
      <c r="B20" s="16" t="s">
        <v>3</v>
      </c>
      <c r="C20" s="16" t="s">
        <v>3</v>
      </c>
      <c r="D20" s="17" t="s">
        <v>84</v>
      </c>
      <c r="E20" s="27">
        <f t="shared" si="0"/>
        <v>954627.6</v>
      </c>
      <c r="F20" s="27">
        <v>954627.6</v>
      </c>
      <c r="G20" s="27">
        <v>0</v>
      </c>
      <c r="H20" s="27">
        <v>0</v>
      </c>
      <c r="I20" s="27">
        <v>0</v>
      </c>
    </row>
    <row r="21" spans="1:9" ht="24" customHeight="1">
      <c r="A21" s="16" t="s">
        <v>83</v>
      </c>
      <c r="B21" s="16" t="s">
        <v>85</v>
      </c>
      <c r="C21" s="16" t="s">
        <v>3</v>
      </c>
      <c r="D21" s="17" t="s">
        <v>86</v>
      </c>
      <c r="E21" s="27">
        <f t="shared" si="0"/>
        <v>954627.6</v>
      </c>
      <c r="F21" s="27">
        <v>954627.6</v>
      </c>
      <c r="G21" s="27">
        <v>0</v>
      </c>
      <c r="H21" s="27">
        <v>0</v>
      </c>
      <c r="I21" s="27">
        <v>0</v>
      </c>
    </row>
    <row r="22" spans="1:9" ht="24" customHeight="1">
      <c r="A22" s="16" t="s">
        <v>83</v>
      </c>
      <c r="B22" s="16" t="s">
        <v>85</v>
      </c>
      <c r="C22" s="16" t="s">
        <v>66</v>
      </c>
      <c r="D22" s="17" t="s">
        <v>87</v>
      </c>
      <c r="E22" s="27">
        <f t="shared" si="0"/>
        <v>954627.6</v>
      </c>
      <c r="F22" s="27">
        <v>954627.6</v>
      </c>
      <c r="G22" s="27">
        <v>0</v>
      </c>
      <c r="H22" s="27">
        <v>0</v>
      </c>
      <c r="I22" s="27">
        <v>0</v>
      </c>
    </row>
    <row r="23" spans="1:9" ht="24" customHeight="1">
      <c r="A23" s="16" t="s">
        <v>88</v>
      </c>
      <c r="B23" s="16" t="s">
        <v>3</v>
      </c>
      <c r="C23" s="16" t="s">
        <v>3</v>
      </c>
      <c r="D23" s="17" t="s">
        <v>89</v>
      </c>
      <c r="E23" s="27">
        <f t="shared" si="0"/>
        <v>684871.32</v>
      </c>
      <c r="F23" s="27">
        <v>684871.32</v>
      </c>
      <c r="G23" s="27">
        <v>0</v>
      </c>
      <c r="H23" s="27">
        <v>0</v>
      </c>
      <c r="I23" s="27">
        <v>0</v>
      </c>
    </row>
    <row r="24" spans="1:9" ht="24" customHeight="1">
      <c r="A24" s="16" t="s">
        <v>88</v>
      </c>
      <c r="B24" s="16" t="s">
        <v>66</v>
      </c>
      <c r="C24" s="16" t="s">
        <v>3</v>
      </c>
      <c r="D24" s="17" t="s">
        <v>90</v>
      </c>
      <c r="E24" s="27">
        <f t="shared" si="0"/>
        <v>684871.32</v>
      </c>
      <c r="F24" s="27">
        <v>684871.32</v>
      </c>
      <c r="G24" s="27">
        <v>0</v>
      </c>
      <c r="H24" s="27">
        <v>0</v>
      </c>
      <c r="I24" s="27">
        <v>0</v>
      </c>
    </row>
    <row r="25" spans="1:9" ht="24" customHeight="1">
      <c r="A25" s="16" t="s">
        <v>88</v>
      </c>
      <c r="B25" s="16" t="s">
        <v>66</v>
      </c>
      <c r="C25" s="16" t="s">
        <v>68</v>
      </c>
      <c r="D25" s="17" t="s">
        <v>91</v>
      </c>
      <c r="E25" s="27">
        <f t="shared" si="0"/>
        <v>684871.32</v>
      </c>
      <c r="F25" s="27">
        <v>684871.32</v>
      </c>
      <c r="G25" s="27">
        <v>0</v>
      </c>
      <c r="H25" s="27">
        <v>0</v>
      </c>
      <c r="I25" s="27">
        <v>0</v>
      </c>
    </row>
    <row r="26" spans="1:9" ht="24" customHeight="1">
      <c r="A26" s="63" t="s">
        <v>35</v>
      </c>
      <c r="B26" s="63"/>
      <c r="C26" s="63"/>
      <c r="D26" s="63"/>
      <c r="E26" s="27">
        <f t="shared" si="0"/>
        <v>19772807.84</v>
      </c>
      <c r="F26" s="27">
        <v>18472807.84</v>
      </c>
      <c r="G26" s="27">
        <v>0</v>
      </c>
      <c r="H26" s="27">
        <v>0</v>
      </c>
      <c r="I26" s="27">
        <v>1300000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19"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Ruler="0" topLeftCell="A8" workbookViewId="0">
      <selection activeCell="D20" sqref="D20"/>
    </sheetView>
  </sheetViews>
  <sheetFormatPr defaultColWidth="9" defaultRowHeight="12.7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4"/>
      <c r="F1" s="14"/>
      <c r="G1" s="14"/>
    </row>
    <row r="2" spans="1:7" ht="24" customHeight="1">
      <c r="A2" s="56" t="s">
        <v>92</v>
      </c>
      <c r="B2" s="56"/>
      <c r="C2" s="56"/>
      <c r="D2" s="56"/>
      <c r="E2" s="56"/>
      <c r="F2" s="56"/>
      <c r="G2" s="56"/>
    </row>
    <row r="4" spans="1:7" ht="24" customHeight="1">
      <c r="A4" s="58"/>
      <c r="B4" s="58"/>
      <c r="C4" s="58"/>
      <c r="D4" s="58"/>
      <c r="E4" s="58"/>
      <c r="F4" s="58"/>
      <c r="G4" s="14" t="s">
        <v>30</v>
      </c>
    </row>
    <row r="6" spans="1:7" s="11" customFormat="1" ht="24" customHeight="1">
      <c r="A6" s="59" t="s">
        <v>33</v>
      </c>
      <c r="B6" s="59"/>
      <c r="C6" s="59"/>
      <c r="D6" s="59"/>
      <c r="E6" s="59" t="s">
        <v>93</v>
      </c>
      <c r="F6" s="59"/>
      <c r="G6" s="59"/>
    </row>
    <row r="7" spans="1:7" s="11" customFormat="1" ht="24" customHeight="1">
      <c r="A7" s="62" t="s">
        <v>55</v>
      </c>
      <c r="B7" s="62"/>
      <c r="C7" s="62"/>
      <c r="D7" s="59" t="s">
        <v>56</v>
      </c>
      <c r="E7" s="59" t="s">
        <v>35</v>
      </c>
      <c r="F7" s="60" t="s">
        <v>36</v>
      </c>
      <c r="G7" s="59" t="s">
        <v>37</v>
      </c>
    </row>
    <row r="8" spans="1:7" s="11" customFormat="1" ht="24" customHeight="1">
      <c r="A8" s="15" t="s">
        <v>61</v>
      </c>
      <c r="B8" s="15" t="s">
        <v>62</v>
      </c>
      <c r="C8" s="15" t="s">
        <v>63</v>
      </c>
      <c r="D8" s="59"/>
      <c r="E8" s="59"/>
      <c r="F8" s="60"/>
      <c r="G8" s="59"/>
    </row>
    <row r="9" spans="1:7" ht="24" customHeight="1">
      <c r="A9" s="19" t="s">
        <v>64</v>
      </c>
      <c r="B9" s="19" t="s">
        <v>3</v>
      </c>
      <c r="C9" s="19" t="s">
        <v>3</v>
      </c>
      <c r="D9" s="17" t="s">
        <v>65</v>
      </c>
      <c r="E9" s="20">
        <f t="shared" ref="E9:E26" si="0">SUM(F9,G9)</f>
        <v>15216002.279999999</v>
      </c>
      <c r="F9" s="20">
        <v>10840406.939999999</v>
      </c>
      <c r="G9" s="20">
        <v>4375595.34</v>
      </c>
    </row>
    <row r="10" spans="1:7" ht="24" customHeight="1">
      <c r="A10" s="19" t="s">
        <v>64</v>
      </c>
      <c r="B10" s="19" t="s">
        <v>66</v>
      </c>
      <c r="C10" s="19" t="s">
        <v>3</v>
      </c>
      <c r="D10" s="17" t="s">
        <v>67</v>
      </c>
      <c r="E10" s="20">
        <f t="shared" si="0"/>
        <v>14007201.08</v>
      </c>
      <c r="F10" s="20">
        <v>10840406.939999999</v>
      </c>
      <c r="G10" s="20">
        <v>3166794.14</v>
      </c>
    </row>
    <row r="11" spans="1:7" ht="24" customHeight="1">
      <c r="A11" s="19" t="s">
        <v>64</v>
      </c>
      <c r="B11" s="19" t="s">
        <v>66</v>
      </c>
      <c r="C11" s="19" t="s">
        <v>68</v>
      </c>
      <c r="D11" s="17" t="s">
        <v>69</v>
      </c>
      <c r="E11" s="20">
        <f t="shared" si="0"/>
        <v>14007201.08</v>
      </c>
      <c r="F11" s="20">
        <v>10840406.939999999</v>
      </c>
      <c r="G11" s="20">
        <v>3166794.14</v>
      </c>
    </row>
    <row r="12" spans="1:7" ht="24" customHeight="1">
      <c r="A12" s="19" t="s">
        <v>64</v>
      </c>
      <c r="B12" s="19" t="s">
        <v>70</v>
      </c>
      <c r="C12" s="19" t="s">
        <v>3</v>
      </c>
      <c r="D12" s="17" t="s">
        <v>71</v>
      </c>
      <c r="E12" s="20">
        <f t="shared" si="0"/>
        <v>1208801.2</v>
      </c>
      <c r="F12" s="20">
        <v>0</v>
      </c>
      <c r="G12" s="20">
        <v>1208801.2</v>
      </c>
    </row>
    <row r="13" spans="1:7" ht="24" customHeight="1">
      <c r="A13" s="19" t="s">
        <v>64</v>
      </c>
      <c r="B13" s="19" t="s">
        <v>70</v>
      </c>
      <c r="C13" s="19" t="s">
        <v>72</v>
      </c>
      <c r="D13" s="17" t="s">
        <v>73</v>
      </c>
      <c r="E13" s="20">
        <f t="shared" si="0"/>
        <v>1208801.2</v>
      </c>
      <c r="F13" s="20">
        <v>0</v>
      </c>
      <c r="G13" s="20">
        <v>1208801.2</v>
      </c>
    </row>
    <row r="14" spans="1:7" ht="24" customHeight="1">
      <c r="A14" s="19" t="s">
        <v>74</v>
      </c>
      <c r="B14" s="19" t="s">
        <v>3</v>
      </c>
      <c r="C14" s="19" t="s">
        <v>3</v>
      </c>
      <c r="D14" s="17" t="s">
        <v>75</v>
      </c>
      <c r="E14" s="20">
        <f t="shared" si="0"/>
        <v>2917306.64</v>
      </c>
      <c r="F14" s="20">
        <v>2917306.64</v>
      </c>
      <c r="G14" s="20">
        <v>0</v>
      </c>
    </row>
    <row r="15" spans="1:7" ht="24" customHeight="1">
      <c r="A15" s="19" t="s">
        <v>74</v>
      </c>
      <c r="B15" s="19" t="s">
        <v>76</v>
      </c>
      <c r="C15" s="19" t="s">
        <v>3</v>
      </c>
      <c r="D15" s="17" t="s">
        <v>77</v>
      </c>
      <c r="E15" s="20">
        <f t="shared" si="0"/>
        <v>2917306.64</v>
      </c>
      <c r="F15" s="20">
        <v>2917306.64</v>
      </c>
      <c r="G15" s="20">
        <v>0</v>
      </c>
    </row>
    <row r="16" spans="1:7" ht="24" customHeight="1">
      <c r="A16" s="19" t="s">
        <v>74</v>
      </c>
      <c r="B16" s="19" t="s">
        <v>76</v>
      </c>
      <c r="C16" s="19" t="s">
        <v>66</v>
      </c>
      <c r="D16" s="17" t="s">
        <v>78</v>
      </c>
      <c r="E16" s="20">
        <f t="shared" si="0"/>
        <v>613400.4</v>
      </c>
      <c r="F16" s="20">
        <v>613400.4</v>
      </c>
      <c r="G16" s="20">
        <v>0</v>
      </c>
    </row>
    <row r="17" spans="1:7" ht="24" customHeight="1">
      <c r="A17" s="19" t="s">
        <v>74</v>
      </c>
      <c r="B17" s="19" t="s">
        <v>76</v>
      </c>
      <c r="C17" s="19" t="s">
        <v>76</v>
      </c>
      <c r="D17" s="17" t="s">
        <v>79</v>
      </c>
      <c r="E17" s="20">
        <f t="shared" si="0"/>
        <v>1527404.16</v>
      </c>
      <c r="F17" s="20">
        <v>1527404.16</v>
      </c>
      <c r="G17" s="20">
        <v>0</v>
      </c>
    </row>
    <row r="18" spans="1:7" ht="24" customHeight="1">
      <c r="A18" s="19" t="s">
        <v>74</v>
      </c>
      <c r="B18" s="19" t="s">
        <v>76</v>
      </c>
      <c r="C18" s="19" t="s">
        <v>80</v>
      </c>
      <c r="D18" s="17" t="s">
        <v>81</v>
      </c>
      <c r="E18" s="20">
        <f t="shared" si="0"/>
        <v>763702.08</v>
      </c>
      <c r="F18" s="20">
        <v>763702.08</v>
      </c>
      <c r="G18" s="20">
        <v>0</v>
      </c>
    </row>
    <row r="19" spans="1:7" ht="24" customHeight="1">
      <c r="A19" s="19" t="s">
        <v>74</v>
      </c>
      <c r="B19" s="19" t="s">
        <v>76</v>
      </c>
      <c r="C19" s="19" t="s">
        <v>72</v>
      </c>
      <c r="D19" s="17" t="s">
        <v>82</v>
      </c>
      <c r="E19" s="20">
        <f t="shared" si="0"/>
        <v>12800</v>
      </c>
      <c r="F19" s="20">
        <v>12800</v>
      </c>
      <c r="G19" s="20">
        <v>0</v>
      </c>
    </row>
    <row r="20" spans="1:7" ht="24" customHeight="1">
      <c r="A20" s="19" t="s">
        <v>83</v>
      </c>
      <c r="B20" s="19" t="s">
        <v>3</v>
      </c>
      <c r="C20" s="19" t="s">
        <v>3</v>
      </c>
      <c r="D20" s="17" t="s">
        <v>84</v>
      </c>
      <c r="E20" s="20">
        <f t="shared" si="0"/>
        <v>954627.6</v>
      </c>
      <c r="F20" s="20">
        <v>954627.6</v>
      </c>
      <c r="G20" s="20">
        <v>0</v>
      </c>
    </row>
    <row r="21" spans="1:7" ht="24" customHeight="1">
      <c r="A21" s="19" t="s">
        <v>83</v>
      </c>
      <c r="B21" s="19" t="s">
        <v>85</v>
      </c>
      <c r="C21" s="19" t="s">
        <v>3</v>
      </c>
      <c r="D21" s="17" t="s">
        <v>86</v>
      </c>
      <c r="E21" s="20">
        <f t="shared" si="0"/>
        <v>954627.6</v>
      </c>
      <c r="F21" s="20">
        <v>954627.6</v>
      </c>
      <c r="G21" s="20">
        <v>0</v>
      </c>
    </row>
    <row r="22" spans="1:7" ht="24" customHeight="1">
      <c r="A22" s="19" t="s">
        <v>83</v>
      </c>
      <c r="B22" s="19" t="s">
        <v>85</v>
      </c>
      <c r="C22" s="19" t="s">
        <v>66</v>
      </c>
      <c r="D22" s="17" t="s">
        <v>87</v>
      </c>
      <c r="E22" s="20">
        <f t="shared" si="0"/>
        <v>954627.6</v>
      </c>
      <c r="F22" s="20">
        <v>954627.6</v>
      </c>
      <c r="G22" s="20">
        <v>0</v>
      </c>
    </row>
    <row r="23" spans="1:7" ht="24" customHeight="1">
      <c r="A23" s="19" t="s">
        <v>88</v>
      </c>
      <c r="B23" s="19" t="s">
        <v>3</v>
      </c>
      <c r="C23" s="19" t="s">
        <v>3</v>
      </c>
      <c r="D23" s="17" t="s">
        <v>89</v>
      </c>
      <c r="E23" s="20">
        <f t="shared" si="0"/>
        <v>684871.32</v>
      </c>
      <c r="F23" s="20">
        <v>684871.32</v>
      </c>
      <c r="G23" s="20">
        <v>0</v>
      </c>
    </row>
    <row r="24" spans="1:7" ht="24" customHeight="1">
      <c r="A24" s="19" t="s">
        <v>88</v>
      </c>
      <c r="B24" s="19" t="s">
        <v>66</v>
      </c>
      <c r="C24" s="19" t="s">
        <v>3</v>
      </c>
      <c r="D24" s="17" t="s">
        <v>90</v>
      </c>
      <c r="E24" s="20">
        <f t="shared" si="0"/>
        <v>684871.32</v>
      </c>
      <c r="F24" s="20">
        <v>684871.32</v>
      </c>
      <c r="G24" s="20">
        <v>0</v>
      </c>
    </row>
    <row r="25" spans="1:7" ht="24" customHeight="1">
      <c r="A25" s="19" t="s">
        <v>88</v>
      </c>
      <c r="B25" s="19" t="s">
        <v>66</v>
      </c>
      <c r="C25" s="19" t="s">
        <v>68</v>
      </c>
      <c r="D25" s="17" t="s">
        <v>91</v>
      </c>
      <c r="E25" s="20">
        <f t="shared" si="0"/>
        <v>684871.32</v>
      </c>
      <c r="F25" s="20">
        <v>684871.32</v>
      </c>
      <c r="G25" s="20">
        <v>0</v>
      </c>
    </row>
    <row r="26" spans="1:7" ht="24" customHeight="1">
      <c r="A26" s="63" t="s">
        <v>35</v>
      </c>
      <c r="B26" s="63"/>
      <c r="C26" s="63"/>
      <c r="D26" s="63"/>
      <c r="E26" s="20">
        <f t="shared" si="0"/>
        <v>19772807.84</v>
      </c>
      <c r="F26" s="20">
        <v>15397212.5</v>
      </c>
      <c r="G26" s="20">
        <v>4375595.34</v>
      </c>
    </row>
  </sheetData>
  <mergeCells count="10">
    <mergeCell ref="A26:D26"/>
    <mergeCell ref="D7:D8"/>
    <mergeCell ref="E7:E8"/>
    <mergeCell ref="F7:F8"/>
    <mergeCell ref="G7:G8"/>
    <mergeCell ref="A2:G2"/>
    <mergeCell ref="A4:F4"/>
    <mergeCell ref="A6:D6"/>
    <mergeCell ref="E6:G6"/>
    <mergeCell ref="A7:C7"/>
  </mergeCells>
  <phoneticPr fontId="19"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dcterms:created xsi:type="dcterms:W3CDTF">2024-02-27T12:08:00Z</dcterms:created>
  <dcterms:modified xsi:type="dcterms:W3CDTF">2024-03-08T02:44:13Z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C46E3C6185664EEE815B4A6FFD4DF892_12</vt:lpwstr>
  </property>
  <property fmtid="{D5CDD505-2E9C-101B-9397-08002B2CF9AE}" pid="3" name="KSOProductBuildVer">
    <vt:lpwstr>2052-12.1.0.16388</vt:lpwstr>
  </property>
</Properties>
</file>