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<sst xmlns="http://schemas.openxmlformats.org/spreadsheetml/2006/main" count="489" uniqueCount="167">
  <si>
    <t>上海市崇明区2024年单位预算</t>
  </si>
  <si>
    <t>预算单位：上海市崇明区陈家镇小学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</si>
  <si>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</si>
  <si>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</si>
  <si>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</si>
  <si>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</si>
  <si>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</si>
  <si>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</si>
  <si>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</si>
  <si>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</si>
  <si>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</si>
  <si>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</si>
  <si>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</si>
  <si>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</si>
  <si>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</si>
  <si>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</si>
  <si>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</si>
  <si>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</si>
  <si>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</si>
  <si>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上海市崇明区陈家镇小学是一所乡镇小学，属于全额拨款事业单位，学校执行政府会计制度。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4.负责教育教学管理及课改等工作，全力推进素质教育。评价学校的教育教学工作，提高办学质量和办学效益。
5.协助上级教育主管部门做好学校教师考核工作，负责教师管理、继续教育、考核考评等工作。
6.负责财务管理，筹措资金，改善办学条件等。</t>
  </si>
  <si>
    <t>机构设置</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</si>
  <si>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</si>
  <si>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</si>
  <si>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</si>
  <si>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2024年，上海市崇明区陈家镇小学收入预算2,873.56万元，其中：财政拨款收入2,855.32万元，比2023年预算减少14.01万元；事业收入0万元；事业单位经营收入0万元；其他收入18.24万元。
　　支出预算2,873.56万元，其中：财政拨款支出预算2,855.32万元，比2023年预算减少14.01万元。财政拨款支出预算中，一般公共预算拨款支出预算2,855.32万元，比2023年预算减少14.01万元；政府性基金拨款支出预算0万元，与2023年预算持平；国有资本经营预算拨款支出预算为0万元。财政拨款收入支出减少的主要原因是人员退休，人员经费减少。财政拨款支出主要内容如下：
　　1.“教育支出”科目1,959.48万元，主要用于日常公用、基本人员经费、仁勇图书馆、保安经费、乡村少年宫建设、课后服务等项目经费支出
　　2.“社会保障和就业支出”科目624.61万元，主要用于单位退休教师福利费和活动费、单位基本养老保险费缴纳、单位职业年金缴纳
　　3.“卫生健康支出”科目158.20万元，主要用于单位医疗保险费缴纳
　　4.“住房保障支出”科目113.03万元，主要用于单位住房公积金缴纳
</t>
  </si>
  <si>
    <t>2024年预算单位财务收支预算总表</t>
  </si>
  <si>
    <t>编制单位：上海市崇明区陈家镇小学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</si>
  <si>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</si>
  <si>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</si>
  <si>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</si>
  <si>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</si>
  <si>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</si>
  <si>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</si>
  <si>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</si>
  <si>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</si>
  <si>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</si>
  <si>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</si>
  <si>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</si>
  <si>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</si>
  <si>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</si>
  <si>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</si>
  <si>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</si>
  <si>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</si>
  <si>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</si>
  <si>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</si>
  <si>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</si>
  <si>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</si>
  <si>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</si>
  <si>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</si>
  <si>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</si>
  <si>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</si>
  <si>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</si>
  <si>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</si>
  <si>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</si>
  <si>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</si>
  <si>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</si>
  <si>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</si>
  <si>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</si>
  <si>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</si>
  <si>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</si>
  <si>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</si>
  <si>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</si>
  <si>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</si>
  <si>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</si>
  <si>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</si>
  <si>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</si>
  <si>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</si>
  <si>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</si>
  <si>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</si>
  <si>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</si>
  <si>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</si>
  <si>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</si>
  <si>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</si>
  <si>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</si>
  <si>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</si>
  <si>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</si>
  <si>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</si>
  <si>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</si>
  <si>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</si>
  <si>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</si>
  <si>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</si>
  <si>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</si>
  <si>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</si>
  <si>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</si>
  <si>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</si>
  <si>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</si>
  <si>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</si>
  <si>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</si>
  <si>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</si>
  <si>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</si>
  <si>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</si>
  <si>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</si>
  <si>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</si>
  <si>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</si>
  <si>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</si>
  <si>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</si>
  <si>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</si>
  <si>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</si>
  <si>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</si>
  <si>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</si>
  <si>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</si>
  <si>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</si>
  <si>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</si>
  <si>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</si>
  <si>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</si>
  <si>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</si>
  <si>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</si>
  <si>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</si>
  <si>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</si>
  <si>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</si>
  <si>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</si>
  <si>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</si>
  <si>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</si>
  <si>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</si>
  <si>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</si>
  <si>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</si>
  <si>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</si>
  <si>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</si>
  <si>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</si>
  <si>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</si>
  <si>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</si>
  <si>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</si>
  <si>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</si>
  <si>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</si>
  <si>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</si>
  <si>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</si>
  <si>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</si>
  <si>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</si>
  <si>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</si>
  <si>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</si>
  <si>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</si>
  <si>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</si>
  <si>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</si>
  <si>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</si>
  <si>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</si>
  <si>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</si>
  <si>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维修(护)费</t>
  </si>
  <si>
    <t>16</t>
  </si>
  <si>
    <t>培训费</t>
  </si>
  <si>
    <t>17</t>
  </si>
  <si>
    <t>公务接待费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</si>
  <si>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</si>
  <si>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</si>
  <si>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</si>
  <si>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</si>
  <si>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</si>
  <si>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</si>
  <si>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</si>
  <si>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</si>
  <si>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</si>
  <si>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</si>
  <si>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</si>
  <si>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</si>
  <si>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</si>
  <si>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</si>
  <si>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</si>
  <si>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</si>
  <si>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</si>
  <si>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</si>
  <si>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</si>
  <si>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</si>
  <si>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</si>
  <si>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</si>
  <si>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</si>
  <si>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r>
      <rPr>
        <sz val="12"/>
        <rFont val="宋体"/>
        <family val="3"/>
        <charset val="134"/>
      </rPr>
      <t>一、2024年“三公”经费预算情况说明
　　2024年“三公”经费预算数为5.74万元，与2023年预算持平其中：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（三）公务接待费1.24万元，与2023年预算持平。
二、机关运行经费预算
　　本单位无机关运行经费。
三、政府采购预算情况
　　2024年度本单位政府采购预算1.65万元，其中：政府采购货物预算0.85万元、政府采购工程预算0.00万元、政府采购服务预算0.80万元。
四、绩效目标设置情况
　  2024年度，本单位编报绩效目标的项目共7个，涉及项目预算资金199.77万元。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t>
    </r>
    <r>
      <rPr>
        <sz val="12"/>
        <rFont val="宋体"/>
        <family val="3"/>
        <charset val="134"/>
      </rPr>
      <t>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</si>
  <si>
    <t>上海市崇明区陈家镇小学设7个内设机构，包括：工会、教导处、德育处、教科研、大队部、人事部、总务处。</t>
    <phoneticPr fontId="26" type="noConversion"/>
  </si>
  <si>
    <r>
      <rPr>
        <sz val="12"/>
        <rFont val="宋体"/>
        <family val="3"/>
        <charset val="134"/>
      </rPr>
      <t>注：</t>
    </r>
    <r>
      <rPr>
        <sz val="12"/>
        <rFont val="Calibri"/>
        <family val="2"/>
      </rPr>
      <t>2024</t>
    </r>
    <r>
      <rPr>
        <sz val="12"/>
        <rFont val="宋体"/>
        <family val="3"/>
        <charset val="134"/>
      </rPr>
      <t>年未安排政府性基金预算，故本表无数据</t>
    </r>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</si>
</sst>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quot;&quot;;#,##0.00&quot;&quot;"/>
    <numFmt numFmtId="179" formatCode="[=0]&quot;&quot;;#,##0.00"/>
    <numFmt numFmtId="180" formatCode="[=0]&quot;&quot;;#,##0"/>
  </numFmts>
  <fonts count="28">
    <font>
      <sz val="11"/>
      <name val="Calibri"/>
      <charset val="134"/>
    </font>
    <font>
      <sz val="18"/>
      <name val="宋体"/>
      <family val="3"/>
      <charset val="134"/>
    </font>
    <font>
      <sz val="12"/>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scheme val="major"/>
    </font>
    <font>
      <sz val="12"/>
      <color rgb="FF000100"/>
      <name val="宋体"/>
      <family val="3"/>
      <charset val="134"/>
    </font>
    <font>
      <sz val="12"/>
      <color rgb="FF000100"/>
      <name val="宋体"/>
      <family val="3"/>
      <charset val="134"/>
    </font>
    <font>
      <sz val="14"/>
      <name val="宋体"/>
      <family val="3"/>
      <charset val="134"/>
    </font>
    <font>
      <sz val="18"/>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_GB2312"/>
      <charset val="134"/>
    </font>
    <font>
      <sz val="16"/>
      <color rgb="FF000000"/>
      <name val="宋体"/>
      <family val="3"/>
      <charset val="134"/>
    </font>
    <font>
      <sz val="18"/>
      <color rgb="FF000000"/>
      <name val="宋体"/>
      <family val="3"/>
      <charset val="134"/>
    </font>
    <font>
      <sz val="18"/>
      <name val="楷体_GB2312"/>
      <charset val="134"/>
    </font>
    <font>
      <sz val="18"/>
      <color rgb="FF000000"/>
      <name val="楷体"/>
      <family val="3"/>
      <charset val="134"/>
    </font>
    <font>
      <b/>
      <sz val="14"/>
      <name val="宋体"/>
      <family val="3"/>
      <charset val="134"/>
    </font>
    <font>
      <sz val="9"/>
      <name val="Calibri"/>
      <family val="2"/>
    </font>
    <font>
      <sz val="12"/>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lignment vertical="center"/>
    </xf>
  </cellStyleXfs>
  <cellXfs count="82">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4" fillId="0" borderId="4" xfId="0" applyNumberFormat="1" applyFont="1" applyBorder="1" applyAlignment="1" applyProtection="1">
      <alignment horizontal="right" vertical="center"/>
      <protection locked="0"/>
    </xf>
    <xf numFmtId="178" fontId="5" fillId="0" borderId="4" xfId="0" applyNumberFormat="1" applyFont="1" applyBorder="1" applyAlignment="1" applyProtection="1">
      <alignment horizontal="right" vertical="center"/>
      <protection locked="0"/>
    </xf>
    <xf numFmtId="0" fontId="6" fillId="0" borderId="4" xfId="0" applyFont="1" applyBorder="1" applyAlignment="1" applyProtection="1">
      <alignment horizontal="left" vertical="center"/>
      <protection locked="0"/>
    </xf>
    <xf numFmtId="178" fontId="4" fillId="0" borderId="4" xfId="0" applyNumberFormat="1" applyFont="1" applyBorder="1" applyAlignment="1" applyProtection="1">
      <alignment horizontal="right" vertical="center" wrapText="1"/>
      <protection locked="0"/>
    </xf>
    <xf numFmtId="2" fontId="2" fillId="0" borderId="6" xfId="0" applyNumberFormat="1" applyFont="1" applyFill="1" applyBorder="1" applyAlignment="1" applyProtection="1">
      <alignment vertical="center"/>
      <protection locked="0"/>
    </xf>
    <xf numFmtId="178" fontId="5" fillId="2" borderId="4" xfId="0" applyNumberFormat="1" applyFont="1" applyFill="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9"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0" fontId="2" fillId="0" borderId="4" xfId="0" applyNumberFormat="1" applyFont="1" applyBorder="1" applyAlignment="1" applyProtection="1">
      <alignment horizontal="right" vertical="center"/>
      <protection locked="0"/>
    </xf>
    <xf numFmtId="0" fontId="7" fillId="0" borderId="0" xfId="0" applyFont="1" applyProtection="1">
      <protection locked="0"/>
    </xf>
    <xf numFmtId="0" fontId="4" fillId="0" borderId="0" xfId="0" applyNumberFormat="1" applyFont="1" applyAlignment="1" applyProtection="1">
      <alignment horizontal="left" vertical="center"/>
      <protection locked="0"/>
    </xf>
    <xf numFmtId="179" fontId="2" fillId="0" borderId="4" xfId="0" applyNumberFormat="1" applyFont="1" applyBorder="1" applyAlignment="1" applyProtection="1">
      <alignment horizontal="right" vertical="center"/>
      <protection locked="0"/>
    </xf>
    <xf numFmtId="179" fontId="2"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0"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top" wrapText="1"/>
      <protection locked="0"/>
    </xf>
    <xf numFmtId="0" fontId="0" fillId="0" borderId="0" xfId="0" applyAlignment="1">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Alignment="1" applyProtection="1">
      <alignment horizontal="left" vertical="top" wrapText="1"/>
      <protection locked="0"/>
    </xf>
    <xf numFmtId="0" fontId="11" fillId="0" borderId="0" xfId="0" applyFont="1" applyAlignment="1" applyProtection="1">
      <alignment horizontal="center" vertical="center" wrapText="1"/>
      <protection locked="0"/>
    </xf>
    <xf numFmtId="0" fontId="3" fillId="0" borderId="0" xfId="1" applyAlignment="1">
      <alignment horizontal="center" vertical="center"/>
    </xf>
    <xf numFmtId="0" fontId="3" fillId="0" borderId="0" xfId="1">
      <alignment vertical="center"/>
    </xf>
    <xf numFmtId="0" fontId="12" fillId="0" borderId="0" xfId="1" applyFont="1" applyAlignment="1">
      <alignment horizontal="center" vertical="center"/>
    </xf>
    <xf numFmtId="0" fontId="13" fillId="0" borderId="0" xfId="1" applyFont="1" applyAlignment="1">
      <alignment horizontal="center" vertical="center"/>
    </xf>
    <xf numFmtId="0" fontId="14" fillId="0" borderId="0" xfId="1" applyFont="1">
      <alignment vertical="center"/>
    </xf>
    <xf numFmtId="0" fontId="15" fillId="0" borderId="0" xfId="1" applyFont="1" applyAlignment="1">
      <alignment horizontal="left" vertical="center"/>
    </xf>
    <xf numFmtId="0" fontId="15" fillId="0" borderId="0" xfId="1" applyFont="1" applyFill="1" applyAlignment="1">
      <alignment horizontal="left" vertical="center"/>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left" vertical="center"/>
      <protection locked="0"/>
    </xf>
    <xf numFmtId="0" fontId="25" fillId="0" borderId="0" xfId="0" applyNumberFormat="1" applyFont="1" applyAlignment="1" applyProtection="1">
      <alignment horizontal="left" vertical="center"/>
      <protection locked="0"/>
    </xf>
    <xf numFmtId="0" fontId="16" fillId="0" borderId="0" xfId="0" applyNumberFormat="1" applyFont="1" applyAlignment="1" applyProtection="1">
      <alignment horizontal="right" vertical="center"/>
      <protection locked="0"/>
    </xf>
    <xf numFmtId="0" fontId="20"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24"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0" applyFont="1" applyFill="1" applyBorder="1" applyAlignment="1">
      <alignment vertical="top" wrapText="1"/>
    </xf>
    <xf numFmtId="0" fontId="10" fillId="0" borderId="0" xfId="0" applyFont="1" applyFill="1" applyBorder="1" applyAlignment="1">
      <alignment vertical="top" wrapText="1"/>
    </xf>
    <xf numFmtId="0" fontId="1"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79" fontId="2" fillId="0" borderId="4" xfId="0" applyNumberFormat="1" applyFont="1" applyBorder="1" applyAlignment="1" applyProtection="1">
      <alignment horizontal="right" vertical="center" wrapText="1"/>
      <protection locked="0"/>
    </xf>
    <xf numFmtId="179" fontId="2" fillId="0" borderId="4" xfId="0" applyNumberFormat="1" applyFont="1" applyBorder="1" applyAlignment="1" applyProtection="1">
      <alignment horizontal="left" vertical="center" wrapText="1"/>
      <protection locked="0"/>
    </xf>
    <xf numFmtId="179" fontId="8" fillId="0" borderId="4" xfId="0" applyNumberFormat="1" applyFont="1" applyBorder="1" applyAlignment="1" applyProtection="1">
      <alignment horizontal="right" vertical="center" wrapText="1"/>
      <protection locked="0"/>
    </xf>
    <xf numFmtId="179" fontId="2" fillId="0" borderId="4" xfId="0" applyNumberFormat="1" applyFont="1" applyBorder="1" applyAlignment="1" applyProtection="1">
      <alignment horizontal="center" vertical="center" wrapText="1"/>
      <protection locked="0"/>
    </xf>
    <xf numFmtId="179" fontId="6" fillId="0" borderId="4" xfId="0" applyNumberFormat="1" applyFont="1" applyBorder="1" applyAlignment="1" applyProtection="1">
      <alignment horizontal="left" vertical="center"/>
      <protection locked="0"/>
    </xf>
    <xf numFmtId="179" fontId="2" fillId="0" borderId="4" xfId="0" applyNumberFormat="1" applyFont="1" applyBorder="1" applyAlignment="1" applyProtection="1">
      <alignment horizontal="center" vertical="center"/>
      <protection locked="0"/>
    </xf>
    <xf numFmtId="0" fontId="2" fillId="0" borderId="0" xfId="0" applyFont="1" applyProtection="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D16" sqref="D16"/>
    </sheetView>
  </sheetViews>
  <sheetFormatPr defaultColWidth="9" defaultRowHeight="15"/>
  <cols>
    <col min="1" max="12" width="9.42578125" customWidth="1"/>
    <col min="13" max="13" width="10.28515625" customWidth="1"/>
  </cols>
  <sheetData>
    <row r="1" spans="1:13" ht="18.75" customHeight="1">
      <c r="A1" s="53"/>
      <c r="B1" s="53"/>
      <c r="C1" s="53"/>
      <c r="D1" s="53"/>
      <c r="E1" s="53"/>
      <c r="F1" s="53"/>
      <c r="G1" s="53"/>
      <c r="H1" s="53"/>
      <c r="I1" s="53"/>
      <c r="J1" s="53"/>
      <c r="K1" s="53"/>
      <c r="L1" s="53"/>
      <c r="M1" s="53"/>
    </row>
    <row r="2" spans="1:13" ht="18.75" customHeight="1">
      <c r="A2" s="53"/>
      <c r="B2" s="53"/>
      <c r="C2" s="53"/>
      <c r="D2" s="53"/>
      <c r="E2" s="53"/>
      <c r="F2" s="53"/>
      <c r="G2" s="53"/>
      <c r="H2" s="53"/>
      <c r="I2" s="53"/>
      <c r="J2" s="53"/>
      <c r="K2" s="53"/>
      <c r="L2" s="53"/>
      <c r="M2" s="53"/>
    </row>
    <row r="3" spans="1:13" ht="21.75" customHeight="1">
      <c r="A3" s="47"/>
      <c r="B3" s="2"/>
      <c r="C3" s="2"/>
      <c r="D3" s="2"/>
      <c r="E3" s="2"/>
      <c r="F3" s="48"/>
      <c r="G3" s="2"/>
      <c r="H3" s="2"/>
      <c r="I3" s="2"/>
      <c r="J3" s="2"/>
      <c r="K3" s="2"/>
      <c r="L3" s="2"/>
      <c r="M3" s="52"/>
    </row>
    <row r="4" spans="1:13" ht="21.75" customHeight="1">
      <c r="A4" s="49"/>
      <c r="B4" s="49"/>
      <c r="C4" s="49"/>
      <c r="D4" s="49"/>
      <c r="E4" s="49"/>
      <c r="F4" s="49"/>
      <c r="G4" s="49"/>
      <c r="H4" s="49"/>
      <c r="I4" s="49"/>
      <c r="J4" s="49"/>
      <c r="K4" s="49"/>
      <c r="L4" s="49"/>
      <c r="M4" s="49"/>
    </row>
    <row r="5" spans="1:13" ht="46.5" customHeight="1">
      <c r="A5" s="54" t="s">
        <v>0</v>
      </c>
      <c r="B5" s="54"/>
      <c r="C5" s="54"/>
      <c r="D5" s="54"/>
      <c r="E5" s="54"/>
      <c r="F5" s="54"/>
      <c r="G5" s="54"/>
      <c r="H5" s="54"/>
      <c r="I5" s="54"/>
      <c r="J5" s="54"/>
      <c r="K5" s="54"/>
      <c r="L5" s="54"/>
      <c r="M5" s="54"/>
    </row>
    <row r="6" spans="1:13" ht="15.75" customHeight="1">
      <c r="A6" s="2"/>
      <c r="B6" s="2"/>
      <c r="C6" s="2"/>
      <c r="D6" s="2"/>
      <c r="E6" s="2"/>
      <c r="F6" s="50"/>
      <c r="G6" s="2"/>
      <c r="H6" s="2"/>
      <c r="I6" s="2"/>
      <c r="J6" s="2"/>
      <c r="K6" s="2"/>
      <c r="L6" s="2"/>
      <c r="M6" s="2"/>
    </row>
    <row r="7" spans="1:13" ht="15.75" customHeight="1">
      <c r="A7" s="51"/>
      <c r="B7" s="51"/>
      <c r="C7" s="51"/>
      <c r="D7" s="51"/>
      <c r="E7" s="51"/>
      <c r="F7" s="51"/>
      <c r="G7" s="51"/>
      <c r="H7" s="51"/>
      <c r="I7" s="51"/>
      <c r="J7" s="51"/>
      <c r="K7" s="51"/>
      <c r="L7" s="51"/>
      <c r="M7" s="51"/>
    </row>
    <row r="8" spans="1:13" ht="15.75" customHeight="1">
      <c r="A8" s="2"/>
      <c r="B8" s="2"/>
      <c r="C8" s="2"/>
      <c r="D8" s="2"/>
      <c r="E8" s="2"/>
      <c r="F8" s="50"/>
      <c r="G8" s="2"/>
      <c r="H8" s="2"/>
      <c r="I8" s="2"/>
      <c r="J8" s="2"/>
      <c r="K8" s="2"/>
      <c r="L8" s="2"/>
      <c r="M8" s="2"/>
    </row>
    <row r="9" spans="1:13" ht="15.75" customHeight="1">
      <c r="A9" s="2"/>
      <c r="B9" s="2"/>
      <c r="C9" s="2"/>
      <c r="D9" s="2"/>
      <c r="E9" s="2"/>
      <c r="F9" s="50"/>
      <c r="G9" s="2"/>
      <c r="H9" s="2"/>
      <c r="I9" s="2"/>
      <c r="J9" s="2"/>
      <c r="K9" s="2"/>
      <c r="L9" s="2"/>
      <c r="M9" s="2"/>
    </row>
    <row r="10" spans="1:13" ht="15.75" customHeight="1">
      <c r="A10" s="57" t="s">
        <v>1</v>
      </c>
      <c r="B10" s="57"/>
      <c r="C10" s="57"/>
      <c r="D10" s="57"/>
      <c r="E10" s="57"/>
      <c r="F10" s="57"/>
      <c r="G10" s="57"/>
      <c r="H10" s="57"/>
      <c r="I10" s="57"/>
      <c r="J10" s="57"/>
      <c r="K10" s="57"/>
      <c r="L10" s="57"/>
      <c r="M10" s="57"/>
    </row>
    <row r="11" spans="1:13" ht="22.5" customHeight="1">
      <c r="A11" s="57"/>
      <c r="B11" s="57"/>
      <c r="C11" s="57"/>
      <c r="D11" s="57"/>
      <c r="E11" s="57"/>
      <c r="F11" s="57"/>
      <c r="G11" s="57"/>
      <c r="H11" s="57"/>
      <c r="I11" s="57"/>
      <c r="J11" s="57"/>
      <c r="K11" s="57"/>
      <c r="L11" s="57"/>
      <c r="M11" s="57"/>
    </row>
    <row r="12" spans="1:13" ht="22.5" customHeight="1">
      <c r="A12" s="57"/>
      <c r="B12" s="57"/>
      <c r="C12" s="57"/>
      <c r="D12" s="57"/>
      <c r="E12" s="57"/>
      <c r="F12" s="57"/>
      <c r="G12" s="57"/>
      <c r="H12" s="57"/>
      <c r="I12" s="57"/>
      <c r="J12" s="57"/>
      <c r="K12" s="57"/>
      <c r="L12" s="57"/>
      <c r="M12" s="5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5"/>
      <c r="B20" s="55"/>
      <c r="C20" s="55"/>
      <c r="D20" s="55"/>
      <c r="E20" s="55"/>
      <c r="F20" s="55"/>
      <c r="G20" s="55"/>
      <c r="H20" s="55"/>
      <c r="I20" s="55"/>
      <c r="J20" s="55"/>
      <c r="K20" s="55"/>
      <c r="L20" s="55"/>
      <c r="M20" s="55"/>
    </row>
    <row r="21" spans="1:13" ht="22.5" customHeight="1">
      <c r="A21" s="56"/>
      <c r="B21" s="56"/>
      <c r="C21" s="56"/>
      <c r="D21" s="56"/>
      <c r="E21" s="56"/>
      <c r="F21" s="56"/>
      <c r="G21" s="56"/>
      <c r="H21" s="56"/>
      <c r="I21" s="56"/>
      <c r="J21" s="56"/>
      <c r="K21" s="56"/>
      <c r="L21" s="56"/>
      <c r="M21" s="56"/>
    </row>
  </sheetData>
  <mergeCells count="6">
    <mergeCell ref="A1:M1"/>
    <mergeCell ref="A2:M2"/>
    <mergeCell ref="A5:M5"/>
    <mergeCell ref="A20:M20"/>
    <mergeCell ref="A21:M21"/>
    <mergeCell ref="A10:M12"/>
  </mergeCells>
  <phoneticPr fontId="26"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G20" sqref="G20"/>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63" t="s">
        <v>92</v>
      </c>
      <c r="B2" s="63"/>
      <c r="C2" s="63"/>
      <c r="D2" s="63"/>
      <c r="E2" s="63"/>
      <c r="F2" s="63"/>
      <c r="G2" s="63"/>
    </row>
    <row r="4" spans="1:7" ht="24" customHeight="1">
      <c r="A4" s="65" t="s">
        <v>26</v>
      </c>
      <c r="B4" s="65"/>
      <c r="C4" s="65"/>
      <c r="D4" s="65"/>
      <c r="E4" s="65"/>
      <c r="F4" s="65"/>
      <c r="G4" s="17" t="s">
        <v>27</v>
      </c>
    </row>
    <row r="6" spans="1:7" ht="24" customHeight="1">
      <c r="A6" s="66" t="s">
        <v>54</v>
      </c>
      <c r="B6" s="66"/>
      <c r="C6" s="66" t="s">
        <v>93</v>
      </c>
      <c r="D6" s="66"/>
      <c r="E6" s="66"/>
      <c r="F6" s="66"/>
      <c r="G6" s="66"/>
    </row>
    <row r="7" spans="1:7" ht="24" customHeight="1">
      <c r="A7" s="7" t="s">
        <v>30</v>
      </c>
      <c r="B7" s="7" t="s">
        <v>31</v>
      </c>
      <c r="C7" s="7" t="s">
        <v>30</v>
      </c>
      <c r="D7" s="7" t="s">
        <v>32</v>
      </c>
      <c r="E7" s="18" t="s">
        <v>94</v>
      </c>
      <c r="F7" s="18" t="s">
        <v>95</v>
      </c>
      <c r="G7" s="18" t="s">
        <v>96</v>
      </c>
    </row>
    <row r="8" spans="1:7" ht="15" hidden="1" customHeight="1">
      <c r="A8" s="29"/>
      <c r="B8" s="23">
        <f>SUM(B9:B12)</f>
        <v>28553189.27</v>
      </c>
      <c r="C8" s="29"/>
      <c r="D8" s="30">
        <f>SUM(E8,F8,G8)</f>
        <v>28553189.27</v>
      </c>
      <c r="E8" s="30">
        <f>SUM(E9:E12)</f>
        <v>28553189.27</v>
      </c>
      <c r="F8" s="30">
        <f>SUM(F9:F12)</f>
        <v>0</v>
      </c>
      <c r="G8" s="30">
        <f>SUM(G9:G12)</f>
        <v>0</v>
      </c>
    </row>
    <row r="9" spans="1:7" ht="24" customHeight="1">
      <c r="A9" s="31" t="s">
        <v>97</v>
      </c>
      <c r="B9" s="75">
        <v>28553189.27</v>
      </c>
      <c r="C9" s="76" t="s">
        <v>38</v>
      </c>
      <c r="D9" s="77">
        <f>SUM(E9,F9,G9)</f>
        <v>19594816.91</v>
      </c>
      <c r="E9" s="77">
        <v>19594816.91</v>
      </c>
      <c r="F9" s="77">
        <v>0</v>
      </c>
      <c r="G9" s="77">
        <v>0</v>
      </c>
    </row>
    <row r="10" spans="1:7" ht="24" customHeight="1">
      <c r="A10" s="31" t="s">
        <v>98</v>
      </c>
      <c r="B10" s="75"/>
      <c r="C10" s="76" t="s">
        <v>40</v>
      </c>
      <c r="D10" s="77">
        <f>SUM(E10,F10,G10)</f>
        <v>6246140.96</v>
      </c>
      <c r="E10" s="77">
        <v>6246140.96</v>
      </c>
      <c r="F10" s="77">
        <v>0</v>
      </c>
      <c r="G10" s="77">
        <v>0</v>
      </c>
    </row>
    <row r="11" spans="1:7" ht="24" customHeight="1">
      <c r="A11" s="31" t="s">
        <v>99</v>
      </c>
      <c r="B11" s="75"/>
      <c r="C11" s="76" t="s">
        <v>42</v>
      </c>
      <c r="D11" s="77">
        <f>SUM(E11,F11,G11)</f>
        <v>1581950.4</v>
      </c>
      <c r="E11" s="77">
        <v>1581950.4</v>
      </c>
      <c r="F11" s="77">
        <v>0</v>
      </c>
      <c r="G11" s="77">
        <v>0</v>
      </c>
    </row>
    <row r="12" spans="1:7" ht="24" customHeight="1">
      <c r="A12" s="31"/>
      <c r="B12" s="75"/>
      <c r="C12" s="76" t="s">
        <v>44</v>
      </c>
      <c r="D12" s="77">
        <f>SUM(E12,F12,G12)</f>
        <v>1130281</v>
      </c>
      <c r="E12" s="77">
        <v>1130281</v>
      </c>
      <c r="F12" s="77">
        <v>0</v>
      </c>
      <c r="G12" s="77">
        <v>0</v>
      </c>
    </row>
    <row r="13" spans="1:7" ht="24" customHeight="1">
      <c r="A13" s="20" t="s">
        <v>48</v>
      </c>
      <c r="B13" s="75">
        <f>B8</f>
        <v>28553189.27</v>
      </c>
      <c r="C13" s="78" t="s">
        <v>49</v>
      </c>
      <c r="D13" s="77">
        <f>D8</f>
        <v>28553189.27</v>
      </c>
      <c r="E13" s="77">
        <f>E8</f>
        <v>28553189.27</v>
      </c>
      <c r="F13" s="77">
        <f>F8</f>
        <v>0</v>
      </c>
      <c r="G13" s="77">
        <f>G8</f>
        <v>0</v>
      </c>
    </row>
  </sheetData>
  <mergeCells count="4">
    <mergeCell ref="A2:G2"/>
    <mergeCell ref="A4:F4"/>
    <mergeCell ref="A6:B6"/>
    <mergeCell ref="C6:G6"/>
  </mergeCells>
  <phoneticPr fontId="26"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G27" sqref="F27: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3" t="s">
        <v>100</v>
      </c>
      <c r="B2" s="63"/>
      <c r="C2" s="63"/>
      <c r="D2" s="63"/>
      <c r="E2" s="63"/>
      <c r="F2" s="63"/>
      <c r="G2" s="63"/>
    </row>
    <row r="3" spans="1:7" ht="7.5" customHeight="1">
      <c r="A3" s="2"/>
      <c r="B3" s="2"/>
      <c r="C3" s="2"/>
      <c r="D3" s="2"/>
      <c r="E3" s="17"/>
      <c r="F3" s="17"/>
      <c r="G3" s="2"/>
    </row>
    <row r="4" spans="1:7" ht="24" customHeight="1">
      <c r="A4" s="65" t="s">
        <v>26</v>
      </c>
      <c r="B4" s="65"/>
      <c r="C4" s="65"/>
      <c r="D4" s="65"/>
      <c r="E4" s="65"/>
      <c r="F4" s="65"/>
      <c r="G4" s="17" t="s">
        <v>27</v>
      </c>
    </row>
    <row r="5" spans="1:7" ht="7.5" customHeight="1">
      <c r="A5" s="25"/>
      <c r="B5" s="25"/>
      <c r="C5" s="25"/>
      <c r="D5" s="25"/>
      <c r="E5" s="17"/>
      <c r="F5" s="17"/>
      <c r="G5" s="2"/>
    </row>
    <row r="6" spans="1:7" ht="24" customHeight="1">
      <c r="A6" s="66" t="s">
        <v>30</v>
      </c>
      <c r="B6" s="66"/>
      <c r="C6" s="66"/>
      <c r="D6" s="66"/>
      <c r="E6" s="66" t="s">
        <v>101</v>
      </c>
      <c r="F6" s="66"/>
      <c r="G6" s="66"/>
    </row>
    <row r="7" spans="1:7" ht="24" customHeight="1">
      <c r="A7" s="69" t="s">
        <v>52</v>
      </c>
      <c r="B7" s="69"/>
      <c r="C7" s="69"/>
      <c r="D7" s="66" t="s">
        <v>53</v>
      </c>
      <c r="E7" s="66" t="s">
        <v>32</v>
      </c>
      <c r="F7" s="67" t="s">
        <v>33</v>
      </c>
      <c r="G7" s="66" t="s">
        <v>34</v>
      </c>
    </row>
    <row r="8" spans="1:7" ht="24" customHeight="1">
      <c r="A8" s="18" t="s">
        <v>58</v>
      </c>
      <c r="B8" s="18" t="s">
        <v>59</v>
      </c>
      <c r="C8" s="18" t="s">
        <v>60</v>
      </c>
      <c r="D8" s="66"/>
      <c r="E8" s="66"/>
      <c r="F8" s="67"/>
      <c r="G8" s="66"/>
    </row>
    <row r="9" spans="1:7" ht="15" hidden="1" customHeight="1">
      <c r="A9" s="16"/>
      <c r="B9" s="16"/>
      <c r="C9" s="16"/>
      <c r="D9" s="16"/>
      <c r="E9" s="27"/>
      <c r="F9" s="27" t="s">
        <v>62</v>
      </c>
      <c r="G9" s="27" t="s">
        <v>62</v>
      </c>
    </row>
    <row r="10" spans="1:7" ht="24" customHeight="1">
      <c r="A10" s="22" t="s">
        <v>61</v>
      </c>
      <c r="B10" s="22" t="s">
        <v>62</v>
      </c>
      <c r="C10" s="22" t="s">
        <v>62</v>
      </c>
      <c r="D10" s="21" t="s">
        <v>63</v>
      </c>
      <c r="E10" s="26">
        <f t="shared" ref="E10:E27" si="0">SUM(F10,G10)</f>
        <v>19594816.91</v>
      </c>
      <c r="F10" s="26">
        <v>17779502.800000001</v>
      </c>
      <c r="G10" s="26">
        <v>1815314.11</v>
      </c>
    </row>
    <row r="11" spans="1:7" ht="24" customHeight="1">
      <c r="A11" s="22" t="s">
        <v>61</v>
      </c>
      <c r="B11" s="22" t="s">
        <v>64</v>
      </c>
      <c r="C11" s="22" t="s">
        <v>62</v>
      </c>
      <c r="D11" s="21" t="s">
        <v>65</v>
      </c>
      <c r="E11" s="26">
        <f t="shared" si="0"/>
        <v>18819860.359999999</v>
      </c>
      <c r="F11" s="26">
        <v>17779502.800000001</v>
      </c>
      <c r="G11" s="26">
        <v>1040357.56</v>
      </c>
    </row>
    <row r="12" spans="1:7" ht="24" customHeight="1">
      <c r="A12" s="22" t="s">
        <v>61</v>
      </c>
      <c r="B12" s="22" t="s">
        <v>64</v>
      </c>
      <c r="C12" s="22" t="s">
        <v>64</v>
      </c>
      <c r="D12" s="21" t="s">
        <v>66</v>
      </c>
      <c r="E12" s="26">
        <f t="shared" si="0"/>
        <v>18819860.359999999</v>
      </c>
      <c r="F12" s="26">
        <v>17779502.800000001</v>
      </c>
      <c r="G12" s="26">
        <v>1040357.56</v>
      </c>
    </row>
    <row r="13" spans="1:7" ht="24" customHeight="1">
      <c r="A13" s="22" t="s">
        <v>61</v>
      </c>
      <c r="B13" s="22" t="s">
        <v>67</v>
      </c>
      <c r="C13" s="22" t="s">
        <v>62</v>
      </c>
      <c r="D13" s="21" t="s">
        <v>68</v>
      </c>
      <c r="E13" s="26">
        <f t="shared" si="0"/>
        <v>774956.55</v>
      </c>
      <c r="F13" s="26">
        <v>0</v>
      </c>
      <c r="G13" s="26">
        <v>774956.55</v>
      </c>
    </row>
    <row r="14" spans="1:7" ht="24" customHeight="1">
      <c r="A14" s="22" t="s">
        <v>61</v>
      </c>
      <c r="B14" s="22" t="s">
        <v>67</v>
      </c>
      <c r="C14" s="22" t="s">
        <v>69</v>
      </c>
      <c r="D14" s="21" t="s">
        <v>70</v>
      </c>
      <c r="E14" s="26">
        <f t="shared" si="0"/>
        <v>774956.55</v>
      </c>
      <c r="F14" s="26">
        <v>0</v>
      </c>
      <c r="G14" s="26">
        <v>774956.55</v>
      </c>
    </row>
    <row r="15" spans="1:7" ht="24" customHeight="1">
      <c r="A15" s="22" t="s">
        <v>71</v>
      </c>
      <c r="B15" s="22" t="s">
        <v>62</v>
      </c>
      <c r="C15" s="22" t="s">
        <v>62</v>
      </c>
      <c r="D15" s="21" t="s">
        <v>72</v>
      </c>
      <c r="E15" s="26">
        <f t="shared" si="0"/>
        <v>6246140.96</v>
      </c>
      <c r="F15" s="26">
        <v>6246140.96</v>
      </c>
      <c r="G15" s="26">
        <v>0</v>
      </c>
    </row>
    <row r="16" spans="1:7" ht="24" customHeight="1">
      <c r="A16" s="22" t="s">
        <v>71</v>
      </c>
      <c r="B16" s="22" t="s">
        <v>73</v>
      </c>
      <c r="C16" s="22" t="s">
        <v>62</v>
      </c>
      <c r="D16" s="21" t="s">
        <v>74</v>
      </c>
      <c r="E16" s="26">
        <f t="shared" si="0"/>
        <v>6246140.96</v>
      </c>
      <c r="F16" s="26">
        <v>6246140.96</v>
      </c>
      <c r="G16" s="26">
        <v>0</v>
      </c>
    </row>
    <row r="17" spans="1:7" ht="24" customHeight="1">
      <c r="A17" s="22" t="s">
        <v>71</v>
      </c>
      <c r="B17" s="22" t="s">
        <v>73</v>
      </c>
      <c r="C17" s="22" t="s">
        <v>64</v>
      </c>
      <c r="D17" s="21" t="s">
        <v>75</v>
      </c>
      <c r="E17" s="26">
        <f t="shared" si="0"/>
        <v>2406660</v>
      </c>
      <c r="F17" s="26">
        <v>2406660</v>
      </c>
      <c r="G17" s="26">
        <v>0</v>
      </c>
    </row>
    <row r="18" spans="1:7" ht="24" customHeight="1">
      <c r="A18" s="22" t="s">
        <v>71</v>
      </c>
      <c r="B18" s="22" t="s">
        <v>73</v>
      </c>
      <c r="C18" s="22" t="s">
        <v>73</v>
      </c>
      <c r="D18" s="21" t="s">
        <v>76</v>
      </c>
      <c r="E18" s="26">
        <f t="shared" si="0"/>
        <v>2531120.64</v>
      </c>
      <c r="F18" s="26">
        <v>2531120.64</v>
      </c>
      <c r="G18" s="26">
        <v>0</v>
      </c>
    </row>
    <row r="19" spans="1:7" ht="24" customHeight="1">
      <c r="A19" s="22" t="s">
        <v>71</v>
      </c>
      <c r="B19" s="22" t="s">
        <v>73</v>
      </c>
      <c r="C19" s="22" t="s">
        <v>77</v>
      </c>
      <c r="D19" s="21" t="s">
        <v>78</v>
      </c>
      <c r="E19" s="26">
        <f t="shared" si="0"/>
        <v>1265560.32</v>
      </c>
      <c r="F19" s="26">
        <v>1265560.32</v>
      </c>
      <c r="G19" s="26">
        <v>0</v>
      </c>
    </row>
    <row r="20" spans="1:7" ht="24" customHeight="1">
      <c r="A20" s="22" t="s">
        <v>71</v>
      </c>
      <c r="B20" s="22" t="s">
        <v>73</v>
      </c>
      <c r="C20" s="22" t="s">
        <v>69</v>
      </c>
      <c r="D20" s="21" t="s">
        <v>79</v>
      </c>
      <c r="E20" s="26">
        <f t="shared" si="0"/>
        <v>42800</v>
      </c>
      <c r="F20" s="26">
        <v>42800</v>
      </c>
      <c r="G20" s="26">
        <v>0</v>
      </c>
    </row>
    <row r="21" spans="1:7" ht="24" customHeight="1">
      <c r="A21" s="22" t="s">
        <v>80</v>
      </c>
      <c r="B21" s="22" t="s">
        <v>62</v>
      </c>
      <c r="C21" s="22" t="s">
        <v>62</v>
      </c>
      <c r="D21" s="21" t="s">
        <v>81</v>
      </c>
      <c r="E21" s="26">
        <f t="shared" si="0"/>
        <v>1581950.4</v>
      </c>
      <c r="F21" s="26">
        <v>1581950.4</v>
      </c>
      <c r="G21" s="26">
        <v>0</v>
      </c>
    </row>
    <row r="22" spans="1:7" ht="24" customHeight="1">
      <c r="A22" s="22" t="s">
        <v>80</v>
      </c>
      <c r="B22" s="22" t="s">
        <v>82</v>
      </c>
      <c r="C22" s="22" t="s">
        <v>62</v>
      </c>
      <c r="D22" s="21" t="s">
        <v>83</v>
      </c>
      <c r="E22" s="26">
        <f t="shared" si="0"/>
        <v>1581950.4</v>
      </c>
      <c r="F22" s="26">
        <v>1581950.4</v>
      </c>
      <c r="G22" s="26">
        <v>0</v>
      </c>
    </row>
    <row r="23" spans="1:7" ht="24" customHeight="1">
      <c r="A23" s="22" t="s">
        <v>80</v>
      </c>
      <c r="B23" s="22" t="s">
        <v>82</v>
      </c>
      <c r="C23" s="22" t="s">
        <v>64</v>
      </c>
      <c r="D23" s="21" t="s">
        <v>84</v>
      </c>
      <c r="E23" s="26">
        <f t="shared" si="0"/>
        <v>1581950.4</v>
      </c>
      <c r="F23" s="26">
        <v>1581950.4</v>
      </c>
      <c r="G23" s="26">
        <v>0</v>
      </c>
    </row>
    <row r="24" spans="1:7" ht="24" customHeight="1">
      <c r="A24" s="22" t="s">
        <v>85</v>
      </c>
      <c r="B24" s="22" t="s">
        <v>62</v>
      </c>
      <c r="C24" s="22" t="s">
        <v>62</v>
      </c>
      <c r="D24" s="21" t="s">
        <v>86</v>
      </c>
      <c r="E24" s="26">
        <f t="shared" si="0"/>
        <v>1130281</v>
      </c>
      <c r="F24" s="26">
        <v>1130281</v>
      </c>
      <c r="G24" s="26">
        <v>0</v>
      </c>
    </row>
    <row r="25" spans="1:7" ht="24" customHeight="1">
      <c r="A25" s="22" t="s">
        <v>85</v>
      </c>
      <c r="B25" s="22" t="s">
        <v>64</v>
      </c>
      <c r="C25" s="22" t="s">
        <v>62</v>
      </c>
      <c r="D25" s="21" t="s">
        <v>87</v>
      </c>
      <c r="E25" s="26">
        <f t="shared" si="0"/>
        <v>1130281</v>
      </c>
      <c r="F25" s="26">
        <v>1130281</v>
      </c>
      <c r="G25" s="26">
        <v>0</v>
      </c>
    </row>
    <row r="26" spans="1:7" ht="24" customHeight="1">
      <c r="A26" s="22" t="s">
        <v>85</v>
      </c>
      <c r="B26" s="22" t="s">
        <v>64</v>
      </c>
      <c r="C26" s="22" t="s">
        <v>88</v>
      </c>
      <c r="D26" s="21" t="s">
        <v>89</v>
      </c>
      <c r="E26" s="26">
        <f t="shared" si="0"/>
        <v>1130281</v>
      </c>
      <c r="F26" s="26">
        <v>1130281</v>
      </c>
      <c r="G26" s="26">
        <v>0</v>
      </c>
    </row>
    <row r="27" spans="1:7" ht="24" customHeight="1">
      <c r="A27" s="70" t="s">
        <v>32</v>
      </c>
      <c r="B27" s="70"/>
      <c r="C27" s="70"/>
      <c r="D27" s="70"/>
      <c r="E27" s="26">
        <f t="shared" si="0"/>
        <v>28553189.27</v>
      </c>
      <c r="F27" s="26">
        <v>26737875.16</v>
      </c>
      <c r="G27" s="26">
        <v>1815314.11</v>
      </c>
    </row>
  </sheetData>
  <mergeCells count="10">
    <mergeCell ref="A27:D27"/>
    <mergeCell ref="D7:D8"/>
    <mergeCell ref="E7:E8"/>
    <mergeCell ref="F7:F8"/>
    <mergeCell ref="G7:G8"/>
    <mergeCell ref="A2:G2"/>
    <mergeCell ref="A4:F4"/>
    <mergeCell ref="A6:D6"/>
    <mergeCell ref="E6:G6"/>
    <mergeCell ref="A7:C7"/>
  </mergeCells>
  <phoneticPr fontId="26"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6" sqref="D16"/>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3" t="s">
        <v>102</v>
      </c>
      <c r="B2" s="63"/>
      <c r="C2" s="63"/>
      <c r="D2" s="63"/>
      <c r="E2" s="63"/>
      <c r="F2" s="63"/>
      <c r="G2" s="63"/>
    </row>
    <row r="3" spans="1:7" ht="7.5" customHeight="1">
      <c r="A3" s="2"/>
      <c r="B3" s="2"/>
      <c r="C3" s="2"/>
      <c r="D3" s="2"/>
      <c r="E3" s="17"/>
      <c r="F3" s="17"/>
      <c r="G3" s="2"/>
    </row>
    <row r="4" spans="1:7" ht="24" customHeight="1">
      <c r="A4" s="71" t="s">
        <v>26</v>
      </c>
      <c r="B4" s="71"/>
      <c r="C4" s="71"/>
      <c r="D4" s="71"/>
      <c r="E4" s="71"/>
      <c r="F4" s="17"/>
      <c r="G4" s="17" t="s">
        <v>27</v>
      </c>
    </row>
    <row r="5" spans="1:7" ht="7.5" customHeight="1">
      <c r="A5" s="25"/>
      <c r="B5" s="25"/>
      <c r="C5" s="25"/>
      <c r="D5" s="25"/>
      <c r="E5" s="17"/>
      <c r="F5" s="17"/>
      <c r="G5" s="2"/>
    </row>
    <row r="6" spans="1:7" ht="24" customHeight="1">
      <c r="A6" s="66" t="s">
        <v>30</v>
      </c>
      <c r="B6" s="66"/>
      <c r="C6" s="66"/>
      <c r="D6" s="66"/>
      <c r="E6" s="66" t="s">
        <v>103</v>
      </c>
      <c r="F6" s="66"/>
      <c r="G6" s="66"/>
    </row>
    <row r="7" spans="1:7" ht="24" customHeight="1">
      <c r="A7" s="69" t="s">
        <v>52</v>
      </c>
      <c r="B7" s="69"/>
      <c r="C7" s="69"/>
      <c r="D7" s="66" t="s">
        <v>53</v>
      </c>
      <c r="E7" s="66" t="s">
        <v>32</v>
      </c>
      <c r="F7" s="68" t="s">
        <v>33</v>
      </c>
      <c r="G7" s="66" t="s">
        <v>34</v>
      </c>
    </row>
    <row r="8" spans="1:7" ht="24" customHeight="1">
      <c r="A8" s="18" t="s">
        <v>58</v>
      </c>
      <c r="B8" s="18" t="s">
        <v>59</v>
      </c>
      <c r="C8" s="18" t="s">
        <v>60</v>
      </c>
      <c r="D8" s="66"/>
      <c r="E8" s="66"/>
      <c r="F8" s="68"/>
      <c r="G8" s="66"/>
    </row>
    <row r="9" spans="1:7" ht="15" hidden="1" customHeight="1">
      <c r="A9" s="16"/>
      <c r="B9" s="16"/>
      <c r="C9" s="16"/>
      <c r="D9" s="16"/>
      <c r="E9" s="26"/>
      <c r="F9" s="26" t="s">
        <v>62</v>
      </c>
      <c r="G9" s="26" t="s">
        <v>62</v>
      </c>
    </row>
    <row r="10" spans="1:7" ht="24" customHeight="1">
      <c r="A10" s="22" t="s">
        <v>62</v>
      </c>
      <c r="B10" s="22" t="s">
        <v>62</v>
      </c>
      <c r="C10" s="22" t="s">
        <v>62</v>
      </c>
      <c r="D10" s="21" t="s">
        <v>62</v>
      </c>
      <c r="E10" s="23">
        <f>SUM(F10,G10)</f>
        <v>0</v>
      </c>
      <c r="F10" s="23" t="s">
        <v>62</v>
      </c>
      <c r="G10" s="23" t="s">
        <v>62</v>
      </c>
    </row>
    <row r="11" spans="1:7" ht="24" customHeight="1">
      <c r="A11" s="70" t="s">
        <v>32</v>
      </c>
      <c r="B11" s="70"/>
      <c r="C11" s="70"/>
      <c r="D11" s="70"/>
      <c r="E11" s="23">
        <f>SUM(F11,G11)</f>
        <v>0</v>
      </c>
      <c r="F11" s="23" t="s">
        <v>62</v>
      </c>
      <c r="G11" s="23" t="s">
        <v>62</v>
      </c>
    </row>
    <row r="12" spans="1:7" ht="23.25" customHeight="1">
      <c r="A12" s="81" t="s">
        <v>166</v>
      </c>
    </row>
    <row r="13" spans="1:7" ht="24" customHeight="1">
      <c r="D13" s="15"/>
    </row>
  </sheetData>
  <mergeCells count="10">
    <mergeCell ref="A11:D11"/>
    <mergeCell ref="D7:D8"/>
    <mergeCell ref="E7:E8"/>
    <mergeCell ref="F7:F8"/>
    <mergeCell ref="G7:G8"/>
    <mergeCell ref="A2:G2"/>
    <mergeCell ref="A4:E4"/>
    <mergeCell ref="A6:D6"/>
    <mergeCell ref="E6:G6"/>
    <mergeCell ref="A7:C7"/>
  </mergeCells>
  <phoneticPr fontId="26"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F15" sqref="F15"/>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3" t="s">
        <v>104</v>
      </c>
      <c r="B2" s="63"/>
      <c r="C2" s="63"/>
      <c r="D2" s="63"/>
      <c r="E2" s="63"/>
      <c r="F2" s="63"/>
      <c r="G2" s="63"/>
    </row>
    <row r="4" spans="1:7" ht="24" customHeight="1">
      <c r="A4" s="65" t="s">
        <v>26</v>
      </c>
      <c r="B4" s="65"/>
      <c r="C4" s="65"/>
      <c r="D4" s="65"/>
      <c r="E4" s="65"/>
      <c r="F4" s="65"/>
      <c r="G4" s="17" t="s">
        <v>27</v>
      </c>
    </row>
    <row r="5" spans="1:7" ht="7.5" customHeight="1">
      <c r="A5" s="16"/>
      <c r="B5" s="16"/>
      <c r="C5" s="16"/>
      <c r="D5" s="16"/>
      <c r="E5" s="16"/>
      <c r="F5" s="16"/>
      <c r="G5" s="16"/>
    </row>
    <row r="6" spans="1:7" ht="24" customHeight="1">
      <c r="A6" s="66" t="s">
        <v>30</v>
      </c>
      <c r="B6" s="66"/>
      <c r="C6" s="66"/>
      <c r="D6" s="66"/>
      <c r="E6" s="66" t="s">
        <v>105</v>
      </c>
      <c r="F6" s="66"/>
      <c r="G6" s="66"/>
    </row>
    <row r="7" spans="1:7" ht="24" customHeight="1">
      <c r="A7" s="69" t="s">
        <v>52</v>
      </c>
      <c r="B7" s="69"/>
      <c r="C7" s="69"/>
      <c r="D7" s="66" t="s">
        <v>53</v>
      </c>
      <c r="E7" s="66" t="s">
        <v>32</v>
      </c>
      <c r="F7" s="67" t="s">
        <v>33</v>
      </c>
      <c r="G7" s="66" t="s">
        <v>34</v>
      </c>
    </row>
    <row r="8" spans="1:7" ht="24" customHeight="1">
      <c r="A8" s="18" t="s">
        <v>58</v>
      </c>
      <c r="B8" s="18" t="s">
        <v>59</v>
      </c>
      <c r="C8" s="18" t="s">
        <v>60</v>
      </c>
      <c r="D8" s="66"/>
      <c r="E8" s="66"/>
      <c r="F8" s="67"/>
      <c r="G8" s="66"/>
    </row>
    <row r="9" spans="1:7" ht="24" customHeight="1">
      <c r="A9" s="22" t="s">
        <v>62</v>
      </c>
      <c r="B9" s="22" t="s">
        <v>62</v>
      </c>
      <c r="C9" s="22" t="s">
        <v>62</v>
      </c>
      <c r="D9" s="21" t="s">
        <v>62</v>
      </c>
      <c r="E9" s="23">
        <f>SUM(F9,G9)</f>
        <v>0</v>
      </c>
      <c r="F9" s="23" t="s">
        <v>62</v>
      </c>
      <c r="G9" s="23" t="s">
        <v>62</v>
      </c>
    </row>
    <row r="10" spans="1:7" ht="24" customHeight="1">
      <c r="A10" s="70" t="s">
        <v>32</v>
      </c>
      <c r="B10" s="70"/>
      <c r="C10" s="70"/>
      <c r="D10" s="70"/>
      <c r="E10" s="23">
        <f>SUM(F10,G10)</f>
        <v>0</v>
      </c>
      <c r="F10" s="23" t="s">
        <v>62</v>
      </c>
      <c r="G10" s="23" t="s">
        <v>62</v>
      </c>
    </row>
    <row r="11" spans="1:7" ht="15.75">
      <c r="A11" s="24" t="s">
        <v>106</v>
      </c>
    </row>
    <row r="13" spans="1:7" ht="24" customHeight="1">
      <c r="D13" s="15"/>
    </row>
  </sheetData>
  <mergeCells count="10">
    <mergeCell ref="A10:D10"/>
    <mergeCell ref="D7:D8"/>
    <mergeCell ref="E7:E8"/>
    <mergeCell ref="F7:F8"/>
    <mergeCell ref="G7:G8"/>
    <mergeCell ref="A2:G2"/>
    <mergeCell ref="A4:F4"/>
    <mergeCell ref="A6:D6"/>
    <mergeCell ref="E6:G6"/>
    <mergeCell ref="A7:C7"/>
  </mergeCells>
  <phoneticPr fontId="26"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showRuler="0" workbookViewId="0">
      <selection activeCell="J34" sqref="J34"/>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3" t="s">
        <v>107</v>
      </c>
      <c r="B2" s="63"/>
      <c r="C2" s="63"/>
      <c r="D2" s="63"/>
      <c r="E2" s="63"/>
      <c r="F2" s="63"/>
    </row>
    <row r="3" spans="1:6" ht="7.5" customHeight="1">
      <c r="A3" s="16"/>
      <c r="B3" s="16"/>
      <c r="C3" s="16"/>
      <c r="D3" s="16"/>
      <c r="E3" s="16"/>
      <c r="F3" s="16"/>
    </row>
    <row r="4" spans="1:6" ht="24" customHeight="1">
      <c r="A4" s="65" t="s">
        <v>26</v>
      </c>
      <c r="B4" s="65"/>
      <c r="C4" s="65"/>
      <c r="D4" s="65"/>
      <c r="E4" s="65"/>
      <c r="F4" s="17" t="s">
        <v>27</v>
      </c>
    </row>
    <row r="5" spans="1:6" ht="7.5" customHeight="1">
      <c r="A5" s="16"/>
      <c r="B5" s="16"/>
      <c r="C5" s="16"/>
      <c r="D5" s="16"/>
      <c r="E5" s="16"/>
      <c r="F5" s="16"/>
    </row>
    <row r="6" spans="1:6" ht="24" customHeight="1">
      <c r="A6" s="66" t="s">
        <v>30</v>
      </c>
      <c r="B6" s="66"/>
      <c r="C6" s="66"/>
      <c r="D6" s="66" t="s">
        <v>108</v>
      </c>
      <c r="E6" s="66"/>
      <c r="F6" s="66"/>
    </row>
    <row r="7" spans="1:6" ht="24" customHeight="1">
      <c r="A7" s="66" t="s">
        <v>109</v>
      </c>
      <c r="B7" s="66"/>
      <c r="C7" s="66" t="s">
        <v>110</v>
      </c>
      <c r="D7" s="72" t="s">
        <v>32</v>
      </c>
      <c r="E7" s="72" t="s">
        <v>35</v>
      </c>
      <c r="F7" s="72" t="s">
        <v>36</v>
      </c>
    </row>
    <row r="8" spans="1:6" ht="24" customHeight="1">
      <c r="A8" s="18" t="s">
        <v>58</v>
      </c>
      <c r="B8" s="18" t="s">
        <v>59</v>
      </c>
      <c r="C8" s="66"/>
      <c r="D8" s="72"/>
      <c r="E8" s="72"/>
      <c r="F8" s="72"/>
    </row>
    <row r="9" spans="1:6" ht="15" hidden="1" customHeight="1">
      <c r="A9" s="16" t="s">
        <v>62</v>
      </c>
      <c r="B9" s="16"/>
      <c r="C9" s="16"/>
      <c r="D9" s="19"/>
      <c r="E9" s="19" t="s">
        <v>62</v>
      </c>
      <c r="F9" s="19" t="s">
        <v>62</v>
      </c>
    </row>
    <row r="10" spans="1:6" ht="24" customHeight="1">
      <c r="A10" s="20" t="s">
        <v>111</v>
      </c>
      <c r="B10" s="20" t="s">
        <v>62</v>
      </c>
      <c r="C10" s="21" t="s">
        <v>112</v>
      </c>
      <c r="D10" s="75">
        <f t="shared" ref="D10:D37" si="0">SUM(E10,F10)</f>
        <v>22782865.079999998</v>
      </c>
      <c r="E10" s="75">
        <v>22782865.079999998</v>
      </c>
      <c r="F10" s="75">
        <v>0</v>
      </c>
    </row>
    <row r="11" spans="1:6" ht="24" customHeight="1">
      <c r="A11" s="20" t="s">
        <v>111</v>
      </c>
      <c r="B11" s="20" t="s">
        <v>88</v>
      </c>
      <c r="C11" s="21" t="s">
        <v>113</v>
      </c>
      <c r="D11" s="75">
        <f t="shared" si="0"/>
        <v>3366756</v>
      </c>
      <c r="E11" s="75">
        <v>3366756</v>
      </c>
      <c r="F11" s="75">
        <v>0</v>
      </c>
    </row>
    <row r="12" spans="1:6" ht="24" customHeight="1">
      <c r="A12" s="20" t="s">
        <v>111</v>
      </c>
      <c r="B12" s="20" t="s">
        <v>64</v>
      </c>
      <c r="C12" s="21" t="s">
        <v>114</v>
      </c>
      <c r="D12" s="75">
        <f t="shared" si="0"/>
        <v>350208</v>
      </c>
      <c r="E12" s="75">
        <v>350208</v>
      </c>
      <c r="F12" s="75">
        <v>0</v>
      </c>
    </row>
    <row r="13" spans="1:6" ht="24" customHeight="1">
      <c r="A13" s="20" t="s">
        <v>111</v>
      </c>
      <c r="B13" s="20" t="s">
        <v>115</v>
      </c>
      <c r="C13" s="21" t="s">
        <v>116</v>
      </c>
      <c r="D13" s="75">
        <f t="shared" si="0"/>
        <v>12429900</v>
      </c>
      <c r="E13" s="75">
        <v>12429900</v>
      </c>
      <c r="F13" s="75">
        <v>0</v>
      </c>
    </row>
    <row r="14" spans="1:6" ht="24" customHeight="1">
      <c r="A14" s="20" t="s">
        <v>111</v>
      </c>
      <c r="B14" s="20" t="s">
        <v>117</v>
      </c>
      <c r="C14" s="21" t="s">
        <v>118</v>
      </c>
      <c r="D14" s="75">
        <f t="shared" si="0"/>
        <v>2531120.64</v>
      </c>
      <c r="E14" s="75">
        <v>2531120.64</v>
      </c>
      <c r="F14" s="75">
        <v>0</v>
      </c>
    </row>
    <row r="15" spans="1:6" ht="24" customHeight="1">
      <c r="A15" s="20" t="s">
        <v>111</v>
      </c>
      <c r="B15" s="20" t="s">
        <v>67</v>
      </c>
      <c r="C15" s="21" t="s">
        <v>119</v>
      </c>
      <c r="D15" s="75">
        <f t="shared" si="0"/>
        <v>1265560.32</v>
      </c>
      <c r="E15" s="75">
        <v>1265560.32</v>
      </c>
      <c r="F15" s="75">
        <v>0</v>
      </c>
    </row>
    <row r="16" spans="1:6" ht="24" customHeight="1">
      <c r="A16" s="20" t="s">
        <v>111</v>
      </c>
      <c r="B16" s="20" t="s">
        <v>120</v>
      </c>
      <c r="C16" s="21" t="s">
        <v>121</v>
      </c>
      <c r="D16" s="75">
        <f t="shared" si="0"/>
        <v>1581950.4</v>
      </c>
      <c r="E16" s="75">
        <v>1581950.4</v>
      </c>
      <c r="F16" s="75">
        <v>0</v>
      </c>
    </row>
    <row r="17" spans="1:6" ht="24" customHeight="1">
      <c r="A17" s="20" t="s">
        <v>111</v>
      </c>
      <c r="B17" s="20" t="s">
        <v>122</v>
      </c>
      <c r="C17" s="21" t="s">
        <v>123</v>
      </c>
      <c r="D17" s="75">
        <f t="shared" si="0"/>
        <v>104408.72</v>
      </c>
      <c r="E17" s="75">
        <v>104408.72</v>
      </c>
      <c r="F17" s="75">
        <v>0</v>
      </c>
    </row>
    <row r="18" spans="1:6" ht="24" customHeight="1">
      <c r="A18" s="20" t="s">
        <v>111</v>
      </c>
      <c r="B18" s="20" t="s">
        <v>124</v>
      </c>
      <c r="C18" s="21" t="s">
        <v>89</v>
      </c>
      <c r="D18" s="75">
        <f t="shared" si="0"/>
        <v>1130281</v>
      </c>
      <c r="E18" s="75">
        <v>1130281</v>
      </c>
      <c r="F18" s="75">
        <v>0</v>
      </c>
    </row>
    <row r="19" spans="1:6" ht="24" customHeight="1">
      <c r="A19" s="20" t="s">
        <v>111</v>
      </c>
      <c r="B19" s="20" t="s">
        <v>69</v>
      </c>
      <c r="C19" s="21" t="s">
        <v>125</v>
      </c>
      <c r="D19" s="75">
        <f t="shared" si="0"/>
        <v>22680</v>
      </c>
      <c r="E19" s="75">
        <v>22680</v>
      </c>
      <c r="F19" s="75">
        <v>0</v>
      </c>
    </row>
    <row r="20" spans="1:6" ht="24" customHeight="1">
      <c r="A20" s="20" t="s">
        <v>126</v>
      </c>
      <c r="B20" s="20" t="s">
        <v>62</v>
      </c>
      <c r="C20" s="21" t="s">
        <v>127</v>
      </c>
      <c r="D20" s="75">
        <f t="shared" si="0"/>
        <v>2010590.08</v>
      </c>
      <c r="E20" s="75">
        <v>0</v>
      </c>
      <c r="F20" s="75">
        <v>2010590.08</v>
      </c>
    </row>
    <row r="21" spans="1:6" ht="24" customHeight="1">
      <c r="A21" s="20" t="s">
        <v>126</v>
      </c>
      <c r="B21" s="20" t="s">
        <v>88</v>
      </c>
      <c r="C21" s="21" t="s">
        <v>128</v>
      </c>
      <c r="D21" s="75">
        <f t="shared" si="0"/>
        <v>620900</v>
      </c>
      <c r="E21" s="75">
        <v>0</v>
      </c>
      <c r="F21" s="75">
        <v>620900</v>
      </c>
    </row>
    <row r="22" spans="1:6" ht="24" customHeight="1">
      <c r="A22" s="20" t="s">
        <v>126</v>
      </c>
      <c r="B22" s="20" t="s">
        <v>64</v>
      </c>
      <c r="C22" s="21" t="s">
        <v>129</v>
      </c>
      <c r="D22" s="75">
        <f t="shared" si="0"/>
        <v>20000</v>
      </c>
      <c r="E22" s="75">
        <v>0</v>
      </c>
      <c r="F22" s="75">
        <v>20000</v>
      </c>
    </row>
    <row r="23" spans="1:6" ht="24" customHeight="1">
      <c r="A23" s="20" t="s">
        <v>126</v>
      </c>
      <c r="B23" s="20" t="s">
        <v>130</v>
      </c>
      <c r="C23" s="21" t="s">
        <v>131</v>
      </c>
      <c r="D23" s="75">
        <f t="shared" si="0"/>
        <v>1000</v>
      </c>
      <c r="E23" s="75">
        <v>0</v>
      </c>
      <c r="F23" s="75">
        <v>1000</v>
      </c>
    </row>
    <row r="24" spans="1:6" ht="24" customHeight="1">
      <c r="A24" s="20" t="s">
        <v>126</v>
      </c>
      <c r="B24" s="20" t="s">
        <v>73</v>
      </c>
      <c r="C24" s="21" t="s">
        <v>132</v>
      </c>
      <c r="D24" s="75">
        <f t="shared" si="0"/>
        <v>20000</v>
      </c>
      <c r="E24" s="75">
        <v>0</v>
      </c>
      <c r="F24" s="75">
        <v>20000</v>
      </c>
    </row>
    <row r="25" spans="1:6" ht="24" customHeight="1">
      <c r="A25" s="20" t="s">
        <v>126</v>
      </c>
      <c r="B25" s="20" t="s">
        <v>77</v>
      </c>
      <c r="C25" s="21" t="s">
        <v>133</v>
      </c>
      <c r="D25" s="75">
        <f t="shared" si="0"/>
        <v>80000</v>
      </c>
      <c r="E25" s="75">
        <v>0</v>
      </c>
      <c r="F25" s="75">
        <v>80000</v>
      </c>
    </row>
    <row r="26" spans="1:6" ht="24" customHeight="1">
      <c r="A26" s="20" t="s">
        <v>126</v>
      </c>
      <c r="B26" s="20" t="s">
        <v>115</v>
      </c>
      <c r="C26" s="21" t="s">
        <v>134</v>
      </c>
      <c r="D26" s="75">
        <f t="shared" si="0"/>
        <v>4100</v>
      </c>
      <c r="E26" s="75">
        <v>0</v>
      </c>
      <c r="F26" s="75">
        <v>4100</v>
      </c>
    </row>
    <row r="27" spans="1:6" ht="24" customHeight="1">
      <c r="A27" s="20" t="s">
        <v>126</v>
      </c>
      <c r="B27" s="20" t="s">
        <v>67</v>
      </c>
      <c r="C27" s="21" t="s">
        <v>135</v>
      </c>
      <c r="D27" s="75">
        <f t="shared" si="0"/>
        <v>20000</v>
      </c>
      <c r="E27" s="75">
        <v>0</v>
      </c>
      <c r="F27" s="75">
        <v>20000</v>
      </c>
    </row>
    <row r="28" spans="1:6" ht="24" customHeight="1">
      <c r="A28" s="20" t="s">
        <v>126</v>
      </c>
      <c r="B28" s="20" t="s">
        <v>124</v>
      </c>
      <c r="C28" s="21" t="s">
        <v>136</v>
      </c>
      <c r="D28" s="75">
        <f t="shared" si="0"/>
        <v>50000</v>
      </c>
      <c r="E28" s="75">
        <v>0</v>
      </c>
      <c r="F28" s="75">
        <v>50000</v>
      </c>
    </row>
    <row r="29" spans="1:6" ht="24" customHeight="1">
      <c r="A29" s="20" t="s">
        <v>126</v>
      </c>
      <c r="B29" s="20" t="s">
        <v>137</v>
      </c>
      <c r="C29" s="21" t="s">
        <v>138</v>
      </c>
      <c r="D29" s="75">
        <f t="shared" si="0"/>
        <v>43600</v>
      </c>
      <c r="E29" s="75">
        <v>0</v>
      </c>
      <c r="F29" s="75">
        <v>43600</v>
      </c>
    </row>
    <row r="30" spans="1:6" ht="24" customHeight="1">
      <c r="A30" s="20" t="s">
        <v>126</v>
      </c>
      <c r="B30" s="20" t="s">
        <v>139</v>
      </c>
      <c r="C30" s="21" t="s">
        <v>140</v>
      </c>
      <c r="D30" s="75">
        <f t="shared" si="0"/>
        <v>12400</v>
      </c>
      <c r="E30" s="75">
        <v>0</v>
      </c>
      <c r="F30" s="75">
        <v>12400</v>
      </c>
    </row>
    <row r="31" spans="1:6" ht="24" customHeight="1">
      <c r="A31" s="20" t="s">
        <v>126</v>
      </c>
      <c r="B31" s="20" t="s">
        <v>141</v>
      </c>
      <c r="C31" s="21" t="s">
        <v>142</v>
      </c>
      <c r="D31" s="75">
        <f t="shared" si="0"/>
        <v>316390.08</v>
      </c>
      <c r="E31" s="75">
        <v>0</v>
      </c>
      <c r="F31" s="75">
        <v>316390.08</v>
      </c>
    </row>
    <row r="32" spans="1:6" ht="24" customHeight="1">
      <c r="A32" s="20" t="s">
        <v>126</v>
      </c>
      <c r="B32" s="20" t="s">
        <v>143</v>
      </c>
      <c r="C32" s="21" t="s">
        <v>144</v>
      </c>
      <c r="D32" s="75">
        <f t="shared" si="0"/>
        <v>734400</v>
      </c>
      <c r="E32" s="75">
        <v>0</v>
      </c>
      <c r="F32" s="75">
        <v>734400</v>
      </c>
    </row>
    <row r="33" spans="1:6" ht="24" customHeight="1">
      <c r="A33" s="20" t="s">
        <v>126</v>
      </c>
      <c r="B33" s="20" t="s">
        <v>145</v>
      </c>
      <c r="C33" s="21" t="s">
        <v>146</v>
      </c>
      <c r="D33" s="75">
        <f t="shared" si="0"/>
        <v>45000</v>
      </c>
      <c r="E33" s="75">
        <v>0</v>
      </c>
      <c r="F33" s="75">
        <v>45000</v>
      </c>
    </row>
    <row r="34" spans="1:6" ht="24" customHeight="1">
      <c r="A34" s="20" t="s">
        <v>126</v>
      </c>
      <c r="B34" s="20" t="s">
        <v>69</v>
      </c>
      <c r="C34" s="21" t="s">
        <v>147</v>
      </c>
      <c r="D34" s="75">
        <f t="shared" si="0"/>
        <v>42800</v>
      </c>
      <c r="E34" s="75">
        <v>0</v>
      </c>
      <c r="F34" s="75">
        <v>42800</v>
      </c>
    </row>
    <row r="35" spans="1:6" ht="24" customHeight="1">
      <c r="A35" s="20" t="s">
        <v>148</v>
      </c>
      <c r="B35" s="20" t="s">
        <v>62</v>
      </c>
      <c r="C35" s="21" t="s">
        <v>149</v>
      </c>
      <c r="D35" s="75">
        <f t="shared" si="0"/>
        <v>1944420</v>
      </c>
      <c r="E35" s="75">
        <v>1944420</v>
      </c>
      <c r="F35" s="75">
        <v>0</v>
      </c>
    </row>
    <row r="36" spans="1:6" ht="24" customHeight="1">
      <c r="A36" s="20" t="s">
        <v>148</v>
      </c>
      <c r="B36" s="20" t="s">
        <v>64</v>
      </c>
      <c r="C36" s="21" t="s">
        <v>150</v>
      </c>
      <c r="D36" s="75">
        <f t="shared" si="0"/>
        <v>1944420</v>
      </c>
      <c r="E36" s="75">
        <v>1944420</v>
      </c>
      <c r="F36" s="75">
        <v>0</v>
      </c>
    </row>
    <row r="37" spans="1:6" ht="24" customHeight="1">
      <c r="A37" s="70" t="s">
        <v>32</v>
      </c>
      <c r="B37" s="70"/>
      <c r="C37" s="70"/>
      <c r="D37" s="26">
        <f t="shared" si="0"/>
        <v>26737875.16</v>
      </c>
      <c r="E37" s="26">
        <v>24727285.079999998</v>
      </c>
      <c r="F37" s="26">
        <v>2010590.08</v>
      </c>
    </row>
  </sheetData>
  <mergeCells count="10">
    <mergeCell ref="A37:C37"/>
    <mergeCell ref="C7:C8"/>
    <mergeCell ref="D7:D8"/>
    <mergeCell ref="E7:E8"/>
    <mergeCell ref="F7:F8"/>
    <mergeCell ref="A2:F2"/>
    <mergeCell ref="A4:E4"/>
    <mergeCell ref="A6:C6"/>
    <mergeCell ref="D6:F6"/>
    <mergeCell ref="A7:B7"/>
  </mergeCells>
  <phoneticPr fontId="26" type="noConversion"/>
  <pageMargins left="0.79" right="0.79" top="0.79" bottom="0.79" header="0.3" footer="0.3"/>
  <pageSetup paperSize="9" scale="55"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B10" sqref="B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151</v>
      </c>
      <c r="H1" s="5"/>
    </row>
    <row r="2" spans="1:8" ht="22.5" customHeight="1">
      <c r="A2" s="63" t="s">
        <v>152</v>
      </c>
      <c r="B2" s="63"/>
      <c r="C2" s="63"/>
      <c r="D2" s="63"/>
      <c r="E2" s="63"/>
      <c r="F2" s="63"/>
      <c r="G2" s="63"/>
      <c r="H2" s="63"/>
    </row>
    <row r="4" spans="1:8" ht="24" customHeight="1">
      <c r="A4" s="65" t="s">
        <v>26</v>
      </c>
      <c r="B4" s="65"/>
      <c r="C4" s="65"/>
      <c r="D4" s="65"/>
      <c r="E4" s="65"/>
      <c r="F4" s="65"/>
      <c r="G4" s="6" t="s">
        <v>153</v>
      </c>
      <c r="H4" s="5" t="s">
        <v>154</v>
      </c>
    </row>
    <row r="6" spans="1:8" ht="24" customHeight="1">
      <c r="A6" s="73" t="s">
        <v>155</v>
      </c>
      <c r="B6" s="73"/>
      <c r="C6" s="73"/>
      <c r="D6" s="73"/>
      <c r="E6" s="73"/>
      <c r="F6" s="73"/>
      <c r="G6" s="67" t="s">
        <v>156</v>
      </c>
      <c r="H6" s="74" t="s">
        <v>157</v>
      </c>
    </row>
    <row r="7" spans="1:8" ht="24" customHeight="1">
      <c r="A7" s="67" t="s">
        <v>32</v>
      </c>
      <c r="B7" s="67" t="s">
        <v>158</v>
      </c>
      <c r="C7" s="67" t="s">
        <v>140</v>
      </c>
      <c r="D7" s="68" t="s">
        <v>159</v>
      </c>
      <c r="E7" s="68"/>
      <c r="F7" s="68"/>
      <c r="G7" s="67"/>
      <c r="H7" s="74"/>
    </row>
    <row r="8" spans="1:8" ht="24" customHeight="1">
      <c r="A8" s="67"/>
      <c r="B8" s="67"/>
      <c r="C8" s="67"/>
      <c r="D8" s="8" t="s">
        <v>160</v>
      </c>
      <c r="E8" s="8" t="s">
        <v>161</v>
      </c>
      <c r="F8" s="8" t="s">
        <v>162</v>
      </c>
      <c r="G8" s="67"/>
      <c r="H8" s="74"/>
    </row>
    <row r="9" spans="1:8" ht="15" hidden="1" customHeight="1">
      <c r="A9" s="9">
        <f>SUM(B9,C9,D9)</f>
        <v>57400</v>
      </c>
      <c r="B9" s="10">
        <f>SUM(B10:B10)</f>
        <v>0</v>
      </c>
      <c r="C9" s="10">
        <f>SUM(C10:C10)</f>
        <v>12400</v>
      </c>
      <c r="D9" s="9">
        <f>SUM(E9,F9)</f>
        <v>45000</v>
      </c>
      <c r="E9" s="9">
        <f>SUM(E10:E10)</f>
        <v>0</v>
      </c>
      <c r="F9" s="9">
        <f>SUM(F10:F10)</f>
        <v>45000</v>
      </c>
      <c r="G9" s="9">
        <f>SUM(G10:G10,H10:H10)</f>
        <v>0</v>
      </c>
      <c r="H9" s="11"/>
    </row>
    <row r="10" spans="1:8" ht="24" customHeight="1">
      <c r="A10" s="12">
        <v>57400</v>
      </c>
      <c r="B10" s="13">
        <v>0</v>
      </c>
      <c r="C10" s="14">
        <v>12400</v>
      </c>
      <c r="D10" s="14">
        <v>45000</v>
      </c>
      <c r="E10" s="13">
        <v>0</v>
      </c>
      <c r="F10" s="14">
        <v>45000</v>
      </c>
      <c r="G10" s="14">
        <v>0</v>
      </c>
      <c r="H10" s="13">
        <v>0</v>
      </c>
    </row>
    <row r="13" spans="1:8" ht="24" customHeight="1">
      <c r="A13" s="15" t="s">
        <v>62</v>
      </c>
    </row>
  </sheetData>
  <sheetProtection password="CC3D" sheet="1"/>
  <mergeCells count="9">
    <mergeCell ref="A2:H2"/>
    <mergeCell ref="A4:F4"/>
    <mergeCell ref="A6:F6"/>
    <mergeCell ref="D7:F7"/>
    <mergeCell ref="A7:A8"/>
    <mergeCell ref="B7:B8"/>
    <mergeCell ref="C7:C8"/>
    <mergeCell ref="G6:G8"/>
    <mergeCell ref="H6:H8"/>
  </mergeCells>
  <phoneticPr fontId="26"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163</v>
      </c>
    </row>
    <row r="2" spans="1:1" ht="24" customHeight="1">
      <c r="A2" s="2"/>
    </row>
    <row r="3" spans="1:1" ht="321" customHeight="1">
      <c r="A3" s="3" t="s">
        <v>164</v>
      </c>
    </row>
  </sheetData>
  <phoneticPr fontId="26" type="noConversion"/>
  <pageMargins left="0.79" right="0.79" top="0.79" bottom="0.79" header="0.3" footer="0.3"/>
  <pageSetup paperSize="9" scale="8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2"/>
  <sheetViews>
    <sheetView showRuler="0" workbookViewId="0">
      <selection activeCell="A12" sqref="A12"/>
    </sheetView>
  </sheetViews>
  <sheetFormatPr defaultColWidth="9" defaultRowHeight="14.25"/>
  <cols>
    <col min="1" max="1" width="127.5703125" style="41" customWidth="1"/>
    <col min="2" max="2" width="10.28515625" style="40" customWidth="1"/>
    <col min="3" max="256" width="9.140625" style="41"/>
    <col min="257" max="257" width="127.5703125" style="41" customWidth="1"/>
    <col min="258" max="258" width="10.28515625" style="41" customWidth="1"/>
    <col min="259" max="512" width="9.140625" style="41"/>
    <col min="513" max="513" width="127.5703125" style="41" customWidth="1"/>
    <col min="514" max="514" width="10.28515625" style="41" customWidth="1"/>
    <col min="515" max="768" width="9.140625" style="41"/>
    <col min="769" max="769" width="127.5703125" style="41" customWidth="1"/>
    <col min="770" max="770" width="10.28515625" style="41" customWidth="1"/>
    <col min="771" max="1024" width="9.140625" style="41"/>
    <col min="1025" max="1025" width="127.5703125" style="41" customWidth="1"/>
    <col min="1026" max="1026" width="10.28515625" style="41" customWidth="1"/>
    <col min="1027" max="1280" width="9.140625" style="41"/>
    <col min="1281" max="1281" width="127.5703125" style="41" customWidth="1"/>
    <col min="1282" max="1282" width="10.28515625" style="41" customWidth="1"/>
    <col min="1283" max="1536" width="9.140625" style="41"/>
    <col min="1537" max="1537" width="127.5703125" style="41" customWidth="1"/>
    <col min="1538" max="1538" width="10.28515625" style="41" customWidth="1"/>
    <col min="1539" max="1792" width="9.140625" style="41"/>
    <col min="1793" max="1793" width="127.5703125" style="41" customWidth="1"/>
    <col min="1794" max="1794" width="10.28515625" style="41" customWidth="1"/>
    <col min="1795" max="2048" width="9.140625" style="41"/>
    <col min="2049" max="2049" width="127.5703125" style="41" customWidth="1"/>
    <col min="2050" max="2050" width="10.28515625" style="41" customWidth="1"/>
    <col min="2051" max="2304" width="9.140625" style="41"/>
    <col min="2305" max="2305" width="127.5703125" style="41" customWidth="1"/>
    <col min="2306" max="2306" width="10.28515625" style="41" customWidth="1"/>
    <col min="2307" max="2560" width="9.140625" style="41"/>
    <col min="2561" max="2561" width="127.5703125" style="41" customWidth="1"/>
    <col min="2562" max="2562" width="10.28515625" style="41" customWidth="1"/>
    <col min="2563" max="2816" width="9.140625" style="41"/>
    <col min="2817" max="2817" width="127.5703125" style="41" customWidth="1"/>
    <col min="2818" max="2818" width="10.28515625" style="41" customWidth="1"/>
    <col min="2819" max="3072" width="9.140625" style="41"/>
    <col min="3073" max="3073" width="127.5703125" style="41" customWidth="1"/>
    <col min="3074" max="3074" width="10.28515625" style="41" customWidth="1"/>
    <col min="3075" max="3328" width="9.140625" style="41"/>
    <col min="3329" max="3329" width="127.5703125" style="41" customWidth="1"/>
    <col min="3330" max="3330" width="10.28515625" style="41" customWidth="1"/>
    <col min="3331" max="3584" width="9.140625" style="41"/>
    <col min="3585" max="3585" width="127.5703125" style="41" customWidth="1"/>
    <col min="3586" max="3586" width="10.28515625" style="41" customWidth="1"/>
    <col min="3587" max="3840" width="9.140625" style="41"/>
    <col min="3841" max="3841" width="127.5703125" style="41" customWidth="1"/>
    <col min="3842" max="3842" width="10.28515625" style="41" customWidth="1"/>
    <col min="3843" max="4096" width="9.140625" style="41"/>
    <col min="4097" max="4097" width="127.5703125" style="41" customWidth="1"/>
    <col min="4098" max="4098" width="10.28515625" style="41" customWidth="1"/>
    <col min="4099" max="4352" width="9.140625" style="41"/>
    <col min="4353" max="4353" width="127.5703125" style="41" customWidth="1"/>
    <col min="4354" max="4354" width="10.28515625" style="41" customWidth="1"/>
    <col min="4355" max="4608" width="9.140625" style="41"/>
    <col min="4609" max="4609" width="127.5703125" style="41" customWidth="1"/>
    <col min="4610" max="4610" width="10.28515625" style="41" customWidth="1"/>
    <col min="4611" max="4864" width="9.140625" style="41"/>
    <col min="4865" max="4865" width="127.5703125" style="41" customWidth="1"/>
    <col min="4866" max="4866" width="10.28515625" style="41" customWidth="1"/>
    <col min="4867" max="5120" width="9.140625" style="41"/>
    <col min="5121" max="5121" width="127.5703125" style="41" customWidth="1"/>
    <col min="5122" max="5122" width="10.28515625" style="41" customWidth="1"/>
    <col min="5123" max="5376" width="9.140625" style="41"/>
    <col min="5377" max="5377" width="127.5703125" style="41" customWidth="1"/>
    <col min="5378" max="5378" width="10.28515625" style="41" customWidth="1"/>
    <col min="5379" max="5632" width="9.140625" style="41"/>
    <col min="5633" max="5633" width="127.5703125" style="41" customWidth="1"/>
    <col min="5634" max="5634" width="10.28515625" style="41" customWidth="1"/>
    <col min="5635" max="5888" width="9.140625" style="41"/>
    <col min="5889" max="5889" width="127.5703125" style="41" customWidth="1"/>
    <col min="5890" max="5890" width="10.28515625" style="41" customWidth="1"/>
    <col min="5891" max="6144" width="9.140625" style="41"/>
    <col min="6145" max="6145" width="127.5703125" style="41" customWidth="1"/>
    <col min="6146" max="6146" width="10.28515625" style="41" customWidth="1"/>
    <col min="6147" max="6400" width="9.140625" style="41"/>
    <col min="6401" max="6401" width="127.5703125" style="41" customWidth="1"/>
    <col min="6402" max="6402" width="10.28515625" style="41" customWidth="1"/>
    <col min="6403" max="6656" width="9.140625" style="41"/>
    <col min="6657" max="6657" width="127.5703125" style="41" customWidth="1"/>
    <col min="6658" max="6658" width="10.28515625" style="41" customWidth="1"/>
    <col min="6659" max="6912" width="9.140625" style="41"/>
    <col min="6913" max="6913" width="127.5703125" style="41" customWidth="1"/>
    <col min="6914" max="6914" width="10.28515625" style="41" customWidth="1"/>
    <col min="6915" max="7168" width="9.140625" style="41"/>
    <col min="7169" max="7169" width="127.5703125" style="41" customWidth="1"/>
    <col min="7170" max="7170" width="10.28515625" style="41" customWidth="1"/>
    <col min="7171" max="7424" width="9.140625" style="41"/>
    <col min="7425" max="7425" width="127.5703125" style="41" customWidth="1"/>
    <col min="7426" max="7426" width="10.28515625" style="41" customWidth="1"/>
    <col min="7427" max="7680" width="9.140625" style="41"/>
    <col min="7681" max="7681" width="127.5703125" style="41" customWidth="1"/>
    <col min="7682" max="7682" width="10.28515625" style="41" customWidth="1"/>
    <col min="7683" max="7936" width="9.140625" style="41"/>
    <col min="7937" max="7937" width="127.5703125" style="41" customWidth="1"/>
    <col min="7938" max="7938" width="10.28515625" style="41" customWidth="1"/>
    <col min="7939" max="8192" width="9.140625" style="41"/>
    <col min="8193" max="8193" width="127.5703125" style="41" customWidth="1"/>
    <col min="8194" max="8194" width="10.28515625" style="41" customWidth="1"/>
    <col min="8195" max="8448" width="9.140625" style="41"/>
    <col min="8449" max="8449" width="127.5703125" style="41" customWidth="1"/>
    <col min="8450" max="8450" width="10.28515625" style="41" customWidth="1"/>
    <col min="8451" max="8704" width="9.140625" style="41"/>
    <col min="8705" max="8705" width="127.5703125" style="41" customWidth="1"/>
    <col min="8706" max="8706" width="10.28515625" style="41" customWidth="1"/>
    <col min="8707" max="8960" width="9.140625" style="41"/>
    <col min="8961" max="8961" width="127.5703125" style="41" customWidth="1"/>
    <col min="8962" max="8962" width="10.28515625" style="41" customWidth="1"/>
    <col min="8963" max="9216" width="9.140625" style="41"/>
    <col min="9217" max="9217" width="127.5703125" style="41" customWidth="1"/>
    <col min="9218" max="9218" width="10.28515625" style="41" customWidth="1"/>
    <col min="9219" max="9472" width="9.140625" style="41"/>
    <col min="9473" max="9473" width="127.5703125" style="41" customWidth="1"/>
    <col min="9474" max="9474" width="10.28515625" style="41" customWidth="1"/>
    <col min="9475" max="9728" width="9.140625" style="41"/>
    <col min="9729" max="9729" width="127.5703125" style="41" customWidth="1"/>
    <col min="9730" max="9730" width="10.28515625" style="41" customWidth="1"/>
    <col min="9731" max="9984" width="9.140625" style="41"/>
    <col min="9985" max="9985" width="127.5703125" style="41" customWidth="1"/>
    <col min="9986" max="9986" width="10.28515625" style="41" customWidth="1"/>
    <col min="9987" max="10240" width="9.140625" style="41"/>
    <col min="10241" max="10241" width="127.5703125" style="41" customWidth="1"/>
    <col min="10242" max="10242" width="10.28515625" style="41" customWidth="1"/>
    <col min="10243" max="10496" width="9.140625" style="41"/>
    <col min="10497" max="10497" width="127.5703125" style="41" customWidth="1"/>
    <col min="10498" max="10498" width="10.28515625" style="41" customWidth="1"/>
    <col min="10499" max="10752" width="9.140625" style="41"/>
    <col min="10753" max="10753" width="127.5703125" style="41" customWidth="1"/>
    <col min="10754" max="10754" width="10.28515625" style="41" customWidth="1"/>
    <col min="10755" max="11008" width="9.140625" style="41"/>
    <col min="11009" max="11009" width="127.5703125" style="41" customWidth="1"/>
    <col min="11010" max="11010" width="10.28515625" style="41" customWidth="1"/>
    <col min="11011" max="11264" width="9.140625" style="41"/>
    <col min="11265" max="11265" width="127.5703125" style="41" customWidth="1"/>
    <col min="11266" max="11266" width="10.28515625" style="41" customWidth="1"/>
    <col min="11267" max="11520" width="9.140625" style="41"/>
    <col min="11521" max="11521" width="127.5703125" style="41" customWidth="1"/>
    <col min="11522" max="11522" width="10.28515625" style="41" customWidth="1"/>
    <col min="11523" max="11776" width="9.140625" style="41"/>
    <col min="11777" max="11777" width="127.5703125" style="41" customWidth="1"/>
    <col min="11778" max="11778" width="10.28515625" style="41" customWidth="1"/>
    <col min="11779" max="12032" width="9.140625" style="41"/>
    <col min="12033" max="12033" width="127.5703125" style="41" customWidth="1"/>
    <col min="12034" max="12034" width="10.28515625" style="41" customWidth="1"/>
    <col min="12035" max="12288" width="9.140625" style="41"/>
    <col min="12289" max="12289" width="127.5703125" style="41" customWidth="1"/>
    <col min="12290" max="12290" width="10.28515625" style="41" customWidth="1"/>
    <col min="12291" max="12544" width="9.140625" style="41"/>
    <col min="12545" max="12545" width="127.5703125" style="41" customWidth="1"/>
    <col min="12546" max="12546" width="10.28515625" style="41" customWidth="1"/>
    <col min="12547" max="12800" width="9.140625" style="41"/>
    <col min="12801" max="12801" width="127.5703125" style="41" customWidth="1"/>
    <col min="12802" max="12802" width="10.28515625" style="41" customWidth="1"/>
    <col min="12803" max="13056" width="9.140625" style="41"/>
    <col min="13057" max="13057" width="127.5703125" style="41" customWidth="1"/>
    <col min="13058" max="13058" width="10.28515625" style="41" customWidth="1"/>
    <col min="13059" max="13312" width="9.140625" style="41"/>
    <col min="13313" max="13313" width="127.5703125" style="41" customWidth="1"/>
    <col min="13314" max="13314" width="10.28515625" style="41" customWidth="1"/>
    <col min="13315" max="13568" width="9.140625" style="41"/>
    <col min="13569" max="13569" width="127.5703125" style="41" customWidth="1"/>
    <col min="13570" max="13570" width="10.28515625" style="41" customWidth="1"/>
    <col min="13571" max="13824" width="9.140625" style="41"/>
    <col min="13825" max="13825" width="127.5703125" style="41" customWidth="1"/>
    <col min="13826" max="13826" width="10.28515625" style="41" customWidth="1"/>
    <col min="13827" max="14080" width="9.140625" style="41"/>
    <col min="14081" max="14081" width="127.5703125" style="41" customWidth="1"/>
    <col min="14082" max="14082" width="10.28515625" style="41" customWidth="1"/>
    <col min="14083" max="14336" width="9.140625" style="41"/>
    <col min="14337" max="14337" width="127.5703125" style="41" customWidth="1"/>
    <col min="14338" max="14338" width="10.28515625" style="41" customWidth="1"/>
    <col min="14339" max="14592" width="9.140625" style="41"/>
    <col min="14593" max="14593" width="127.5703125" style="41" customWidth="1"/>
    <col min="14594" max="14594" width="10.28515625" style="41" customWidth="1"/>
    <col min="14595" max="14848" width="9.140625" style="41"/>
    <col min="14849" max="14849" width="127.5703125" style="41" customWidth="1"/>
    <col min="14850" max="14850" width="10.28515625" style="41" customWidth="1"/>
    <col min="14851" max="15104" width="9.140625" style="41"/>
    <col min="15105" max="15105" width="127.5703125" style="41" customWidth="1"/>
    <col min="15106" max="15106" width="10.28515625" style="41" customWidth="1"/>
    <col min="15107" max="15360" width="9.140625" style="41"/>
    <col min="15361" max="15361" width="127.5703125" style="41" customWidth="1"/>
    <col min="15362" max="15362" width="10.28515625" style="41" customWidth="1"/>
    <col min="15363" max="15616" width="9.140625" style="41"/>
    <col min="15617" max="15617" width="127.5703125" style="41" customWidth="1"/>
    <col min="15618" max="15618" width="10.28515625" style="41" customWidth="1"/>
    <col min="15619" max="15872" width="9.140625" style="41"/>
    <col min="15873" max="15873" width="127.5703125" style="41" customWidth="1"/>
    <col min="15874" max="15874" width="10.28515625" style="41" customWidth="1"/>
    <col min="15875" max="16128" width="9.140625" style="41"/>
    <col min="16129" max="16129" width="127.5703125" style="41" customWidth="1"/>
    <col min="16130" max="16130" width="10.28515625" style="41" customWidth="1"/>
    <col min="16131" max="16384" width="9.140625" style="41"/>
  </cols>
  <sheetData>
    <row r="1" spans="1:1" ht="29.25" customHeight="1">
      <c r="A1" s="42" t="s">
        <v>2</v>
      </c>
    </row>
    <row r="2" spans="1:1" ht="22.5" customHeight="1">
      <c r="A2" s="43"/>
    </row>
    <row r="3" spans="1:1" ht="22.5" customHeight="1">
      <c r="A3" s="43"/>
    </row>
    <row r="4" spans="1:1" ht="18.75" customHeight="1">
      <c r="A4" s="44" t="s">
        <v>3</v>
      </c>
    </row>
    <row r="5" spans="1:1" ht="18.75" customHeight="1">
      <c r="A5" s="45" t="s">
        <v>4</v>
      </c>
    </row>
    <row r="6" spans="1:1" ht="18.75" customHeight="1">
      <c r="A6" s="45" t="s">
        <v>5</v>
      </c>
    </row>
    <row r="7" spans="1:1" ht="18.75" customHeight="1">
      <c r="A7" s="45" t="s">
        <v>6</v>
      </c>
    </row>
    <row r="8" spans="1:1" ht="18.75" customHeight="1">
      <c r="A8" s="45" t="s">
        <v>7</v>
      </c>
    </row>
    <row r="9" spans="1:1" ht="18.75" customHeight="1">
      <c r="A9" s="46" t="s">
        <v>8</v>
      </c>
    </row>
    <row r="10" spans="1:1" ht="18.75" customHeight="1">
      <c r="A10" s="46" t="s">
        <v>9</v>
      </c>
    </row>
    <row r="11" spans="1:1" ht="18.75" customHeight="1">
      <c r="A11" s="46" t="s">
        <v>10</v>
      </c>
    </row>
    <row r="12" spans="1:1" s="40" customFormat="1" ht="18.75" customHeight="1">
      <c r="A12" s="46" t="s">
        <v>11</v>
      </c>
    </row>
    <row r="13" spans="1:1" s="40" customFormat="1" ht="18.75" customHeight="1">
      <c r="A13" s="46" t="s">
        <v>12</v>
      </c>
    </row>
    <row r="14" spans="1:1" s="40" customFormat="1" ht="18.75" customHeight="1">
      <c r="A14" s="46" t="s">
        <v>13</v>
      </c>
    </row>
    <row r="15" spans="1:1" s="40" customFormat="1" ht="18.75" customHeight="1">
      <c r="A15" s="46" t="s">
        <v>14</v>
      </c>
    </row>
    <row r="16" spans="1:1" s="40" customFormat="1" ht="18.75" customHeight="1">
      <c r="A16" s="46" t="s">
        <v>15</v>
      </c>
    </row>
    <row r="17" spans="1:1" s="40" customFormat="1" ht="18.75" customHeight="1">
      <c r="A17" s="46" t="s">
        <v>16</v>
      </c>
    </row>
    <row r="18" spans="1:1" s="40" customFormat="1" ht="21" customHeight="1">
      <c r="A18" s="46" t="s">
        <v>17</v>
      </c>
    </row>
    <row r="19" spans="1:1" s="40" customFormat="1" ht="21" hidden="1" customHeight="1">
      <c r="A19" s="46"/>
    </row>
    <row r="20" spans="1:1" s="40" customFormat="1" ht="18.75">
      <c r="A20" s="45"/>
    </row>
    <row r="21" spans="1:1" s="40" customFormat="1" ht="18.75">
      <c r="A21" s="45"/>
    </row>
    <row r="22" spans="1:1" s="40" customFormat="1" ht="18.75">
      <c r="A22" s="45"/>
    </row>
    <row r="23" spans="1:1" s="40" customFormat="1" ht="18.75">
      <c r="A23" s="45"/>
    </row>
    <row r="24" spans="1:1" s="40" customFormat="1" ht="18.75">
      <c r="A24" s="45"/>
    </row>
    <row r="25" spans="1:1" s="40" customFormat="1" ht="18.75">
      <c r="A25" s="45"/>
    </row>
    <row r="26" spans="1:1" s="40" customFormat="1" ht="18.75">
      <c r="A26" s="45"/>
    </row>
    <row r="27" spans="1:1" s="40" customFormat="1" ht="18.75">
      <c r="A27" s="45"/>
    </row>
    <row r="28" spans="1:1" s="40" customFormat="1" ht="18.75">
      <c r="A28" s="45"/>
    </row>
    <row r="29" spans="1:1" s="40" customFormat="1" ht="18.75">
      <c r="A29" s="45"/>
    </row>
    <row r="30" spans="1:1" s="40" customFormat="1" ht="18.75">
      <c r="A30" s="45"/>
    </row>
    <row r="31" spans="1:1" s="40" customFormat="1" ht="18.75">
      <c r="A31" s="45"/>
    </row>
    <row r="32" spans="1:1" s="40" customFormat="1" ht="18.75">
      <c r="A32" s="45"/>
    </row>
    <row r="33" spans="1:1" s="40" customFormat="1" ht="18.75">
      <c r="A33" s="45"/>
    </row>
    <row r="34" spans="1:1" s="40" customFormat="1" ht="18.75">
      <c r="A34" s="45"/>
    </row>
    <row r="35" spans="1:1" s="40" customFormat="1" ht="18.75">
      <c r="A35" s="45"/>
    </row>
    <row r="36" spans="1:1" s="40" customFormat="1" ht="18.75">
      <c r="A36" s="45"/>
    </row>
    <row r="37" spans="1:1" s="40" customFormat="1" ht="18.75">
      <c r="A37" s="45"/>
    </row>
    <row r="38" spans="1:1" s="40" customFormat="1" ht="18.75">
      <c r="A38" s="45"/>
    </row>
    <row r="39" spans="1:1" s="40" customFormat="1" ht="18.75">
      <c r="A39" s="45"/>
    </row>
    <row r="40" spans="1:1" s="40" customFormat="1" ht="18.75">
      <c r="A40" s="45"/>
    </row>
    <row r="41" spans="1:1" s="40" customFormat="1" ht="18.75">
      <c r="A41" s="45"/>
    </row>
    <row r="42" spans="1:1" s="40" customFormat="1" ht="18.75">
      <c r="A42" s="45"/>
    </row>
  </sheetData>
  <phoneticPr fontId="26"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2.140625" customWidth="1"/>
  </cols>
  <sheetData>
    <row r="1" spans="1:1" ht="37.5" customHeight="1">
      <c r="A1" s="39" t="s">
        <v>18</v>
      </c>
    </row>
    <row r="3" spans="1:1" ht="409.5" customHeight="1">
      <c r="A3" s="38" t="s">
        <v>19</v>
      </c>
    </row>
  </sheetData>
  <sheetProtection password="CC3D" sheet="1"/>
  <phoneticPr fontId="26"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ColWidth="9" defaultRowHeight="15"/>
  <cols>
    <col min="1" max="2" width="70.7109375" customWidth="1"/>
  </cols>
  <sheetData>
    <row r="1" spans="1:2" ht="37.5" customHeight="1">
      <c r="A1" s="58" t="s">
        <v>20</v>
      </c>
      <c r="B1" s="59"/>
    </row>
    <row r="2" spans="1:2" ht="24" customHeight="1">
      <c r="B2" s="2"/>
    </row>
    <row r="3" spans="1:2" ht="402" customHeight="1">
      <c r="A3" s="60" t="s">
        <v>165</v>
      </c>
      <c r="B3" s="60"/>
    </row>
  </sheetData>
  <mergeCells count="2">
    <mergeCell ref="A1:B1"/>
    <mergeCell ref="A3:B3"/>
  </mergeCells>
  <phoneticPr fontId="26"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Ruler="0" workbookViewId="0">
      <selection activeCell="A3" sqref="A3:A17"/>
    </sheetView>
  </sheetViews>
  <sheetFormatPr defaultColWidth="10.28515625" defaultRowHeight="15"/>
  <cols>
    <col min="1" max="1" width="139.5703125" style="35" customWidth="1"/>
    <col min="2" max="12" width="10.28515625" style="35"/>
    <col min="13" max="13" width="15.140625" style="35" customWidth="1"/>
    <col min="14" max="256" width="10.28515625" style="35"/>
    <col min="257" max="257" width="139.5703125" style="35" customWidth="1"/>
    <col min="258" max="268" width="10.28515625" style="35"/>
    <col min="269" max="269" width="15.140625" style="35" customWidth="1"/>
    <col min="270" max="512" width="10.28515625" style="35"/>
    <col min="513" max="513" width="139.5703125" style="35" customWidth="1"/>
    <col min="514" max="524" width="10.28515625" style="35"/>
    <col min="525" max="525" width="15.140625" style="35" customWidth="1"/>
    <col min="526" max="768" width="10.28515625" style="35"/>
    <col min="769" max="769" width="139.5703125" style="35" customWidth="1"/>
    <col min="770" max="780" width="10.28515625" style="35"/>
    <col min="781" max="781" width="15.140625" style="35" customWidth="1"/>
    <col min="782" max="1024" width="10.28515625" style="35"/>
    <col min="1025" max="1025" width="139.5703125" style="35" customWidth="1"/>
    <col min="1026" max="1036" width="10.28515625" style="35"/>
    <col min="1037" max="1037" width="15.140625" style="35" customWidth="1"/>
    <col min="1038" max="1280" width="10.28515625" style="35"/>
    <col min="1281" max="1281" width="139.5703125" style="35" customWidth="1"/>
    <col min="1282" max="1292" width="10.28515625" style="35"/>
    <col min="1293" max="1293" width="15.140625" style="35" customWidth="1"/>
    <col min="1294" max="1536" width="10.28515625" style="35"/>
    <col min="1537" max="1537" width="139.5703125" style="35" customWidth="1"/>
    <col min="1538" max="1548" width="10.28515625" style="35"/>
    <col min="1549" max="1549" width="15.140625" style="35" customWidth="1"/>
    <col min="1550" max="1792" width="10.28515625" style="35"/>
    <col min="1793" max="1793" width="139.5703125" style="35" customWidth="1"/>
    <col min="1794" max="1804" width="10.28515625" style="35"/>
    <col min="1805" max="1805" width="15.140625" style="35" customWidth="1"/>
    <col min="1806" max="2048" width="10.28515625" style="35"/>
    <col min="2049" max="2049" width="139.5703125" style="35" customWidth="1"/>
    <col min="2050" max="2060" width="10.28515625" style="35"/>
    <col min="2061" max="2061" width="15.140625" style="35" customWidth="1"/>
    <col min="2062" max="2304" width="10.28515625" style="35"/>
    <col min="2305" max="2305" width="139.5703125" style="35" customWidth="1"/>
    <col min="2306" max="2316" width="10.28515625" style="35"/>
    <col min="2317" max="2317" width="15.140625" style="35" customWidth="1"/>
    <col min="2318" max="2560" width="10.28515625" style="35"/>
    <col min="2561" max="2561" width="139.5703125" style="35" customWidth="1"/>
    <col min="2562" max="2572" width="10.28515625" style="35"/>
    <col min="2573" max="2573" width="15.140625" style="35" customWidth="1"/>
    <col min="2574" max="2816" width="10.28515625" style="35"/>
    <col min="2817" max="2817" width="139.5703125" style="35" customWidth="1"/>
    <col min="2818" max="2828" width="10.28515625" style="35"/>
    <col min="2829" max="2829" width="15.140625" style="35" customWidth="1"/>
    <col min="2830" max="3072" width="10.28515625" style="35"/>
    <col min="3073" max="3073" width="139.5703125" style="35" customWidth="1"/>
    <col min="3074" max="3084" width="10.28515625" style="35"/>
    <col min="3085" max="3085" width="15.140625" style="35" customWidth="1"/>
    <col min="3086" max="3328" width="10.28515625" style="35"/>
    <col min="3329" max="3329" width="139.5703125" style="35" customWidth="1"/>
    <col min="3330" max="3340" width="10.28515625" style="35"/>
    <col min="3341" max="3341" width="15.140625" style="35" customWidth="1"/>
    <col min="3342" max="3584" width="10.28515625" style="35"/>
    <col min="3585" max="3585" width="139.5703125" style="35" customWidth="1"/>
    <col min="3586" max="3596" width="10.28515625" style="35"/>
    <col min="3597" max="3597" width="15.140625" style="35" customWidth="1"/>
    <col min="3598" max="3840" width="10.28515625" style="35"/>
    <col min="3841" max="3841" width="139.5703125" style="35" customWidth="1"/>
    <col min="3842" max="3852" width="10.28515625" style="35"/>
    <col min="3853" max="3853" width="15.140625" style="35" customWidth="1"/>
    <col min="3854" max="4096" width="10.28515625" style="35"/>
    <col min="4097" max="4097" width="139.5703125" style="35" customWidth="1"/>
    <col min="4098" max="4108" width="10.28515625" style="35"/>
    <col min="4109" max="4109" width="15.140625" style="35" customWidth="1"/>
    <col min="4110" max="4352" width="10.28515625" style="35"/>
    <col min="4353" max="4353" width="139.5703125" style="35" customWidth="1"/>
    <col min="4354" max="4364" width="10.28515625" style="35"/>
    <col min="4365" max="4365" width="15.140625" style="35" customWidth="1"/>
    <col min="4366" max="4608" width="10.28515625" style="35"/>
    <col min="4609" max="4609" width="139.5703125" style="35" customWidth="1"/>
    <col min="4610" max="4620" width="10.28515625" style="35"/>
    <col min="4621" max="4621" width="15.140625" style="35" customWidth="1"/>
    <col min="4622" max="4864" width="10.28515625" style="35"/>
    <col min="4865" max="4865" width="139.5703125" style="35" customWidth="1"/>
    <col min="4866" max="4876" width="10.28515625" style="35"/>
    <col min="4877" max="4877" width="15.140625" style="35" customWidth="1"/>
    <col min="4878" max="5120" width="10.28515625" style="35"/>
    <col min="5121" max="5121" width="139.5703125" style="35" customWidth="1"/>
    <col min="5122" max="5132" width="10.28515625" style="35"/>
    <col min="5133" max="5133" width="15.140625" style="35" customWidth="1"/>
    <col min="5134" max="5376" width="10.28515625" style="35"/>
    <col min="5377" max="5377" width="139.5703125" style="35" customWidth="1"/>
    <col min="5378" max="5388" width="10.28515625" style="35"/>
    <col min="5389" max="5389" width="15.140625" style="35" customWidth="1"/>
    <col min="5390" max="5632" width="10.28515625" style="35"/>
    <col min="5633" max="5633" width="139.5703125" style="35" customWidth="1"/>
    <col min="5634" max="5644" width="10.28515625" style="35"/>
    <col min="5645" max="5645" width="15.140625" style="35" customWidth="1"/>
    <col min="5646" max="5888" width="10.28515625" style="35"/>
    <col min="5889" max="5889" width="139.5703125" style="35" customWidth="1"/>
    <col min="5890" max="5900" width="10.28515625" style="35"/>
    <col min="5901" max="5901" width="15.140625" style="35" customWidth="1"/>
    <col min="5902" max="6144" width="10.28515625" style="35"/>
    <col min="6145" max="6145" width="139.5703125" style="35" customWidth="1"/>
    <col min="6146" max="6156" width="10.28515625" style="35"/>
    <col min="6157" max="6157" width="15.140625" style="35" customWidth="1"/>
    <col min="6158" max="6400" width="10.28515625" style="35"/>
    <col min="6401" max="6401" width="139.5703125" style="35" customWidth="1"/>
    <col min="6402" max="6412" width="10.28515625" style="35"/>
    <col min="6413" max="6413" width="15.140625" style="35" customWidth="1"/>
    <col min="6414" max="6656" width="10.28515625" style="35"/>
    <col min="6657" max="6657" width="139.5703125" style="35" customWidth="1"/>
    <col min="6658" max="6668" width="10.28515625" style="35"/>
    <col min="6669" max="6669" width="15.140625" style="35" customWidth="1"/>
    <col min="6670" max="6912" width="10.28515625" style="35"/>
    <col min="6913" max="6913" width="139.5703125" style="35" customWidth="1"/>
    <col min="6914" max="6924" width="10.28515625" style="35"/>
    <col min="6925" max="6925" width="15.140625" style="35" customWidth="1"/>
    <col min="6926" max="7168" width="10.28515625" style="35"/>
    <col min="7169" max="7169" width="139.5703125" style="35" customWidth="1"/>
    <col min="7170" max="7180" width="10.28515625" style="35"/>
    <col min="7181" max="7181" width="15.140625" style="35" customWidth="1"/>
    <col min="7182" max="7424" width="10.28515625" style="35"/>
    <col min="7425" max="7425" width="139.5703125" style="35" customWidth="1"/>
    <col min="7426" max="7436" width="10.28515625" style="35"/>
    <col min="7437" max="7437" width="15.140625" style="35" customWidth="1"/>
    <col min="7438" max="7680" width="10.28515625" style="35"/>
    <col min="7681" max="7681" width="139.5703125" style="35" customWidth="1"/>
    <col min="7682" max="7692" width="10.28515625" style="35"/>
    <col min="7693" max="7693" width="15.140625" style="35" customWidth="1"/>
    <col min="7694" max="7936" width="10.28515625" style="35"/>
    <col min="7937" max="7937" width="139.5703125" style="35" customWidth="1"/>
    <col min="7938" max="7948" width="10.28515625" style="35"/>
    <col min="7949" max="7949" width="15.140625" style="35" customWidth="1"/>
    <col min="7950" max="8192" width="10.28515625" style="35"/>
    <col min="8193" max="8193" width="139.5703125" style="35" customWidth="1"/>
    <col min="8194" max="8204" width="10.28515625" style="35"/>
    <col min="8205" max="8205" width="15.140625" style="35" customWidth="1"/>
    <col min="8206" max="8448" width="10.28515625" style="35"/>
    <col min="8449" max="8449" width="139.5703125" style="35" customWidth="1"/>
    <col min="8450" max="8460" width="10.28515625" style="35"/>
    <col min="8461" max="8461" width="15.140625" style="35" customWidth="1"/>
    <col min="8462" max="8704" width="10.28515625" style="35"/>
    <col min="8705" max="8705" width="139.5703125" style="35" customWidth="1"/>
    <col min="8706" max="8716" width="10.28515625" style="35"/>
    <col min="8717" max="8717" width="15.140625" style="35" customWidth="1"/>
    <col min="8718" max="8960" width="10.28515625" style="35"/>
    <col min="8961" max="8961" width="139.5703125" style="35" customWidth="1"/>
    <col min="8962" max="8972" width="10.28515625" style="35"/>
    <col min="8973" max="8973" width="15.140625" style="35" customWidth="1"/>
    <col min="8974" max="9216" width="10.28515625" style="35"/>
    <col min="9217" max="9217" width="139.5703125" style="35" customWidth="1"/>
    <col min="9218" max="9228" width="10.28515625" style="35"/>
    <col min="9229" max="9229" width="15.140625" style="35" customWidth="1"/>
    <col min="9230" max="9472" width="10.28515625" style="35"/>
    <col min="9473" max="9473" width="139.5703125" style="35" customWidth="1"/>
    <col min="9474" max="9484" width="10.28515625" style="35"/>
    <col min="9485" max="9485" width="15.140625" style="35" customWidth="1"/>
    <col min="9486" max="9728" width="10.28515625" style="35"/>
    <col min="9729" max="9729" width="139.5703125" style="35" customWidth="1"/>
    <col min="9730" max="9740" width="10.28515625" style="35"/>
    <col min="9741" max="9741" width="15.140625" style="35" customWidth="1"/>
    <col min="9742" max="9984" width="10.28515625" style="35"/>
    <col min="9985" max="9985" width="139.5703125" style="35" customWidth="1"/>
    <col min="9986" max="9996" width="10.28515625" style="35"/>
    <col min="9997" max="9997" width="15.140625" style="35" customWidth="1"/>
    <col min="9998" max="10240" width="10.28515625" style="35"/>
    <col min="10241" max="10241" width="139.5703125" style="35" customWidth="1"/>
    <col min="10242" max="10252" width="10.28515625" style="35"/>
    <col min="10253" max="10253" width="15.140625" style="35" customWidth="1"/>
    <col min="10254" max="10496" width="10.28515625" style="35"/>
    <col min="10497" max="10497" width="139.5703125" style="35" customWidth="1"/>
    <col min="10498" max="10508" width="10.28515625" style="35"/>
    <col min="10509" max="10509" width="15.140625" style="35" customWidth="1"/>
    <col min="10510" max="10752" width="10.28515625" style="35"/>
    <col min="10753" max="10753" width="139.5703125" style="35" customWidth="1"/>
    <col min="10754" max="10764" width="10.28515625" style="35"/>
    <col min="10765" max="10765" width="15.140625" style="35" customWidth="1"/>
    <col min="10766" max="11008" width="10.28515625" style="35"/>
    <col min="11009" max="11009" width="139.5703125" style="35" customWidth="1"/>
    <col min="11010" max="11020" width="10.28515625" style="35"/>
    <col min="11021" max="11021" width="15.140625" style="35" customWidth="1"/>
    <col min="11022" max="11264" width="10.28515625" style="35"/>
    <col min="11265" max="11265" width="139.5703125" style="35" customWidth="1"/>
    <col min="11266" max="11276" width="10.28515625" style="35"/>
    <col min="11277" max="11277" width="15.140625" style="35" customWidth="1"/>
    <col min="11278" max="11520" width="10.28515625" style="35"/>
    <col min="11521" max="11521" width="139.5703125" style="35" customWidth="1"/>
    <col min="11522" max="11532" width="10.28515625" style="35"/>
    <col min="11533" max="11533" width="15.140625" style="35" customWidth="1"/>
    <col min="11534" max="11776" width="10.28515625" style="35"/>
    <col min="11777" max="11777" width="139.5703125" style="35" customWidth="1"/>
    <col min="11778" max="11788" width="10.28515625" style="35"/>
    <col min="11789" max="11789" width="15.140625" style="35" customWidth="1"/>
    <col min="11790" max="12032" width="10.28515625" style="35"/>
    <col min="12033" max="12033" width="139.5703125" style="35" customWidth="1"/>
    <col min="12034" max="12044" width="10.28515625" style="35"/>
    <col min="12045" max="12045" width="15.140625" style="35" customWidth="1"/>
    <col min="12046" max="12288" width="10.28515625" style="35"/>
    <col min="12289" max="12289" width="139.5703125" style="35" customWidth="1"/>
    <col min="12290" max="12300" width="10.28515625" style="35"/>
    <col min="12301" max="12301" width="15.140625" style="35" customWidth="1"/>
    <col min="12302" max="12544" width="10.28515625" style="35"/>
    <col min="12545" max="12545" width="139.5703125" style="35" customWidth="1"/>
    <col min="12546" max="12556" width="10.28515625" style="35"/>
    <col min="12557" max="12557" width="15.140625" style="35" customWidth="1"/>
    <col min="12558" max="12800" width="10.28515625" style="35"/>
    <col min="12801" max="12801" width="139.5703125" style="35" customWidth="1"/>
    <col min="12802" max="12812" width="10.28515625" style="35"/>
    <col min="12813" max="12813" width="15.140625" style="35" customWidth="1"/>
    <col min="12814" max="13056" width="10.28515625" style="35"/>
    <col min="13057" max="13057" width="139.5703125" style="35" customWidth="1"/>
    <col min="13058" max="13068" width="10.28515625" style="35"/>
    <col min="13069" max="13069" width="15.140625" style="35" customWidth="1"/>
    <col min="13070" max="13312" width="10.28515625" style="35"/>
    <col min="13313" max="13313" width="139.5703125" style="35" customWidth="1"/>
    <col min="13314" max="13324" width="10.28515625" style="35"/>
    <col min="13325" max="13325" width="15.140625" style="35" customWidth="1"/>
    <col min="13326" max="13568" width="10.28515625" style="35"/>
    <col min="13569" max="13569" width="139.5703125" style="35" customWidth="1"/>
    <col min="13570" max="13580" width="10.28515625" style="35"/>
    <col min="13581" max="13581" width="15.140625" style="35" customWidth="1"/>
    <col min="13582" max="13824" width="10.28515625" style="35"/>
    <col min="13825" max="13825" width="139.5703125" style="35" customWidth="1"/>
    <col min="13826" max="13836" width="10.28515625" style="35"/>
    <col min="13837" max="13837" width="15.140625" style="35" customWidth="1"/>
    <col min="13838" max="14080" width="10.28515625" style="35"/>
    <col min="14081" max="14081" width="139.5703125" style="35" customWidth="1"/>
    <col min="14082" max="14092" width="10.28515625" style="35"/>
    <col min="14093" max="14093" width="15.140625" style="35" customWidth="1"/>
    <col min="14094" max="14336" width="10.28515625" style="35"/>
    <col min="14337" max="14337" width="139.5703125" style="35" customWidth="1"/>
    <col min="14338" max="14348" width="10.28515625" style="35"/>
    <col min="14349" max="14349" width="15.140625" style="35" customWidth="1"/>
    <col min="14350" max="14592" width="10.28515625" style="35"/>
    <col min="14593" max="14593" width="139.5703125" style="35" customWidth="1"/>
    <col min="14594" max="14604" width="10.28515625" style="35"/>
    <col min="14605" max="14605" width="15.140625" style="35" customWidth="1"/>
    <col min="14606" max="14848" width="10.28515625" style="35"/>
    <col min="14849" max="14849" width="139.5703125" style="35" customWidth="1"/>
    <col min="14850" max="14860" width="10.28515625" style="35"/>
    <col min="14861" max="14861" width="15.140625" style="35" customWidth="1"/>
    <col min="14862" max="15104" width="10.28515625" style="35"/>
    <col min="15105" max="15105" width="139.5703125" style="35" customWidth="1"/>
    <col min="15106" max="15116" width="10.28515625" style="35"/>
    <col min="15117" max="15117" width="15.140625" style="35" customWidth="1"/>
    <col min="15118" max="15360" width="10.28515625" style="35"/>
    <col min="15361" max="15361" width="139.5703125" style="35" customWidth="1"/>
    <col min="15362" max="15372" width="10.28515625" style="35"/>
    <col min="15373" max="15373" width="15.140625" style="35" customWidth="1"/>
    <col min="15374" max="15616" width="10.28515625" style="35"/>
    <col min="15617" max="15617" width="139.5703125" style="35" customWidth="1"/>
    <col min="15618" max="15628" width="10.28515625" style="35"/>
    <col min="15629" max="15629" width="15.140625" style="35" customWidth="1"/>
    <col min="15630" max="15872" width="10.28515625" style="35"/>
    <col min="15873" max="15873" width="139.5703125" style="35" customWidth="1"/>
    <col min="15874" max="15884" width="10.28515625" style="35"/>
    <col min="15885" max="15885" width="15.140625" style="35" customWidth="1"/>
    <col min="15886" max="16128" width="10.28515625" style="35"/>
    <col min="16129" max="16129" width="139.5703125" style="35" customWidth="1"/>
    <col min="16130" max="16140" width="10.28515625" style="35"/>
    <col min="16141" max="16141" width="15.140625" style="35" customWidth="1"/>
    <col min="16142" max="16384" width="10.28515625" style="35"/>
  </cols>
  <sheetData>
    <row r="1" spans="1:13" ht="31.5" customHeight="1">
      <c r="A1" s="36" t="s">
        <v>21</v>
      </c>
      <c r="B1" s="36"/>
      <c r="C1" s="36"/>
      <c r="D1" s="36"/>
      <c r="E1" s="36"/>
      <c r="F1" s="36"/>
      <c r="G1" s="36"/>
      <c r="H1" s="36"/>
      <c r="I1" s="36"/>
      <c r="J1" s="36"/>
      <c r="K1" s="36"/>
      <c r="L1" s="36"/>
      <c r="M1" s="36"/>
    </row>
    <row r="2" spans="1:13" ht="24" customHeight="1"/>
    <row r="3" spans="1:13" ht="402" customHeight="1">
      <c r="A3" s="61" t="s">
        <v>22</v>
      </c>
      <c r="B3" s="37"/>
      <c r="C3" s="37"/>
      <c r="D3" s="37"/>
      <c r="E3" s="37"/>
      <c r="F3" s="37"/>
      <c r="G3" s="37"/>
      <c r="H3" s="37"/>
      <c r="I3" s="37"/>
      <c r="J3" s="37"/>
      <c r="K3" s="37"/>
      <c r="L3" s="37"/>
      <c r="M3" s="37"/>
    </row>
    <row r="4" spans="1:13">
      <c r="A4" s="62"/>
      <c r="B4" s="37"/>
      <c r="C4" s="37"/>
      <c r="D4" s="37"/>
      <c r="E4" s="37"/>
      <c r="F4" s="37"/>
      <c r="G4" s="37"/>
      <c r="H4" s="37"/>
      <c r="I4" s="37"/>
      <c r="J4" s="37"/>
      <c r="K4" s="37"/>
      <c r="L4" s="37"/>
      <c r="M4" s="37"/>
    </row>
    <row r="5" spans="1:13">
      <c r="A5" s="62"/>
      <c r="B5" s="37"/>
      <c r="C5" s="37"/>
      <c r="D5" s="37"/>
      <c r="E5" s="37"/>
      <c r="F5" s="37"/>
      <c r="G5" s="37"/>
      <c r="H5" s="37"/>
      <c r="I5" s="37"/>
      <c r="J5" s="37"/>
      <c r="K5" s="37"/>
      <c r="L5" s="37"/>
      <c r="M5" s="37"/>
    </row>
    <row r="6" spans="1:13">
      <c r="A6" s="62"/>
      <c r="B6" s="37"/>
      <c r="C6" s="37"/>
      <c r="D6" s="37"/>
      <c r="E6" s="37"/>
      <c r="F6" s="37"/>
      <c r="G6" s="37"/>
      <c r="H6" s="37"/>
      <c r="I6" s="37"/>
      <c r="J6" s="37"/>
      <c r="K6" s="37"/>
      <c r="L6" s="37"/>
      <c r="M6" s="37"/>
    </row>
    <row r="7" spans="1:13">
      <c r="A7" s="62"/>
    </row>
    <row r="8" spans="1:13">
      <c r="A8" s="62"/>
      <c r="B8" s="37"/>
      <c r="C8" s="37"/>
      <c r="D8" s="37"/>
      <c r="E8" s="37"/>
      <c r="F8" s="37"/>
      <c r="G8" s="37"/>
      <c r="H8" s="37"/>
      <c r="I8" s="37"/>
      <c r="J8" s="37"/>
      <c r="K8" s="37"/>
      <c r="L8" s="37"/>
      <c r="M8" s="37"/>
    </row>
    <row r="9" spans="1:13">
      <c r="A9" s="62"/>
      <c r="B9" s="37"/>
      <c r="C9" s="37"/>
      <c r="D9" s="37"/>
      <c r="E9" s="37"/>
      <c r="F9" s="37"/>
      <c r="G9" s="37"/>
      <c r="H9" s="37"/>
      <c r="I9" s="37"/>
      <c r="J9" s="37"/>
      <c r="K9" s="37"/>
      <c r="L9" s="37"/>
      <c r="M9" s="37"/>
    </row>
    <row r="10" spans="1:13">
      <c r="A10" s="62"/>
      <c r="B10" s="37"/>
      <c r="C10" s="37"/>
      <c r="D10" s="37"/>
      <c r="E10" s="37"/>
      <c r="F10" s="37"/>
      <c r="G10" s="37"/>
      <c r="H10" s="37"/>
      <c r="I10" s="37"/>
      <c r="J10" s="37"/>
      <c r="K10" s="37"/>
      <c r="L10" s="37"/>
      <c r="M10" s="37"/>
    </row>
    <row r="11" spans="1:13">
      <c r="A11" s="62"/>
      <c r="B11" s="37"/>
      <c r="C11" s="37"/>
      <c r="D11" s="37"/>
      <c r="E11" s="37"/>
      <c r="F11" s="37"/>
      <c r="G11" s="37"/>
      <c r="H11" s="37"/>
      <c r="I11" s="37"/>
      <c r="J11" s="37"/>
      <c r="K11" s="37"/>
      <c r="L11" s="37"/>
      <c r="M11" s="37"/>
    </row>
    <row r="12" spans="1:13">
      <c r="A12" s="62"/>
      <c r="B12" s="37"/>
      <c r="C12" s="37"/>
      <c r="D12" s="37"/>
      <c r="E12" s="37"/>
      <c r="F12" s="37"/>
      <c r="G12" s="37"/>
      <c r="H12" s="37"/>
      <c r="I12" s="37"/>
      <c r="J12" s="37"/>
      <c r="K12" s="37"/>
      <c r="L12" s="37"/>
      <c r="M12" s="37"/>
    </row>
    <row r="13" spans="1:13">
      <c r="A13" s="62"/>
      <c r="B13" s="37"/>
      <c r="C13" s="37"/>
      <c r="D13" s="37"/>
      <c r="E13" s="37"/>
      <c r="F13" s="37"/>
      <c r="G13" s="37"/>
      <c r="H13" s="37"/>
      <c r="I13" s="37"/>
      <c r="J13" s="37"/>
      <c r="K13" s="37"/>
      <c r="L13" s="37"/>
      <c r="M13" s="37"/>
    </row>
    <row r="14" spans="1:13">
      <c r="A14" s="62"/>
      <c r="B14" s="37"/>
      <c r="C14" s="37"/>
      <c r="D14" s="37"/>
      <c r="E14" s="37"/>
      <c r="F14" s="37"/>
      <c r="G14" s="37"/>
      <c r="H14" s="37"/>
      <c r="I14" s="37"/>
      <c r="J14" s="37"/>
      <c r="K14" s="37"/>
      <c r="L14" s="37"/>
      <c r="M14" s="37"/>
    </row>
    <row r="15" spans="1:13">
      <c r="A15" s="62"/>
      <c r="B15" s="37"/>
      <c r="C15" s="37"/>
      <c r="D15" s="37"/>
      <c r="E15" s="37"/>
      <c r="F15" s="37"/>
      <c r="G15" s="37"/>
      <c r="H15" s="37"/>
      <c r="I15" s="37"/>
      <c r="J15" s="37"/>
      <c r="K15" s="37"/>
      <c r="L15" s="37"/>
      <c r="M15" s="37"/>
    </row>
    <row r="16" spans="1:13">
      <c r="A16" s="62"/>
      <c r="B16" s="37"/>
      <c r="C16" s="37"/>
      <c r="D16" s="37"/>
      <c r="E16" s="37"/>
      <c r="F16" s="37"/>
      <c r="G16" s="37"/>
      <c r="H16" s="37"/>
      <c r="I16" s="37"/>
      <c r="J16" s="37"/>
      <c r="K16" s="37"/>
      <c r="L16" s="37"/>
      <c r="M16" s="37"/>
    </row>
    <row r="17" spans="1:13">
      <c r="A17" s="62"/>
      <c r="B17" s="37"/>
      <c r="C17" s="37"/>
      <c r="D17" s="37"/>
      <c r="E17" s="37"/>
      <c r="F17" s="37"/>
      <c r="G17" s="37"/>
      <c r="H17" s="37"/>
      <c r="I17" s="37"/>
      <c r="J17" s="37"/>
      <c r="K17" s="37"/>
      <c r="L17" s="37"/>
      <c r="M17" s="37"/>
    </row>
  </sheetData>
  <mergeCells count="1">
    <mergeCell ref="A3:A17"/>
  </mergeCells>
  <phoneticPr fontId="26"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12" sqref="A12"/>
    </sheetView>
  </sheetViews>
  <sheetFormatPr defaultColWidth="9" defaultRowHeight="15"/>
  <cols>
    <col min="1" max="1" width="146.42578125" customWidth="1"/>
  </cols>
  <sheetData>
    <row r="1" spans="1:1" ht="24" customHeight="1">
      <c r="A1" s="33" t="s">
        <v>23</v>
      </c>
    </row>
    <row r="2" spans="1:1" ht="24" customHeight="1">
      <c r="A2" s="2"/>
    </row>
    <row r="3" spans="1:1" ht="351" customHeight="1">
      <c r="A3" s="34" t="s">
        <v>24</v>
      </c>
    </row>
  </sheetData>
  <sheetProtection password="CC3D" sheet="1"/>
  <phoneticPr fontId="26"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J16" sqref="J15:J16"/>
    </sheetView>
  </sheetViews>
  <sheetFormatPr defaultColWidth="9" defaultRowHeight="15"/>
  <cols>
    <col min="1" max="1" width="33" customWidth="1"/>
    <col min="2" max="2" width="17.7109375" customWidth="1"/>
    <col min="3" max="3" width="31.28515625" customWidth="1"/>
    <col min="4" max="4" width="16.140625" customWidth="1"/>
    <col min="5" max="5" width="17.42578125" bestFit="1" customWidth="1"/>
    <col min="6" max="6" width="16.140625" bestFit="1" customWidth="1"/>
    <col min="7" max="7" width="14.7109375" customWidth="1"/>
  </cols>
  <sheetData>
    <row r="1" spans="1:7" ht="18" customHeight="1">
      <c r="A1" s="28"/>
      <c r="B1" s="28"/>
      <c r="C1" s="28"/>
      <c r="D1" s="28"/>
      <c r="E1" s="28"/>
      <c r="F1" s="28"/>
      <c r="G1" s="17"/>
    </row>
    <row r="2" spans="1:7" ht="24" customHeight="1">
      <c r="A2" s="63" t="s">
        <v>25</v>
      </c>
      <c r="B2" s="63"/>
      <c r="C2" s="63"/>
      <c r="D2" s="63"/>
      <c r="E2" s="63"/>
      <c r="F2" s="63"/>
      <c r="G2" s="63"/>
    </row>
    <row r="3" spans="1:7" ht="7.5" customHeight="1">
      <c r="A3" s="64"/>
      <c r="B3" s="64"/>
      <c r="C3" s="64"/>
      <c r="D3" s="64"/>
      <c r="E3" s="64"/>
      <c r="F3" s="64"/>
    </row>
    <row r="4" spans="1:7" ht="24" customHeight="1">
      <c r="A4" s="65" t="s">
        <v>26</v>
      </c>
      <c r="B4" s="65"/>
      <c r="C4" s="65"/>
      <c r="D4" s="65"/>
      <c r="E4" s="65"/>
      <c r="F4" s="65"/>
      <c r="G4" s="17" t="s">
        <v>27</v>
      </c>
    </row>
    <row r="5" spans="1:7" ht="7.5" customHeight="1">
      <c r="A5" s="64"/>
      <c r="B5" s="64"/>
      <c r="C5" s="64"/>
      <c r="D5" s="64"/>
      <c r="E5" s="64"/>
      <c r="F5" s="64"/>
    </row>
    <row r="6" spans="1:7" ht="24" customHeight="1">
      <c r="A6" s="66" t="s">
        <v>28</v>
      </c>
      <c r="B6" s="66"/>
      <c r="C6" s="66" t="s">
        <v>29</v>
      </c>
      <c r="D6" s="66"/>
      <c r="E6" s="66"/>
      <c r="F6" s="66"/>
      <c r="G6" s="66"/>
    </row>
    <row r="7" spans="1:7" ht="24" customHeight="1">
      <c r="A7" s="67" t="s">
        <v>30</v>
      </c>
      <c r="B7" s="67" t="s">
        <v>31</v>
      </c>
      <c r="C7" s="68" t="s">
        <v>30</v>
      </c>
      <c r="D7" s="66" t="s">
        <v>31</v>
      </c>
      <c r="E7" s="66"/>
      <c r="F7" s="66"/>
      <c r="G7" s="66"/>
    </row>
    <row r="8" spans="1:7" ht="24" customHeight="1">
      <c r="A8" s="67"/>
      <c r="B8" s="67"/>
      <c r="C8" s="68"/>
      <c r="D8" s="68" t="s">
        <v>32</v>
      </c>
      <c r="E8" s="66" t="s">
        <v>33</v>
      </c>
      <c r="F8" s="66"/>
      <c r="G8" s="66" t="s">
        <v>34</v>
      </c>
    </row>
    <row r="9" spans="1:7" ht="24" customHeight="1">
      <c r="A9" s="67"/>
      <c r="B9" s="67"/>
      <c r="C9" s="68"/>
      <c r="D9" s="68"/>
      <c r="E9" s="18" t="s">
        <v>35</v>
      </c>
      <c r="F9" s="18" t="s">
        <v>36</v>
      </c>
      <c r="G9" s="66"/>
    </row>
    <row r="10" spans="1:7" ht="24" customHeight="1">
      <c r="A10" s="21" t="s">
        <v>37</v>
      </c>
      <c r="B10" s="75">
        <v>28553189.27</v>
      </c>
      <c r="C10" s="76" t="s">
        <v>38</v>
      </c>
      <c r="D10" s="75">
        <f t="shared" ref="D10:D16" si="0">SUM(E10,F10,G10)</f>
        <v>19777186.809999999</v>
      </c>
      <c r="E10" s="75">
        <v>16273952.720000001</v>
      </c>
      <c r="F10" s="75">
        <v>1505550.08</v>
      </c>
      <c r="G10" s="75">
        <v>1997684.01</v>
      </c>
    </row>
    <row r="11" spans="1:7" ht="24" customHeight="1">
      <c r="A11" s="21" t="s">
        <v>39</v>
      </c>
      <c r="B11" s="75">
        <v>28553189.27</v>
      </c>
      <c r="C11" s="76" t="s">
        <v>40</v>
      </c>
      <c r="D11" s="75">
        <f t="shared" si="0"/>
        <v>6246140.96</v>
      </c>
      <c r="E11" s="75">
        <v>5741100.96</v>
      </c>
      <c r="F11" s="75">
        <v>505040</v>
      </c>
      <c r="G11" s="75">
        <v>0</v>
      </c>
    </row>
    <row r="12" spans="1:7" ht="24" customHeight="1">
      <c r="A12" s="21" t="s">
        <v>41</v>
      </c>
      <c r="B12" s="75">
        <v>0</v>
      </c>
      <c r="C12" s="76" t="s">
        <v>42</v>
      </c>
      <c r="D12" s="75">
        <f t="shared" si="0"/>
        <v>1581950.4</v>
      </c>
      <c r="E12" s="75">
        <v>1581950.4</v>
      </c>
      <c r="F12" s="75">
        <v>0</v>
      </c>
      <c r="G12" s="75">
        <v>0</v>
      </c>
    </row>
    <row r="13" spans="1:7" ht="24" customHeight="1">
      <c r="A13" s="21" t="s">
        <v>43</v>
      </c>
      <c r="B13" s="75">
        <v>0</v>
      </c>
      <c r="C13" s="76" t="s">
        <v>44</v>
      </c>
      <c r="D13" s="75">
        <f t="shared" si="0"/>
        <v>1130281</v>
      </c>
      <c r="E13" s="75">
        <v>1130281</v>
      </c>
      <c r="F13" s="75">
        <v>0</v>
      </c>
      <c r="G13" s="75">
        <v>0</v>
      </c>
    </row>
    <row r="14" spans="1:7" ht="24" customHeight="1">
      <c r="A14" s="21" t="s">
        <v>45</v>
      </c>
      <c r="B14" s="75">
        <v>0</v>
      </c>
      <c r="C14" s="76"/>
      <c r="D14" s="75">
        <f t="shared" si="0"/>
        <v>0</v>
      </c>
      <c r="E14" s="75"/>
      <c r="F14" s="75"/>
      <c r="G14" s="75"/>
    </row>
    <row r="15" spans="1:7" ht="24" customHeight="1">
      <c r="A15" s="21" t="s">
        <v>46</v>
      </c>
      <c r="B15" s="75">
        <v>0</v>
      </c>
      <c r="C15" s="76"/>
      <c r="D15" s="75">
        <f t="shared" si="0"/>
        <v>0</v>
      </c>
      <c r="E15" s="75"/>
      <c r="F15" s="75"/>
      <c r="G15" s="75"/>
    </row>
    <row r="16" spans="1:7" ht="24" customHeight="1">
      <c r="A16" s="21" t="s">
        <v>47</v>
      </c>
      <c r="B16" s="75">
        <v>182369.9</v>
      </c>
      <c r="C16" s="76"/>
      <c r="D16" s="75">
        <f t="shared" si="0"/>
        <v>0</v>
      </c>
      <c r="E16" s="75"/>
      <c r="F16" s="75"/>
      <c r="G16" s="75"/>
    </row>
    <row r="17" spans="1:7" ht="24" customHeight="1">
      <c r="A17" s="11"/>
      <c r="B17" s="79"/>
      <c r="C17" s="79"/>
      <c r="D17" s="79"/>
      <c r="E17" s="79"/>
      <c r="F17" s="79"/>
      <c r="G17" s="79"/>
    </row>
    <row r="18" spans="1:7" ht="24" customHeight="1">
      <c r="A18" s="11"/>
      <c r="B18" s="79"/>
      <c r="C18" s="79"/>
      <c r="D18" s="79"/>
      <c r="E18" s="79"/>
      <c r="F18" s="79"/>
      <c r="G18" s="79"/>
    </row>
    <row r="19" spans="1:7" ht="24" customHeight="1">
      <c r="A19" s="11"/>
      <c r="B19" s="79"/>
      <c r="C19" s="79"/>
      <c r="D19" s="79"/>
      <c r="E19" s="79"/>
      <c r="F19" s="79"/>
      <c r="G19" s="79"/>
    </row>
    <row r="20" spans="1:7" ht="24" customHeight="1">
      <c r="A20" s="11"/>
      <c r="B20" s="79"/>
      <c r="C20" s="79"/>
      <c r="D20" s="79"/>
      <c r="E20" s="79"/>
      <c r="F20" s="79"/>
      <c r="G20" s="79"/>
    </row>
    <row r="21" spans="1:7" ht="24" customHeight="1">
      <c r="A21" s="32" t="s">
        <v>48</v>
      </c>
      <c r="B21" s="26">
        <v>28735559.170000002</v>
      </c>
      <c r="C21" s="80" t="s">
        <v>49</v>
      </c>
      <c r="D21" s="26">
        <f>SUM(E21,F21,G21)</f>
        <v>28735559.170000002</v>
      </c>
      <c r="E21" s="26">
        <v>24727285.079999998</v>
      </c>
      <c r="F21" s="26">
        <v>2010590.08</v>
      </c>
      <c r="G21" s="26">
        <v>1997684.01</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6"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L14" sqref="L14"/>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3" t="s">
        <v>50</v>
      </c>
      <c r="B2" s="63"/>
      <c r="C2" s="63"/>
      <c r="D2" s="63"/>
      <c r="E2" s="63"/>
      <c r="F2" s="63"/>
      <c r="G2" s="63"/>
      <c r="H2" s="63"/>
      <c r="I2" s="63"/>
    </row>
    <row r="4" spans="1:9" ht="24" customHeight="1">
      <c r="A4" s="65" t="s">
        <v>26</v>
      </c>
      <c r="B4" s="65"/>
      <c r="C4" s="65"/>
      <c r="D4" s="65"/>
      <c r="E4" s="65"/>
      <c r="F4" s="65"/>
      <c r="G4" s="65"/>
      <c r="H4" s="65"/>
      <c r="I4" s="17" t="s">
        <v>27</v>
      </c>
    </row>
    <row r="6" spans="1:9" ht="24" customHeight="1">
      <c r="A6" s="66" t="s">
        <v>30</v>
      </c>
      <c r="B6" s="66"/>
      <c r="C6" s="66"/>
      <c r="D6" s="66"/>
      <c r="E6" s="66" t="s">
        <v>51</v>
      </c>
      <c r="F6" s="66"/>
      <c r="G6" s="66"/>
      <c r="H6" s="66"/>
      <c r="I6" s="66"/>
    </row>
    <row r="7" spans="1:9" ht="24" customHeight="1">
      <c r="A7" s="69" t="s">
        <v>52</v>
      </c>
      <c r="B7" s="69"/>
      <c r="C7" s="69"/>
      <c r="D7" s="66" t="s">
        <v>53</v>
      </c>
      <c r="E7" s="66" t="s">
        <v>32</v>
      </c>
      <c r="F7" s="67" t="s">
        <v>54</v>
      </c>
      <c r="G7" s="67" t="s">
        <v>55</v>
      </c>
      <c r="H7" s="67" t="s">
        <v>56</v>
      </c>
      <c r="I7" s="66" t="s">
        <v>57</v>
      </c>
    </row>
    <row r="8" spans="1:9" ht="24" customHeight="1">
      <c r="A8" s="18" t="s">
        <v>58</v>
      </c>
      <c r="B8" s="18" t="s">
        <v>59</v>
      </c>
      <c r="C8" s="18" t="s">
        <v>60</v>
      </c>
      <c r="D8" s="66"/>
      <c r="E8" s="66"/>
      <c r="F8" s="67"/>
      <c r="G8" s="67"/>
      <c r="H8" s="67"/>
      <c r="I8" s="66"/>
    </row>
    <row r="9" spans="1:9" ht="24" customHeight="1">
      <c r="A9" s="20" t="s">
        <v>61</v>
      </c>
      <c r="B9" s="20" t="s">
        <v>62</v>
      </c>
      <c r="C9" s="20" t="s">
        <v>62</v>
      </c>
      <c r="D9" s="21" t="s">
        <v>63</v>
      </c>
      <c r="E9" s="77">
        <f t="shared" ref="E9:E26" si="0">SUM(F9,G9,H9,I9)</f>
        <v>19777186.809999999</v>
      </c>
      <c r="F9" s="77">
        <v>19594816.91</v>
      </c>
      <c r="G9" s="77">
        <v>0</v>
      </c>
      <c r="H9" s="77">
        <v>0</v>
      </c>
      <c r="I9" s="77">
        <v>182369.9</v>
      </c>
    </row>
    <row r="10" spans="1:9" ht="24" customHeight="1">
      <c r="A10" s="20" t="s">
        <v>61</v>
      </c>
      <c r="B10" s="20" t="s">
        <v>64</v>
      </c>
      <c r="C10" s="20" t="s">
        <v>62</v>
      </c>
      <c r="D10" s="21" t="s">
        <v>65</v>
      </c>
      <c r="E10" s="77">
        <f t="shared" si="0"/>
        <v>19002230.260000002</v>
      </c>
      <c r="F10" s="77">
        <v>18819860.359999999</v>
      </c>
      <c r="G10" s="77">
        <v>0</v>
      </c>
      <c r="H10" s="77">
        <v>0</v>
      </c>
      <c r="I10" s="77">
        <v>182369.9</v>
      </c>
    </row>
    <row r="11" spans="1:9" ht="24" customHeight="1">
      <c r="A11" s="20" t="s">
        <v>61</v>
      </c>
      <c r="B11" s="20" t="s">
        <v>64</v>
      </c>
      <c r="C11" s="20" t="s">
        <v>64</v>
      </c>
      <c r="D11" s="21" t="s">
        <v>66</v>
      </c>
      <c r="E11" s="77">
        <f t="shared" si="0"/>
        <v>19002230.260000002</v>
      </c>
      <c r="F11" s="77">
        <v>18819860.359999999</v>
      </c>
      <c r="G11" s="77">
        <v>0</v>
      </c>
      <c r="H11" s="77">
        <v>0</v>
      </c>
      <c r="I11" s="77">
        <v>182369.9</v>
      </c>
    </row>
    <row r="12" spans="1:9" ht="24" customHeight="1">
      <c r="A12" s="20" t="s">
        <v>61</v>
      </c>
      <c r="B12" s="20" t="s">
        <v>67</v>
      </c>
      <c r="C12" s="20" t="s">
        <v>62</v>
      </c>
      <c r="D12" s="21" t="s">
        <v>68</v>
      </c>
      <c r="E12" s="77">
        <f t="shared" si="0"/>
        <v>774956.55</v>
      </c>
      <c r="F12" s="77">
        <v>774956.55</v>
      </c>
      <c r="G12" s="77">
        <v>0</v>
      </c>
      <c r="H12" s="77">
        <v>0</v>
      </c>
      <c r="I12" s="77">
        <v>0</v>
      </c>
    </row>
    <row r="13" spans="1:9" ht="24" customHeight="1">
      <c r="A13" s="20" t="s">
        <v>61</v>
      </c>
      <c r="B13" s="20" t="s">
        <v>67</v>
      </c>
      <c r="C13" s="20" t="s">
        <v>69</v>
      </c>
      <c r="D13" s="21" t="s">
        <v>70</v>
      </c>
      <c r="E13" s="77">
        <f t="shared" si="0"/>
        <v>774956.55</v>
      </c>
      <c r="F13" s="77">
        <v>774956.55</v>
      </c>
      <c r="G13" s="77">
        <v>0</v>
      </c>
      <c r="H13" s="77">
        <v>0</v>
      </c>
      <c r="I13" s="77">
        <v>0</v>
      </c>
    </row>
    <row r="14" spans="1:9" ht="24" customHeight="1">
      <c r="A14" s="20" t="s">
        <v>71</v>
      </c>
      <c r="B14" s="20" t="s">
        <v>62</v>
      </c>
      <c r="C14" s="20" t="s">
        <v>62</v>
      </c>
      <c r="D14" s="21" t="s">
        <v>72</v>
      </c>
      <c r="E14" s="77">
        <f t="shared" si="0"/>
        <v>6246140.96</v>
      </c>
      <c r="F14" s="77">
        <v>6246140.96</v>
      </c>
      <c r="G14" s="77">
        <v>0</v>
      </c>
      <c r="H14" s="77">
        <v>0</v>
      </c>
      <c r="I14" s="77">
        <v>0</v>
      </c>
    </row>
    <row r="15" spans="1:9" ht="24" customHeight="1">
      <c r="A15" s="20" t="s">
        <v>71</v>
      </c>
      <c r="B15" s="20" t="s">
        <v>73</v>
      </c>
      <c r="C15" s="20" t="s">
        <v>62</v>
      </c>
      <c r="D15" s="21" t="s">
        <v>74</v>
      </c>
      <c r="E15" s="77">
        <f t="shared" si="0"/>
        <v>6246140.96</v>
      </c>
      <c r="F15" s="77">
        <v>6246140.96</v>
      </c>
      <c r="G15" s="77">
        <v>0</v>
      </c>
      <c r="H15" s="77">
        <v>0</v>
      </c>
      <c r="I15" s="77">
        <v>0</v>
      </c>
    </row>
    <row r="16" spans="1:9" ht="24" customHeight="1">
      <c r="A16" s="20" t="s">
        <v>71</v>
      </c>
      <c r="B16" s="20" t="s">
        <v>73</v>
      </c>
      <c r="C16" s="20" t="s">
        <v>64</v>
      </c>
      <c r="D16" s="21" t="s">
        <v>75</v>
      </c>
      <c r="E16" s="77">
        <f t="shared" si="0"/>
        <v>2406660</v>
      </c>
      <c r="F16" s="77">
        <v>2406660</v>
      </c>
      <c r="G16" s="77">
        <v>0</v>
      </c>
      <c r="H16" s="77">
        <v>0</v>
      </c>
      <c r="I16" s="77">
        <v>0</v>
      </c>
    </row>
    <row r="17" spans="1:9" ht="24" customHeight="1">
      <c r="A17" s="20" t="s">
        <v>71</v>
      </c>
      <c r="B17" s="20" t="s">
        <v>73</v>
      </c>
      <c r="C17" s="20" t="s">
        <v>73</v>
      </c>
      <c r="D17" s="21" t="s">
        <v>76</v>
      </c>
      <c r="E17" s="77">
        <f t="shared" si="0"/>
        <v>2531120.64</v>
      </c>
      <c r="F17" s="77">
        <v>2531120.64</v>
      </c>
      <c r="G17" s="77">
        <v>0</v>
      </c>
      <c r="H17" s="77">
        <v>0</v>
      </c>
      <c r="I17" s="77">
        <v>0</v>
      </c>
    </row>
    <row r="18" spans="1:9" ht="24" customHeight="1">
      <c r="A18" s="20" t="s">
        <v>71</v>
      </c>
      <c r="B18" s="20" t="s">
        <v>73</v>
      </c>
      <c r="C18" s="20" t="s">
        <v>77</v>
      </c>
      <c r="D18" s="21" t="s">
        <v>78</v>
      </c>
      <c r="E18" s="77">
        <f t="shared" si="0"/>
        <v>1265560.32</v>
      </c>
      <c r="F18" s="77">
        <v>1265560.32</v>
      </c>
      <c r="G18" s="77">
        <v>0</v>
      </c>
      <c r="H18" s="77">
        <v>0</v>
      </c>
      <c r="I18" s="77">
        <v>0</v>
      </c>
    </row>
    <row r="19" spans="1:9" ht="24" customHeight="1">
      <c r="A19" s="20" t="s">
        <v>71</v>
      </c>
      <c r="B19" s="20" t="s">
        <v>73</v>
      </c>
      <c r="C19" s="20" t="s">
        <v>69</v>
      </c>
      <c r="D19" s="21" t="s">
        <v>79</v>
      </c>
      <c r="E19" s="77">
        <f t="shared" si="0"/>
        <v>42800</v>
      </c>
      <c r="F19" s="77">
        <v>42800</v>
      </c>
      <c r="G19" s="77">
        <v>0</v>
      </c>
      <c r="H19" s="77">
        <v>0</v>
      </c>
      <c r="I19" s="77">
        <v>0</v>
      </c>
    </row>
    <row r="20" spans="1:9" ht="24" customHeight="1">
      <c r="A20" s="20" t="s">
        <v>80</v>
      </c>
      <c r="B20" s="20" t="s">
        <v>62</v>
      </c>
      <c r="C20" s="20" t="s">
        <v>62</v>
      </c>
      <c r="D20" s="21" t="s">
        <v>81</v>
      </c>
      <c r="E20" s="77">
        <f t="shared" si="0"/>
        <v>1581950.4</v>
      </c>
      <c r="F20" s="77">
        <v>1581950.4</v>
      </c>
      <c r="G20" s="77">
        <v>0</v>
      </c>
      <c r="H20" s="77">
        <v>0</v>
      </c>
      <c r="I20" s="77">
        <v>0</v>
      </c>
    </row>
    <row r="21" spans="1:9" ht="24" customHeight="1">
      <c r="A21" s="20" t="s">
        <v>80</v>
      </c>
      <c r="B21" s="20" t="s">
        <v>82</v>
      </c>
      <c r="C21" s="20" t="s">
        <v>62</v>
      </c>
      <c r="D21" s="21" t="s">
        <v>83</v>
      </c>
      <c r="E21" s="77">
        <f t="shared" si="0"/>
        <v>1581950.4</v>
      </c>
      <c r="F21" s="77">
        <v>1581950.4</v>
      </c>
      <c r="G21" s="77">
        <v>0</v>
      </c>
      <c r="H21" s="77">
        <v>0</v>
      </c>
      <c r="I21" s="77">
        <v>0</v>
      </c>
    </row>
    <row r="22" spans="1:9" ht="24" customHeight="1">
      <c r="A22" s="20" t="s">
        <v>80</v>
      </c>
      <c r="B22" s="20" t="s">
        <v>82</v>
      </c>
      <c r="C22" s="20" t="s">
        <v>64</v>
      </c>
      <c r="D22" s="21" t="s">
        <v>84</v>
      </c>
      <c r="E22" s="77">
        <f t="shared" si="0"/>
        <v>1581950.4</v>
      </c>
      <c r="F22" s="77">
        <v>1581950.4</v>
      </c>
      <c r="G22" s="77">
        <v>0</v>
      </c>
      <c r="H22" s="77">
        <v>0</v>
      </c>
      <c r="I22" s="77">
        <v>0</v>
      </c>
    </row>
    <row r="23" spans="1:9" ht="24" customHeight="1">
      <c r="A23" s="20" t="s">
        <v>85</v>
      </c>
      <c r="B23" s="20" t="s">
        <v>62</v>
      </c>
      <c r="C23" s="20" t="s">
        <v>62</v>
      </c>
      <c r="D23" s="21" t="s">
        <v>86</v>
      </c>
      <c r="E23" s="77">
        <f t="shared" si="0"/>
        <v>1130281</v>
      </c>
      <c r="F23" s="77">
        <v>1130281</v>
      </c>
      <c r="G23" s="77">
        <v>0</v>
      </c>
      <c r="H23" s="77">
        <v>0</v>
      </c>
      <c r="I23" s="77">
        <v>0</v>
      </c>
    </row>
    <row r="24" spans="1:9" ht="24" customHeight="1">
      <c r="A24" s="20" t="s">
        <v>85</v>
      </c>
      <c r="B24" s="20" t="s">
        <v>64</v>
      </c>
      <c r="C24" s="20" t="s">
        <v>62</v>
      </c>
      <c r="D24" s="21" t="s">
        <v>87</v>
      </c>
      <c r="E24" s="77">
        <f t="shared" si="0"/>
        <v>1130281</v>
      </c>
      <c r="F24" s="77">
        <v>1130281</v>
      </c>
      <c r="G24" s="77">
        <v>0</v>
      </c>
      <c r="H24" s="77">
        <v>0</v>
      </c>
      <c r="I24" s="77">
        <v>0</v>
      </c>
    </row>
    <row r="25" spans="1:9" ht="24" customHeight="1">
      <c r="A25" s="20" t="s">
        <v>85</v>
      </c>
      <c r="B25" s="20" t="s">
        <v>64</v>
      </c>
      <c r="C25" s="20" t="s">
        <v>88</v>
      </c>
      <c r="D25" s="21" t="s">
        <v>89</v>
      </c>
      <c r="E25" s="77">
        <f t="shared" si="0"/>
        <v>1130281</v>
      </c>
      <c r="F25" s="77">
        <v>1130281</v>
      </c>
      <c r="G25" s="77">
        <v>0</v>
      </c>
      <c r="H25" s="77">
        <v>0</v>
      </c>
      <c r="I25" s="77">
        <v>0</v>
      </c>
    </row>
    <row r="26" spans="1:9" ht="24" customHeight="1">
      <c r="A26" s="70" t="s">
        <v>32</v>
      </c>
      <c r="B26" s="70"/>
      <c r="C26" s="70"/>
      <c r="D26" s="70"/>
      <c r="E26" s="77">
        <f t="shared" si="0"/>
        <v>28735559.170000002</v>
      </c>
      <c r="F26" s="77">
        <v>28553189.27</v>
      </c>
      <c r="G26" s="77">
        <v>0</v>
      </c>
      <c r="H26" s="77">
        <v>0</v>
      </c>
      <c r="I26" s="77">
        <v>182369.9</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6" type="noConversion"/>
  <pageMargins left="0.79" right="0.79" top="0.79" bottom="0.79" header="0.3" footer="0.3"/>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I19" sqref="I19"/>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3" t="s">
        <v>90</v>
      </c>
      <c r="B2" s="63"/>
      <c r="C2" s="63"/>
      <c r="D2" s="63"/>
      <c r="E2" s="63"/>
      <c r="F2" s="63"/>
      <c r="G2" s="63"/>
    </row>
    <row r="4" spans="1:7" ht="24" customHeight="1">
      <c r="A4" s="65" t="s">
        <v>26</v>
      </c>
      <c r="B4" s="65"/>
      <c r="C4" s="65"/>
      <c r="D4" s="65"/>
      <c r="E4" s="65"/>
      <c r="F4" s="65"/>
      <c r="G4" s="17" t="s">
        <v>27</v>
      </c>
    </row>
    <row r="6" spans="1:7" ht="24" customHeight="1">
      <c r="A6" s="66" t="s">
        <v>30</v>
      </c>
      <c r="B6" s="66"/>
      <c r="C6" s="66"/>
      <c r="D6" s="66"/>
      <c r="E6" s="66" t="s">
        <v>91</v>
      </c>
      <c r="F6" s="66"/>
      <c r="G6" s="66"/>
    </row>
    <row r="7" spans="1:7" ht="24" customHeight="1">
      <c r="A7" s="69" t="s">
        <v>52</v>
      </c>
      <c r="B7" s="69"/>
      <c r="C7" s="69"/>
      <c r="D7" s="66" t="s">
        <v>53</v>
      </c>
      <c r="E7" s="66" t="s">
        <v>32</v>
      </c>
      <c r="F7" s="67" t="s">
        <v>33</v>
      </c>
      <c r="G7" s="66" t="s">
        <v>34</v>
      </c>
    </row>
    <row r="8" spans="1:7" ht="24" customHeight="1">
      <c r="A8" s="18" t="s">
        <v>58</v>
      </c>
      <c r="B8" s="18" t="s">
        <v>59</v>
      </c>
      <c r="C8" s="18" t="s">
        <v>60</v>
      </c>
      <c r="D8" s="66"/>
      <c r="E8" s="66"/>
      <c r="F8" s="67"/>
      <c r="G8" s="66"/>
    </row>
    <row r="9" spans="1:7" ht="15" hidden="1" customHeight="1">
      <c r="A9" s="16"/>
      <c r="B9" s="16"/>
      <c r="C9" s="16"/>
      <c r="D9" s="16"/>
      <c r="E9" s="19"/>
      <c r="F9" s="19" t="s">
        <v>62</v>
      </c>
      <c r="G9" s="19" t="s">
        <v>62</v>
      </c>
    </row>
    <row r="10" spans="1:7" ht="24" customHeight="1">
      <c r="A10" s="22" t="s">
        <v>61</v>
      </c>
      <c r="B10" s="22" t="s">
        <v>62</v>
      </c>
      <c r="C10" s="22" t="s">
        <v>62</v>
      </c>
      <c r="D10" s="21" t="s">
        <v>63</v>
      </c>
      <c r="E10" s="26">
        <f t="shared" ref="E10:E27" si="0">SUM(F10,G10)</f>
        <v>19777186.809999999</v>
      </c>
      <c r="F10" s="26">
        <v>17779502.800000001</v>
      </c>
      <c r="G10" s="26">
        <v>1997684.01</v>
      </c>
    </row>
    <row r="11" spans="1:7" ht="24" customHeight="1">
      <c r="A11" s="22" t="s">
        <v>61</v>
      </c>
      <c r="B11" s="22" t="s">
        <v>64</v>
      </c>
      <c r="C11" s="22" t="s">
        <v>62</v>
      </c>
      <c r="D11" s="21" t="s">
        <v>65</v>
      </c>
      <c r="E11" s="26">
        <f t="shared" si="0"/>
        <v>19002230.260000002</v>
      </c>
      <c r="F11" s="26">
        <v>17779502.800000001</v>
      </c>
      <c r="G11" s="26">
        <v>1222727.46</v>
      </c>
    </row>
    <row r="12" spans="1:7" ht="24" customHeight="1">
      <c r="A12" s="22" t="s">
        <v>61</v>
      </c>
      <c r="B12" s="22" t="s">
        <v>64</v>
      </c>
      <c r="C12" s="22" t="s">
        <v>64</v>
      </c>
      <c r="D12" s="21" t="s">
        <v>66</v>
      </c>
      <c r="E12" s="26">
        <f t="shared" si="0"/>
        <v>19002230.260000002</v>
      </c>
      <c r="F12" s="26">
        <v>17779502.800000001</v>
      </c>
      <c r="G12" s="26">
        <v>1222727.46</v>
      </c>
    </row>
    <row r="13" spans="1:7" ht="24" customHeight="1">
      <c r="A13" s="22" t="s">
        <v>61</v>
      </c>
      <c r="B13" s="22" t="s">
        <v>67</v>
      </c>
      <c r="C13" s="22" t="s">
        <v>62</v>
      </c>
      <c r="D13" s="21" t="s">
        <v>68</v>
      </c>
      <c r="E13" s="26">
        <f t="shared" si="0"/>
        <v>774956.55</v>
      </c>
      <c r="F13" s="26">
        <v>0</v>
      </c>
      <c r="G13" s="26">
        <v>774956.55</v>
      </c>
    </row>
    <row r="14" spans="1:7" ht="24" customHeight="1">
      <c r="A14" s="22" t="s">
        <v>61</v>
      </c>
      <c r="B14" s="22" t="s">
        <v>67</v>
      </c>
      <c r="C14" s="22" t="s">
        <v>69</v>
      </c>
      <c r="D14" s="21" t="s">
        <v>70</v>
      </c>
      <c r="E14" s="26">
        <f t="shared" si="0"/>
        <v>774956.55</v>
      </c>
      <c r="F14" s="26">
        <v>0</v>
      </c>
      <c r="G14" s="26">
        <v>774956.55</v>
      </c>
    </row>
    <row r="15" spans="1:7" ht="24" customHeight="1">
      <c r="A15" s="22" t="s">
        <v>71</v>
      </c>
      <c r="B15" s="22" t="s">
        <v>62</v>
      </c>
      <c r="C15" s="22" t="s">
        <v>62</v>
      </c>
      <c r="D15" s="21" t="s">
        <v>72</v>
      </c>
      <c r="E15" s="26">
        <f t="shared" si="0"/>
        <v>6246140.96</v>
      </c>
      <c r="F15" s="26">
        <v>6246140.96</v>
      </c>
      <c r="G15" s="26">
        <v>0</v>
      </c>
    </row>
    <row r="16" spans="1:7" ht="24" customHeight="1">
      <c r="A16" s="22" t="s">
        <v>71</v>
      </c>
      <c r="B16" s="22" t="s">
        <v>73</v>
      </c>
      <c r="C16" s="22" t="s">
        <v>62</v>
      </c>
      <c r="D16" s="21" t="s">
        <v>74</v>
      </c>
      <c r="E16" s="26">
        <f t="shared" si="0"/>
        <v>6246140.96</v>
      </c>
      <c r="F16" s="26">
        <v>6246140.96</v>
      </c>
      <c r="G16" s="26">
        <v>0</v>
      </c>
    </row>
    <row r="17" spans="1:7" ht="24" customHeight="1">
      <c r="A17" s="22" t="s">
        <v>71</v>
      </c>
      <c r="B17" s="22" t="s">
        <v>73</v>
      </c>
      <c r="C17" s="22" t="s">
        <v>64</v>
      </c>
      <c r="D17" s="21" t="s">
        <v>75</v>
      </c>
      <c r="E17" s="26">
        <f t="shared" si="0"/>
        <v>2406660</v>
      </c>
      <c r="F17" s="26">
        <v>2406660</v>
      </c>
      <c r="G17" s="26">
        <v>0</v>
      </c>
    </row>
    <row r="18" spans="1:7" ht="24" customHeight="1">
      <c r="A18" s="22" t="s">
        <v>71</v>
      </c>
      <c r="B18" s="22" t="s">
        <v>73</v>
      </c>
      <c r="C18" s="22" t="s">
        <v>73</v>
      </c>
      <c r="D18" s="21" t="s">
        <v>76</v>
      </c>
      <c r="E18" s="26">
        <f t="shared" si="0"/>
        <v>2531120.64</v>
      </c>
      <c r="F18" s="26">
        <v>2531120.64</v>
      </c>
      <c r="G18" s="26">
        <v>0</v>
      </c>
    </row>
    <row r="19" spans="1:7" ht="24" customHeight="1">
      <c r="A19" s="22" t="s">
        <v>71</v>
      </c>
      <c r="B19" s="22" t="s">
        <v>73</v>
      </c>
      <c r="C19" s="22" t="s">
        <v>77</v>
      </c>
      <c r="D19" s="21" t="s">
        <v>78</v>
      </c>
      <c r="E19" s="26">
        <f t="shared" si="0"/>
        <v>1265560.32</v>
      </c>
      <c r="F19" s="26">
        <v>1265560.32</v>
      </c>
      <c r="G19" s="26">
        <v>0</v>
      </c>
    </row>
    <row r="20" spans="1:7" ht="24" customHeight="1">
      <c r="A20" s="22" t="s">
        <v>71</v>
      </c>
      <c r="B20" s="22" t="s">
        <v>73</v>
      </c>
      <c r="C20" s="22" t="s">
        <v>69</v>
      </c>
      <c r="D20" s="21" t="s">
        <v>79</v>
      </c>
      <c r="E20" s="26">
        <f t="shared" si="0"/>
        <v>42800</v>
      </c>
      <c r="F20" s="26">
        <v>42800</v>
      </c>
      <c r="G20" s="26">
        <v>0</v>
      </c>
    </row>
    <row r="21" spans="1:7" ht="24" customHeight="1">
      <c r="A21" s="22" t="s">
        <v>80</v>
      </c>
      <c r="B21" s="22" t="s">
        <v>62</v>
      </c>
      <c r="C21" s="22" t="s">
        <v>62</v>
      </c>
      <c r="D21" s="21" t="s">
        <v>81</v>
      </c>
      <c r="E21" s="26">
        <f t="shared" si="0"/>
        <v>1581950.4</v>
      </c>
      <c r="F21" s="26">
        <v>1581950.4</v>
      </c>
      <c r="G21" s="26">
        <v>0</v>
      </c>
    </row>
    <row r="22" spans="1:7" ht="24" customHeight="1">
      <c r="A22" s="22" t="s">
        <v>80</v>
      </c>
      <c r="B22" s="22" t="s">
        <v>82</v>
      </c>
      <c r="C22" s="22" t="s">
        <v>62</v>
      </c>
      <c r="D22" s="21" t="s">
        <v>83</v>
      </c>
      <c r="E22" s="26">
        <f t="shared" si="0"/>
        <v>1581950.4</v>
      </c>
      <c r="F22" s="26">
        <v>1581950.4</v>
      </c>
      <c r="G22" s="26">
        <v>0</v>
      </c>
    </row>
    <row r="23" spans="1:7" ht="24" customHeight="1">
      <c r="A23" s="22" t="s">
        <v>80</v>
      </c>
      <c r="B23" s="22" t="s">
        <v>82</v>
      </c>
      <c r="C23" s="22" t="s">
        <v>64</v>
      </c>
      <c r="D23" s="21" t="s">
        <v>84</v>
      </c>
      <c r="E23" s="26">
        <f t="shared" si="0"/>
        <v>1581950.4</v>
      </c>
      <c r="F23" s="26">
        <v>1581950.4</v>
      </c>
      <c r="G23" s="26">
        <v>0</v>
      </c>
    </row>
    <row r="24" spans="1:7" ht="24" customHeight="1">
      <c r="A24" s="22" t="s">
        <v>85</v>
      </c>
      <c r="B24" s="22" t="s">
        <v>62</v>
      </c>
      <c r="C24" s="22" t="s">
        <v>62</v>
      </c>
      <c r="D24" s="21" t="s">
        <v>86</v>
      </c>
      <c r="E24" s="26">
        <f t="shared" si="0"/>
        <v>1130281</v>
      </c>
      <c r="F24" s="26">
        <v>1130281</v>
      </c>
      <c r="G24" s="26">
        <v>0</v>
      </c>
    </row>
    <row r="25" spans="1:7" ht="24" customHeight="1">
      <c r="A25" s="22" t="s">
        <v>85</v>
      </c>
      <c r="B25" s="22" t="s">
        <v>64</v>
      </c>
      <c r="C25" s="22" t="s">
        <v>62</v>
      </c>
      <c r="D25" s="21" t="s">
        <v>87</v>
      </c>
      <c r="E25" s="26">
        <f t="shared" si="0"/>
        <v>1130281</v>
      </c>
      <c r="F25" s="26">
        <v>1130281</v>
      </c>
      <c r="G25" s="26">
        <v>0</v>
      </c>
    </row>
    <row r="26" spans="1:7" ht="24" customHeight="1">
      <c r="A26" s="22" t="s">
        <v>85</v>
      </c>
      <c r="B26" s="22" t="s">
        <v>64</v>
      </c>
      <c r="C26" s="22" t="s">
        <v>88</v>
      </c>
      <c r="D26" s="21" t="s">
        <v>89</v>
      </c>
      <c r="E26" s="26">
        <f t="shared" si="0"/>
        <v>1130281</v>
      </c>
      <c r="F26" s="26">
        <v>1130281</v>
      </c>
      <c r="G26" s="26">
        <v>0</v>
      </c>
    </row>
    <row r="27" spans="1:7" ht="24" customHeight="1">
      <c r="A27" s="70" t="s">
        <v>32</v>
      </c>
      <c r="B27" s="70"/>
      <c r="C27" s="70"/>
      <c r="D27" s="70"/>
      <c r="E27" s="26">
        <f t="shared" si="0"/>
        <v>28735559.170000002</v>
      </c>
      <c r="F27" s="26">
        <v>26737875.16</v>
      </c>
      <c r="G27" s="26">
        <v>1997684.01</v>
      </c>
    </row>
  </sheetData>
  <mergeCells count="10">
    <mergeCell ref="A27:D27"/>
    <mergeCell ref="D7:D8"/>
    <mergeCell ref="E7:E8"/>
    <mergeCell ref="F7:F8"/>
    <mergeCell ref="G7:G8"/>
    <mergeCell ref="A2:G2"/>
    <mergeCell ref="A4:F4"/>
    <mergeCell ref="A6:D6"/>
    <mergeCell ref="E6:G6"/>
    <mergeCell ref="A7:C7"/>
  </mergeCells>
  <phoneticPr fontId="26" type="noConversion"/>
  <pageMargins left="0.79" right="0.79" top="0.79" bottom="0.79" header="0.3" footer="0.3"/>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2024-02-26T06:18:00Z</cp:lastPrinted>
  <dcterms:created xsi:type="dcterms:W3CDTF">2024-02-26T10:39:00Z</dcterms:created>
  <dcterms:modified xsi:type="dcterms:W3CDTF">2024-03-08T02:07:34Z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E7FAF763135B4DDE8FC39C320F8A30AF_12</vt:lpwstr>
  </property>
  <property fmtid="{D5CDD505-2E9C-101B-9397-08002B2CF9AE}" pid="3" name="KSOProductBuildVer">
    <vt:lpwstr>2052-12.1.0.16388</vt:lpwstr>
  </property>
</Properties>
</file>