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7组各类上交\核算七组24年预算信息公开\"/>
    </mc:Choice>
  </mc:AlternateContent>
  <bookViews>
    <workbookView xWindow="0" yWindow="0" windowWidth="28800" windowHeight="12375" tabRatio="914" firstSheet="9"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单位财政拨款收支总表!$5:$6</definedName>
    <definedName name="_xlnm.Print_Titles" localSheetId="7">单位收入总表!$5:$7</definedName>
    <definedName name="_xlnm.Print_Titles" localSheetId="10">单位一般公共预算拨款表!$5:$7</definedName>
    <definedName name="_xlnm.Print_Titles" localSheetId="13">单位一般公共预算拨款基本支出明细表!$5:$7</definedName>
    <definedName name="_xlnm.Print_Titles" localSheetId="8">单位支出总表!$5:$7</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17" l="1"/>
  <c r="F8" i="17"/>
  <c r="E8" i="17"/>
  <c r="D8" i="17"/>
  <c r="C8" i="17"/>
  <c r="B8" i="17"/>
  <c r="A8" i="17" s="1"/>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D9" i="15"/>
  <c r="E14" i="14"/>
  <c r="E13" i="14"/>
  <c r="E13" i="13"/>
  <c r="E12" i="13"/>
  <c r="E26" i="12"/>
  <c r="E25" i="12"/>
  <c r="E24" i="12"/>
  <c r="E23" i="12"/>
  <c r="E22" i="12"/>
  <c r="E21" i="12"/>
  <c r="E20" i="12"/>
  <c r="E19" i="12"/>
  <c r="E18" i="12"/>
  <c r="E17" i="12"/>
  <c r="E16" i="12"/>
  <c r="E15" i="12"/>
  <c r="E14" i="12"/>
  <c r="E13" i="12"/>
  <c r="E12" i="12"/>
  <c r="E11" i="12"/>
  <c r="E10" i="12"/>
  <c r="E9" i="12"/>
  <c r="G12" i="10"/>
  <c r="F12" i="10"/>
  <c r="E12" i="10"/>
  <c r="D12" i="10"/>
  <c r="B12" i="10"/>
  <c r="D11" i="10"/>
  <c r="D10" i="10"/>
  <c r="D9" i="10"/>
  <c r="D8" i="10"/>
  <c r="G7" i="10"/>
  <c r="F7" i="10"/>
  <c r="E7" i="10"/>
  <c r="D7" i="10"/>
  <c r="B7" i="10"/>
  <c r="E26" i="9"/>
  <c r="E25" i="9"/>
  <c r="E24" i="9"/>
  <c r="E23" i="9"/>
  <c r="E22" i="9"/>
  <c r="E21" i="9"/>
  <c r="E20" i="9"/>
  <c r="E19" i="9"/>
  <c r="E18" i="9"/>
  <c r="E17" i="9"/>
  <c r="E16" i="9"/>
  <c r="E15" i="9"/>
  <c r="E14" i="9"/>
  <c r="E13" i="9"/>
  <c r="E12" i="9"/>
  <c r="E11" i="9"/>
  <c r="E10" i="9"/>
  <c r="E9" i="9"/>
  <c r="E25" i="8"/>
  <c r="E24" i="8"/>
  <c r="E23" i="8"/>
  <c r="E22" i="8"/>
  <c r="E21" i="8"/>
  <c r="E20" i="8"/>
  <c r="E19" i="8"/>
  <c r="E18" i="8"/>
  <c r="E17" i="8"/>
  <c r="E16" i="8"/>
  <c r="E15" i="8"/>
  <c r="E14" i="8"/>
  <c r="E13" i="8"/>
  <c r="E12" i="8"/>
  <c r="E11" i="8"/>
  <c r="E10" i="8"/>
  <c r="E9" i="8"/>
  <c r="E8" i="8"/>
  <c r="D20" i="7"/>
  <c r="D15" i="7"/>
  <c r="D14" i="7"/>
  <c r="D13" i="7"/>
  <c r="D12" i="7"/>
  <c r="D11" i="7"/>
  <c r="D10" i="7"/>
  <c r="D9" i="7"/>
</calcChain>
</file>

<file path=xl/sharedStrings.xml><?xml version="1.0" encoding="utf-8"?>
<sst xmlns="http://schemas.openxmlformats.org/spreadsheetml/2006/main" count="499" uniqueCount="176">
  <si>
    <t>上海市崇明区2024年单位预算</t>
  </si>
  <si>
    <t>预算单位：上海市崇明区三烈中学</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</si>
  <si>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</si>
  <si>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</si>
  <si>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</si>
  <si>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</si>
  <si>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</si>
  <si>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</si>
  <si>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</si>
  <si>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</si>
  <si>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</si>
  <si>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</si>
  <si>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</si>
  <si>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</si>
  <si>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 xml:space="preserve">    5． 2024年预算单位一般公共预算支出功能分类预算表</t>
  </si>
  <si>
    <t xml:space="preserve">    6． 2024年预算单位政府性基金预算支出功能分类预算表</t>
  </si>
  <si>
    <t xml:space="preserve">    7． 2024年预算单位国有资本经营预算支出功能分类预算表</t>
  </si>
  <si>
    <t xml:space="preserve">    8． 2024年预算单位一般公共预算基本支出部门预算经济分类预算表</t>
  </si>
  <si>
    <t xml:space="preserve">    9. 2024年单位“三公”经费和机关运行经费预算表  </t>
  </si>
  <si>
    <t>六、其他相关情况说明</t>
  </si>
  <si>
    <t>七、项目经费情况说明</t>
  </si>
  <si>
    <t>主要职能</t>
  </si>
  <si>
    <r>
      <rPr>
        <sz val="12"/>
        <rFont val="宋体"/>
        <family val="3"/>
        <charset val="134"/>
      </rPr>
      <t xml:space="preserve">　　上海市崇明区三烈中学是一所全民所有制学校。
　　主要职能包括：
　 </t>
    </r>
    <r>
      <rPr>
        <sz val="12"/>
        <rFont val="宋体"/>
        <family val="3"/>
        <charset val="134"/>
      </rPr>
      <t xml:space="preserve">  </t>
    </r>
    <r>
      <rPr>
        <sz val="12"/>
        <rFont val="宋体"/>
        <family val="3"/>
        <charset val="134"/>
      </rPr>
      <t>　1.配合区人民政府执行党的教育方针和国家教育法律法规以及学生教育发展规划和学校布局调整规划，并抓好组织实施和落实工作。
       2.贯彻、执行教育法律法规和政策规定，坚持依法治教、依法治学。 
       3.树立正确的学生观、教育观，热爱学生、尊重学生，对学生做到关心、细心、耐心，不偏爱，坚持正面教育，严禁体罚和变相体罚。
       4.指导、管理、检查、评价教师的教育教学工作，提高办学质量和办学效益。 
       5.负责教育教学管理及教研教改工作，全力推进素质教育实施。 
       6.协助上级教育主管部门做好学校管理工作，负责教师人事管理、继续教育、考核考评等工作。
       7.负责财务管理，改善办学条件等工作。</t>
    </r>
  </si>
  <si>
    <t>机构设置</t>
  </si>
  <si>
    <t>　　上海市崇明区三烈中学设9个内设机构，包括：校长室、书记室、副校长室、办公室、财务室、德育室、教务室、总务后勤组、人事档案室。</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</si>
  <si>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</si>
  <si>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</si>
  <si>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</si>
  <si>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t>2024年预算单位财务收支预算总表</t>
  </si>
  <si>
    <t>编制单位：上海市崇明区三烈中学</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</si>
  <si>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</si>
  <si>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</si>
  <si>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</si>
  <si>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</si>
  <si>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</si>
  <si>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</si>
  <si>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</si>
  <si>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</si>
  <si>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</si>
  <si>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</si>
  <si>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</si>
  <si>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</si>
  <si>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</si>
  <si>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</si>
  <si>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</si>
  <si>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</si>
  <si>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</si>
  <si>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</si>
  <si>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</si>
  <si>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</si>
  <si>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</si>
  <si>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</si>
  <si>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</si>
  <si>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</si>
  <si>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</si>
  <si>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</si>
  <si>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</si>
  <si>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</si>
  <si>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</si>
  <si>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</si>
  <si>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</si>
  <si>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</si>
  <si>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</si>
  <si>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</si>
  <si>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</si>
  <si>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</si>
  <si>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</si>
  <si>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</si>
  <si>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03</t>
  </si>
  <si>
    <t>初中教育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</si>
  <si>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</si>
  <si>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</si>
  <si>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</si>
  <si>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</si>
  <si>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</si>
  <si>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</si>
  <si>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</si>
  <si>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</si>
  <si>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</si>
  <si>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</si>
  <si>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</si>
  <si>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</si>
  <si>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</si>
  <si>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</si>
  <si>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</si>
  <si>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</si>
  <si>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</si>
  <si>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</si>
  <si>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</si>
  <si>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</si>
  <si>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</si>
  <si>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</si>
  <si>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</si>
  <si>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</si>
  <si>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</si>
  <si>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</si>
  <si>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</si>
  <si>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</si>
  <si>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</si>
  <si>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</si>
  <si>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</si>
  <si>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</si>
  <si>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</si>
  <si>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</si>
  <si>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</si>
  <si>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</si>
  <si>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</si>
  <si>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1"/>
        <rFont val="宋体"/>
        <family val="3"/>
        <charset val="134"/>
      </rPr>
      <t>注：</t>
    </r>
    <r>
      <rPr>
        <sz val="11"/>
        <rFont val="Calibri"/>
        <family val="2"/>
      </rPr>
      <t>2024</t>
    </r>
    <r>
      <rPr>
        <sz val="11"/>
        <rFont val="宋体"/>
        <family val="3"/>
        <charset val="134"/>
      </rPr>
      <t xml:space="preserve">年未安排政府性基金预算，故本表无数据
</t>
    </r>
  </si>
  <si>
    <t>2024年预算单位国有资本经营预算支出功能分类预算表</t>
  </si>
  <si>
    <t>国有资本经营预算支出</t>
  </si>
  <si>
    <r>
      <rPr>
        <sz val="11"/>
        <rFont val="宋体"/>
        <family val="3"/>
        <charset val="134"/>
      </rPr>
      <t>注：</t>
    </r>
    <r>
      <rPr>
        <sz val="11"/>
        <rFont val="Calibri"/>
        <family val="2"/>
      </rPr>
      <t>2024</t>
    </r>
    <r>
      <rPr>
        <sz val="11"/>
        <rFont val="宋体"/>
        <family val="3"/>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</si>
  <si>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</si>
  <si>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</si>
  <si>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</si>
  <si>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</si>
  <si>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</si>
  <si>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</si>
  <si>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</si>
  <si>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</si>
  <si>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</si>
  <si>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</si>
  <si>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</si>
  <si>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</si>
  <si>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</si>
  <si>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</si>
  <si>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</si>
  <si>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</si>
  <si>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</si>
  <si>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</si>
  <si>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</si>
  <si>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</si>
  <si>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</si>
  <si>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</si>
  <si>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</si>
  <si>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</si>
  <si>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</si>
  <si>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物业管理费</t>
  </si>
  <si>
    <t>差旅费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</si>
  <si>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</si>
  <si>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</si>
  <si>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</si>
  <si>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</si>
  <si>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</si>
  <si>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</si>
  <si>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</si>
  <si>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</si>
  <si>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</si>
  <si>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</si>
  <si>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</si>
  <si>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</si>
  <si>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</si>
  <si>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</si>
  <si>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</si>
  <si>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</si>
  <si>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离休费</t>
  </si>
  <si>
    <t>退休费</t>
  </si>
  <si>
    <t>310</t>
  </si>
  <si>
    <t>资本性支出</t>
  </si>
  <si>
    <t>办公设备购置</t>
  </si>
  <si>
    <t>单位“三公”经费和机关运行经费预算表</t>
  </si>
  <si>
    <t>单位:万元</t>
  </si>
  <si>
    <t>单位:元</t>
  </si>
  <si>
    <t>2024年“三公”经费预算数</t>
  </si>
  <si>
    <t>2023年机关运行经费预算数</t>
  </si>
  <si>
    <t>2024年机关运行经费预算数</t>
  </si>
  <si>
    <t>因公出国(境)费</t>
  </si>
  <si>
    <t>公务用车购置及运行费</t>
  </si>
  <si>
    <t>小计</t>
  </si>
  <si>
    <t>购置费</t>
  </si>
  <si>
    <t>运行费</t>
  </si>
  <si>
    <t>其他相关情况说明</t>
  </si>
  <si>
    <t>一、2024年“三公”经费预算情况说明
　　2024年“三公”经费预算数为8.80万元，比2023年预算减少0.7万元其中：
　　（一）因公出国（境）费0.00万元，与2023年预算持平。
　　（二）公务用车购置及运行费8.50万元，与2023年预算持平。其中：公务用车购置费0.00万元，与2023年预算持平；公务用车运行费8.50万元，与2023年预算持平。
　　（三）公务接待费0.30万元，比2023年预算减少0.7万元，主要原因是严格执行中央八项规定、国务院“约法三章”及《党政机关厉行节约反对浪费》条例要求，压缩公务接待费。
二、机关运行经费预算
　　本单位无机关运行经费。
三、政府采购预算情况
　　2024年度本单位政府采购预算5.39万元，其中：政府采购货物预算4.19万元、政府采购工程预算0.00万元、政府采购服务预算1.20万元。
四、绩效目标设置情况
　　2024年度，本单位编报绩效目标的项目共6个，涉及项目预算资金309.33万元。
五、国有资产占有使用情况
     截至2023年8月31日，本单位共有车辆2辆，其中：部级领导干部用车0辆、主要领导干部用车0辆、机要通信用车0辆、应急保障用车0辆、执法执勤用车0辆、特种专业技术用车0辆、离退休干部用车0辆、其他用车2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21" type="noConversion"/>
  </si>
  <si>
    <t>0.00</t>
    <phoneticPr fontId="21" type="noConversion"/>
  </si>
  <si>
    <t>0.00</t>
    <phoneticPr fontId="21" type="noConversion"/>
  </si>
  <si>
    <t>0.00</t>
    <phoneticPr fontId="21" type="noConversion"/>
  </si>
  <si>
    <t xml:space="preserve">　　2024年，上海市崇明区三烈中学收入预算3,352.41万元，其中：财政拨款收入3,352.41万元，比2023年预算减少58.91万元；事业收入0万元；事业单位经营收入0万元；其他收入0万元。
　　支出预算3,352.41万元，其中：财政拨款支出预算3,352.41万元，比2023年预算减少58.91万元。财政拨款支出预算中，一般公共预算拨款支出预算3,352.41万元，比2023年预算减少58.91万元；政府性基金拨款支出预算0万元，与2023年预算持平；国有资本经营预算拨款支出预算为0万元。
    财政拨款收入支出减少的主要原因是人员经费及项目经费减少。                                                               
    财政拨款支出主要内容如下：
　　1.“教育支出”科目2,337.86万元，主要用于人员经费、日常公用、项目经费。
　　2.“社会保障和就业支出”科目702.26万元，主要用于单位养老保险、职业年金的缴纳还有退休费等。
　　3.“卫生健康支出”科目182.13万元，主要用于单位医疗保险的缴纳。
　　4.“住房保障支出”科目130.15万元，主要用于单位住房公积金的缴纳。
</t>
    <phoneticPr fontId="2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</si>
</sst>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quot;;#,##0.00"/>
    <numFmt numFmtId="177" formatCode="[=0]&quot;&quot;;#,##0"/>
    <numFmt numFmtId="178" formatCode="0.00_);[Red]\(0.00\)"/>
    <numFmt numFmtId="179" formatCode="#,##0.00_);[Red]\(#,##0.00\)"/>
  </numFmts>
  <fonts count="22">
    <font>
      <sz val="11"/>
      <name val="Calibri"/>
      <charset val="134"/>
    </font>
    <font>
      <sz val="18"/>
      <name val="宋体"/>
      <family val="3"/>
      <charset val="134"/>
    </font>
    <font>
      <sz val="12"/>
      <name val="宋体"/>
      <family val="3"/>
      <charset val="134"/>
    </font>
    <font>
      <sz val="11"/>
      <name val="宋体"/>
      <family val="3"/>
      <charset val="134"/>
    </font>
    <font>
      <sz val="11"/>
      <color rgb="FF000100"/>
      <name val="宋体"/>
      <family val="3"/>
      <charset val="134"/>
    </font>
    <font>
      <sz val="10"/>
      <name val="宋体"/>
      <family val="3"/>
      <charset val="134"/>
    </font>
    <font>
      <sz val="11"/>
      <name val="Calibri"/>
      <family val="2"/>
    </font>
    <font>
      <sz val="12"/>
      <color rgb="FF000100"/>
      <name val="宋体"/>
      <family val="3"/>
      <charset val="134"/>
    </font>
    <font>
      <sz val="20"/>
      <color rgb="FF000000"/>
      <name val="宋体"/>
      <family val="3"/>
      <charset val="134"/>
    </font>
    <font>
      <sz val="18"/>
      <color rgb="FF000000"/>
      <name val="宋体"/>
      <family val="3"/>
      <charset val="134"/>
    </font>
    <font>
      <sz val="14"/>
      <name val="宋体"/>
      <family val="3"/>
      <charset val="134"/>
    </font>
    <font>
      <sz val="14"/>
      <color rgb="FF000000"/>
      <name val="宋体"/>
      <family val="3"/>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indexed="8"/>
      <name val="楷体_GB2312"/>
      <charset val="134"/>
    </font>
    <font>
      <sz val="16"/>
      <color rgb="FF000000"/>
      <name val="宋体"/>
      <family val="3"/>
      <charset val="134"/>
    </font>
    <font>
      <sz val="18"/>
      <name val="宋体"/>
      <family val="3"/>
      <charset val="134"/>
      <scheme val="minor"/>
    </font>
    <font>
      <sz val="18"/>
      <color rgb="FF000000"/>
      <name val="楷体"/>
      <family val="3"/>
      <charset val="134"/>
    </font>
    <font>
      <b/>
      <sz val="14"/>
      <name val="宋体"/>
      <family val="3"/>
      <charset val="134"/>
    </font>
    <font>
      <sz val="9"/>
      <name val="Calibri"/>
      <family val="2"/>
    </font>
  </fonts>
  <fills count="4">
    <fill>
      <patternFill patternType="none"/>
    </fill>
    <fill>
      <patternFill patternType="gray125"/>
    </fill>
    <fill>
      <patternFill patternType="solid">
        <fgColor rgb="FFD8D8D8"/>
        <bgColor indexed="64"/>
      </patternFill>
    </fill>
    <fill>
      <patternFill patternType="solid">
        <fgColor rgb="FFFFFFFF"/>
        <bgColor indexed="64"/>
      </patternFill>
    </fill>
  </fills>
  <borders count="8">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right/>
      <top style="thin">
        <color rgb="FF000000"/>
      </top>
      <bottom/>
      <diagonal/>
    </border>
  </borders>
  <cellStyleXfs count="2">
    <xf numFmtId="0" fontId="0" fillId="0" borderId="0"/>
    <xf numFmtId="0" fontId="2" fillId="0" borderId="0">
      <alignment vertical="center"/>
    </xf>
  </cellStyleXfs>
  <cellXfs count="83">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2" borderId="4" xfId="0" applyNumberFormat="1" applyFont="1" applyFill="1" applyBorder="1" applyAlignment="1" applyProtection="1">
      <alignment horizontal="center" vertical="center"/>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77" fontId="2" fillId="0" borderId="4" xfId="0" applyNumberFormat="1" applyFont="1" applyBorder="1" applyAlignment="1" applyProtection="1">
      <alignment horizontal="right" vertical="center"/>
      <protection locked="0"/>
    </xf>
    <xf numFmtId="0" fontId="0" fillId="0" borderId="6" xfId="0" applyFont="1" applyBorder="1" applyAlignment="1">
      <alignment horizontal="center" vertical="center"/>
    </xf>
    <xf numFmtId="49" fontId="0" fillId="0" borderId="6" xfId="0" applyNumberFormat="1" applyFont="1" applyBorder="1" applyAlignment="1">
      <alignment horizontal="center" vertical="center"/>
    </xf>
    <xf numFmtId="0" fontId="0" fillId="0" borderId="6" xfId="0" applyFont="1" applyBorder="1" applyAlignment="1">
      <alignment horizontal="left" vertical="center" wrapText="1"/>
    </xf>
    <xf numFmtId="0" fontId="6" fillId="0" borderId="0" xfId="0" applyFont="1" applyProtection="1">
      <protection locked="0"/>
    </xf>
    <xf numFmtId="0" fontId="3" fillId="0" borderId="0" xfId="0" applyNumberFormat="1" applyFont="1" applyAlignment="1" applyProtection="1">
      <alignment horizontal="left" vertical="center"/>
      <protection locked="0"/>
    </xf>
    <xf numFmtId="176" fontId="2" fillId="0" borderId="4" xfId="0" applyNumberFormat="1" applyFont="1" applyBorder="1" applyAlignment="1" applyProtection="1">
      <alignment horizontal="right" vertical="center"/>
      <protection locked="0"/>
    </xf>
    <xf numFmtId="49" fontId="1" fillId="0" borderId="0" xfId="0" applyNumberFormat="1" applyFont="1" applyAlignment="1" applyProtection="1">
      <alignment horizontal="center" vertical="center"/>
      <protection locked="0"/>
    </xf>
    <xf numFmtId="0" fontId="7" fillId="0" borderId="0" xfId="0" applyNumberFormat="1"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left" vertical="center"/>
      <protection locked="0"/>
    </xf>
    <xf numFmtId="0" fontId="11" fillId="0" borderId="0" xfId="0" applyNumberFormat="1" applyFont="1" applyAlignment="1" applyProtection="1">
      <alignment horizontal="left" vertical="center"/>
      <protection locked="0"/>
    </xf>
    <xf numFmtId="0" fontId="13" fillId="0" borderId="0" xfId="0" applyNumberFormat="1" applyFont="1" applyAlignment="1" applyProtection="1">
      <alignment horizontal="center" vertical="center"/>
      <protection locked="0"/>
    </xf>
    <xf numFmtId="0" fontId="14" fillId="0" borderId="0" xfId="0" applyNumberFormat="1" applyFont="1" applyAlignment="1" applyProtection="1">
      <alignment horizontal="center" vertical="center"/>
      <protection locked="0"/>
    </xf>
    <xf numFmtId="0" fontId="15" fillId="0" borderId="0" xfId="0" applyNumberFormat="1" applyFont="1" applyAlignment="1" applyProtection="1">
      <alignment horizontal="left" vertical="center"/>
      <protection locked="0"/>
    </xf>
    <xf numFmtId="0" fontId="17"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left" vertical="center"/>
      <protection locked="0"/>
    </xf>
    <xf numFmtId="0" fontId="20" fillId="0" borderId="0" xfId="0" applyNumberFormat="1" applyFont="1" applyAlignment="1" applyProtection="1">
      <alignment horizontal="left" vertical="center"/>
      <protection locked="0"/>
    </xf>
    <xf numFmtId="178" fontId="0" fillId="0" borderId="0" xfId="0" applyNumberFormat="1" applyProtection="1">
      <protection locked="0"/>
    </xf>
    <xf numFmtId="178" fontId="2" fillId="0" borderId="0" xfId="0" applyNumberFormat="1" applyFont="1" applyAlignment="1" applyProtection="1">
      <alignment horizontal="right" vertical="center"/>
      <protection locked="0"/>
    </xf>
    <xf numFmtId="178" fontId="2" fillId="2" borderId="4" xfId="0" applyNumberFormat="1" applyFont="1" applyFill="1" applyBorder="1" applyAlignment="1" applyProtection="1">
      <alignment horizontal="center" vertical="center"/>
      <protection locked="0"/>
    </xf>
    <xf numFmtId="178" fontId="2" fillId="0" borderId="4" xfId="0" applyNumberFormat="1" applyFont="1" applyBorder="1" applyAlignment="1" applyProtection="1">
      <alignment horizontal="left" vertical="center" wrapText="1"/>
      <protection locked="0"/>
    </xf>
    <xf numFmtId="178" fontId="5" fillId="0" borderId="4" xfId="0" applyNumberFormat="1" applyFont="1" applyBorder="1" applyAlignment="1" applyProtection="1">
      <alignment horizontal="left" vertical="center"/>
      <protection locked="0"/>
    </xf>
    <xf numFmtId="178" fontId="2" fillId="0" borderId="4"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178" fontId="2" fillId="0" borderId="4" xfId="0" applyNumberFormat="1" applyFont="1" applyBorder="1" applyAlignment="1" applyProtection="1">
      <alignment horizontal="center" vertical="center" wrapText="1"/>
      <protection locked="0"/>
    </xf>
    <xf numFmtId="178" fontId="2" fillId="0" borderId="0" xfId="0" applyNumberFormat="1" applyFont="1" applyAlignment="1" applyProtection="1">
      <alignment horizontal="left" vertical="center"/>
      <protection locked="0"/>
    </xf>
    <xf numFmtId="178" fontId="2" fillId="2" borderId="4" xfId="0" applyNumberFormat="1" applyFont="1" applyFill="1" applyBorder="1" applyAlignment="1" applyProtection="1">
      <alignment horizontal="center" vertical="center" wrapText="1"/>
      <protection locked="0"/>
    </xf>
    <xf numFmtId="178" fontId="2" fillId="0" borderId="4" xfId="0" applyNumberFormat="1" applyFont="1" applyBorder="1" applyAlignment="1" applyProtection="1">
      <alignment horizontal="left" vertical="center"/>
      <protection locked="0"/>
    </xf>
    <xf numFmtId="178" fontId="7" fillId="0" borderId="4" xfId="0" applyNumberFormat="1" applyFont="1" applyBorder="1" applyAlignment="1" applyProtection="1">
      <alignment horizontal="right" vertical="center"/>
      <protection locked="0"/>
    </xf>
    <xf numFmtId="178" fontId="3" fillId="0" borderId="0" xfId="0" applyNumberFormat="1" applyFont="1" applyAlignment="1" applyProtection="1">
      <alignment horizontal="left" vertical="center"/>
      <protection locked="0"/>
    </xf>
    <xf numFmtId="178" fontId="2" fillId="0" borderId="1" xfId="0" applyNumberFormat="1" applyFont="1" applyBorder="1" applyAlignment="1" applyProtection="1">
      <alignment horizontal="right" vertical="center"/>
      <protection locked="0"/>
    </xf>
    <xf numFmtId="178" fontId="2" fillId="2" borderId="5" xfId="0" applyNumberFormat="1" applyFont="1" applyFill="1" applyBorder="1" applyAlignment="1" applyProtection="1">
      <alignment horizontal="center" vertical="center" wrapText="1"/>
      <protection locked="0"/>
    </xf>
    <xf numFmtId="178" fontId="3" fillId="0" borderId="4" xfId="0" applyNumberFormat="1" applyFont="1" applyBorder="1" applyAlignment="1" applyProtection="1">
      <alignment horizontal="right" vertical="center"/>
      <protection locked="0"/>
    </xf>
    <xf numFmtId="178" fontId="4" fillId="0" borderId="4" xfId="0" applyNumberFormat="1" applyFont="1" applyBorder="1" applyAlignment="1" applyProtection="1">
      <alignment horizontal="right" vertical="center"/>
      <protection locked="0"/>
    </xf>
    <xf numFmtId="178" fontId="5" fillId="0" borderId="0" xfId="0" applyNumberFormat="1" applyFont="1" applyAlignment="1" applyProtection="1">
      <alignment horizontal="left" vertical="center"/>
      <protection locked="0"/>
    </xf>
    <xf numFmtId="179" fontId="3" fillId="0" borderId="4" xfId="0" applyNumberFormat="1" applyFont="1" applyBorder="1" applyAlignment="1" applyProtection="1">
      <alignment horizontal="right" vertical="center" wrapText="1"/>
      <protection locked="0"/>
    </xf>
    <xf numFmtId="179" fontId="4" fillId="3" borderId="4" xfId="0" applyNumberFormat="1" applyFont="1" applyFill="1" applyBorder="1" applyAlignment="1" applyProtection="1">
      <alignment horizontal="right" vertical="center" wrapText="1"/>
      <protection locked="0"/>
    </xf>
    <xf numFmtId="179" fontId="2" fillId="0" borderId="4" xfId="0" applyNumberFormat="1" applyFont="1" applyBorder="1" applyAlignment="1" applyProtection="1">
      <alignment horizontal="right" vertical="center" wrapText="1"/>
      <protection locked="0"/>
    </xf>
    <xf numFmtId="179" fontId="2" fillId="0" borderId="4" xfId="0" applyNumberFormat="1" applyFont="1" applyBorder="1" applyAlignment="1" applyProtection="1">
      <alignment horizontal="right" vertical="center"/>
      <protection locked="0"/>
    </xf>
    <xf numFmtId="179" fontId="7" fillId="0" borderId="4" xfId="0" applyNumberFormat="1" applyFont="1" applyBorder="1" applyAlignment="1" applyProtection="1">
      <alignment horizontal="right" vertical="center" wrapText="1"/>
      <protection locked="0"/>
    </xf>
    <xf numFmtId="179" fontId="5" fillId="0" borderId="4" xfId="0" applyNumberFormat="1" applyFont="1" applyBorder="1" applyAlignment="1" applyProtection="1">
      <alignment horizontal="left" vertical="center"/>
      <protection locked="0"/>
    </xf>
    <xf numFmtId="0" fontId="12" fillId="0" borderId="0" xfId="0" applyNumberFormat="1" applyFont="1" applyAlignment="1" applyProtection="1">
      <alignment horizontal="right" vertical="center"/>
      <protection locked="0"/>
    </xf>
    <xf numFmtId="49" fontId="16" fillId="0" borderId="0" xfId="1"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center" vertical="center"/>
      <protection locked="0"/>
    </xf>
    <xf numFmtId="0" fontId="18" fillId="0" borderId="0" xfId="0" applyNumberFormat="1"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178" fontId="2" fillId="2" borderId="4" xfId="0" applyNumberFormat="1" applyFont="1" applyFill="1" applyBorder="1" applyAlignment="1" applyProtection="1">
      <alignment horizontal="center" vertical="center"/>
      <protection locked="0"/>
    </xf>
    <xf numFmtId="178" fontId="2" fillId="2" borderId="3" xfId="0" applyNumberFormat="1" applyFont="1" applyFill="1" applyBorder="1" applyAlignment="1" applyProtection="1">
      <alignment horizontal="center" vertical="center" wrapText="1"/>
      <protection locked="0"/>
    </xf>
    <xf numFmtId="178" fontId="2" fillId="2" borderId="4" xfId="0" applyNumberFormat="1" applyFont="1" applyFill="1" applyBorder="1" applyAlignment="1" applyProtection="1">
      <alignment horizontal="center" vertical="center" wrapText="1"/>
      <protection locked="0"/>
    </xf>
    <xf numFmtId="178" fontId="1" fillId="0" borderId="0" xfId="0" applyNumberFormat="1" applyFont="1" applyAlignment="1" applyProtection="1">
      <alignment horizontal="center" vertical="center"/>
      <protection locked="0"/>
    </xf>
    <xf numFmtId="178" fontId="5" fillId="0" borderId="0" xfId="0" applyNumberFormat="1" applyFont="1" applyAlignment="1" applyProtection="1">
      <alignment horizontal="left" vertical="center"/>
      <protection locked="0"/>
    </xf>
    <xf numFmtId="178" fontId="2" fillId="0" borderId="0" xfId="0" applyNumberFormat="1" applyFont="1" applyAlignment="1" applyProtection="1">
      <alignment horizontal="left" vertical="center"/>
      <protection locked="0"/>
    </xf>
    <xf numFmtId="178" fontId="2" fillId="0" borderId="4" xfId="0" applyNumberFormat="1" applyFont="1" applyBorder="1" applyAlignment="1" applyProtection="1">
      <alignment horizontal="center" vertical="center"/>
      <protection locked="0"/>
    </xf>
    <xf numFmtId="178" fontId="2" fillId="2" borderId="2" xfId="0" applyNumberFormat="1" applyFont="1" applyFill="1" applyBorder="1" applyAlignment="1" applyProtection="1">
      <alignment horizontal="center" vertical="center"/>
      <protection locked="0"/>
    </xf>
    <xf numFmtId="0" fontId="2" fillId="0" borderId="4" xfId="0" applyNumberFormat="1" applyFont="1" applyBorder="1" applyAlignment="1" applyProtection="1">
      <alignment horizontal="center" vertical="center"/>
      <protection locked="0"/>
    </xf>
    <xf numFmtId="0" fontId="6" fillId="0" borderId="7" xfId="0" applyFont="1" applyBorder="1" applyAlignment="1" applyProtection="1">
      <alignment horizontal="left" vertical="top" wrapText="1"/>
      <protection locked="0"/>
    </xf>
    <xf numFmtId="0" fontId="0" fillId="0" borderId="7" xfId="0" applyBorder="1" applyAlignment="1" applyProtection="1">
      <alignment horizontal="left" vertical="top"/>
      <protection locked="0"/>
    </xf>
    <xf numFmtId="0" fontId="2" fillId="2" borderId="4" xfId="0" applyNumberFormat="1" applyFont="1" applyFill="1" applyBorder="1" applyAlignment="1" applyProtection="1">
      <alignment horizontal="center" vertical="center"/>
      <protection locked="0"/>
    </xf>
    <xf numFmtId="0" fontId="2" fillId="2" borderId="4" xfId="0" applyNumberFormat="1" applyFont="1" applyFill="1" applyBorder="1" applyAlignment="1" applyProtection="1">
      <alignment horizontal="center" vertical="center" wrapText="1"/>
      <protection locked="0"/>
    </xf>
    <xf numFmtId="0" fontId="1" fillId="0" borderId="0" xfId="0" applyNumberFormat="1" applyFont="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2" borderId="2" xfId="0" applyNumberFormat="1" applyFont="1" applyFill="1" applyBorder="1" applyAlignment="1" applyProtection="1">
      <alignment horizontal="center" vertical="center"/>
      <protection locked="0"/>
    </xf>
    <xf numFmtId="0" fontId="2" fillId="2" borderId="3" xfId="0" applyNumberFormat="1" applyFont="1" applyFill="1" applyBorder="1" applyAlignment="1" applyProtection="1">
      <alignment horizontal="center" vertical="center" wrapText="1"/>
      <protection locked="0"/>
    </xf>
    <xf numFmtId="0" fontId="2" fillId="0" borderId="0" xfId="0" applyNumberFormat="1" applyFont="1" applyAlignment="1" applyProtection="1">
      <alignment horizontal="left" vertical="center"/>
      <protection locked="0"/>
    </xf>
    <xf numFmtId="178" fontId="2" fillId="2" borderId="3" xfId="0" applyNumberFormat="1" applyFont="1" applyFill="1" applyBorder="1" applyAlignment="1" applyProtection="1">
      <alignment horizontal="center" vertical="center"/>
      <protection locked="0"/>
    </xf>
    <xf numFmtId="178" fontId="2" fillId="2" borderId="2" xfId="0" applyNumberFormat="1"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A10" sqref="A10:M12"/>
    </sheetView>
  </sheetViews>
  <sheetFormatPr defaultColWidth="9" defaultRowHeight="15"/>
  <cols>
    <col min="1" max="12" width="9.42578125" customWidth="1"/>
    <col min="13" max="13" width="10.28515625" customWidth="1"/>
  </cols>
  <sheetData>
    <row r="1" spans="1:13" ht="18.75" customHeight="1">
      <c r="A1" s="55"/>
      <c r="B1" s="55"/>
      <c r="C1" s="55"/>
      <c r="D1" s="55"/>
      <c r="E1" s="55"/>
      <c r="F1" s="55"/>
      <c r="G1" s="55"/>
      <c r="H1" s="55"/>
      <c r="I1" s="55"/>
      <c r="J1" s="55"/>
      <c r="K1" s="55"/>
      <c r="L1" s="55"/>
      <c r="M1" s="55"/>
    </row>
    <row r="2" spans="1:13" ht="18.75" customHeight="1">
      <c r="A2" s="55"/>
      <c r="B2" s="55"/>
      <c r="C2" s="55"/>
      <c r="D2" s="55"/>
      <c r="E2" s="55"/>
      <c r="F2" s="55"/>
      <c r="G2" s="55"/>
      <c r="H2" s="55"/>
      <c r="I2" s="55"/>
      <c r="J2" s="55"/>
      <c r="K2" s="55"/>
      <c r="L2" s="55"/>
      <c r="M2" s="55"/>
    </row>
    <row r="3" spans="1:13" ht="21.75" customHeight="1">
      <c r="A3" s="25"/>
      <c r="B3" s="2"/>
      <c r="C3" s="2"/>
      <c r="D3" s="2"/>
      <c r="E3" s="2"/>
      <c r="F3" s="26"/>
      <c r="G3" s="2"/>
      <c r="H3" s="2"/>
      <c r="I3" s="2"/>
      <c r="J3" s="2"/>
      <c r="K3" s="2"/>
      <c r="L3" s="2"/>
      <c r="M3" s="30"/>
    </row>
    <row r="4" spans="1:13" ht="21.75" customHeight="1">
      <c r="A4" s="27"/>
      <c r="B4" s="27"/>
      <c r="C4" s="27"/>
      <c r="D4" s="27"/>
      <c r="E4" s="27"/>
      <c r="F4" s="27"/>
      <c r="G4" s="27"/>
      <c r="H4" s="27"/>
      <c r="I4" s="27"/>
      <c r="J4" s="27"/>
      <c r="K4" s="27"/>
      <c r="L4" s="27"/>
      <c r="M4" s="27"/>
    </row>
    <row r="5" spans="1:13" ht="46.5" customHeight="1">
      <c r="A5" s="56" t="s">
        <v>0</v>
      </c>
      <c r="B5" s="56"/>
      <c r="C5" s="56"/>
      <c r="D5" s="56"/>
      <c r="E5" s="56"/>
      <c r="F5" s="56"/>
      <c r="G5" s="56"/>
      <c r="H5" s="56"/>
      <c r="I5" s="56"/>
      <c r="J5" s="56"/>
      <c r="K5" s="56"/>
      <c r="L5" s="56"/>
      <c r="M5" s="56"/>
    </row>
    <row r="6" spans="1:13" ht="15.75" customHeight="1">
      <c r="A6" s="2"/>
      <c r="B6" s="2"/>
      <c r="C6" s="2"/>
      <c r="D6" s="2"/>
      <c r="E6" s="2"/>
      <c r="F6" s="28"/>
      <c r="G6" s="2"/>
      <c r="H6" s="2"/>
      <c r="I6" s="2"/>
      <c r="J6" s="2"/>
      <c r="K6" s="2"/>
      <c r="L6" s="2"/>
      <c r="M6" s="2"/>
    </row>
    <row r="7" spans="1:13" ht="15.75" customHeight="1">
      <c r="A7" s="29"/>
      <c r="B7" s="29"/>
      <c r="C7" s="29"/>
      <c r="D7" s="29"/>
      <c r="E7" s="29"/>
      <c r="F7" s="29"/>
      <c r="G7" s="29"/>
      <c r="H7" s="29"/>
      <c r="I7" s="29"/>
      <c r="J7" s="29"/>
      <c r="K7" s="29"/>
      <c r="L7" s="29"/>
      <c r="M7" s="29"/>
    </row>
    <row r="8" spans="1:13" ht="15.75" customHeight="1">
      <c r="A8" s="2"/>
      <c r="B8" s="2"/>
      <c r="C8" s="2"/>
      <c r="D8" s="2"/>
      <c r="E8" s="2"/>
      <c r="F8" s="28"/>
      <c r="G8" s="2"/>
      <c r="H8" s="2"/>
      <c r="I8" s="2"/>
      <c r="J8" s="2"/>
      <c r="K8" s="2"/>
      <c r="L8" s="2"/>
      <c r="M8" s="2"/>
    </row>
    <row r="9" spans="1:13" ht="15.75" customHeight="1">
      <c r="A9" s="2"/>
      <c r="B9" s="2"/>
      <c r="C9" s="2"/>
      <c r="D9" s="2"/>
      <c r="E9" s="2"/>
      <c r="F9" s="28"/>
      <c r="G9" s="2"/>
      <c r="H9" s="2"/>
      <c r="I9" s="2"/>
      <c r="J9" s="2"/>
      <c r="K9" s="2"/>
      <c r="L9" s="2"/>
      <c r="M9" s="2"/>
    </row>
    <row r="10" spans="1:13" ht="15.75" customHeight="1">
      <c r="A10" s="59" t="s">
        <v>1</v>
      </c>
      <c r="B10" s="59"/>
      <c r="C10" s="59"/>
      <c r="D10" s="59"/>
      <c r="E10" s="59"/>
      <c r="F10" s="59"/>
      <c r="G10" s="59"/>
      <c r="H10" s="59"/>
      <c r="I10" s="59"/>
      <c r="J10" s="59"/>
      <c r="K10" s="59"/>
      <c r="L10" s="59"/>
      <c r="M10" s="59"/>
    </row>
    <row r="11" spans="1:13" ht="22.5" customHeight="1">
      <c r="A11" s="59"/>
      <c r="B11" s="59"/>
      <c r="C11" s="59"/>
      <c r="D11" s="59"/>
      <c r="E11" s="59"/>
      <c r="F11" s="59"/>
      <c r="G11" s="59"/>
      <c r="H11" s="59"/>
      <c r="I11" s="59"/>
      <c r="J11" s="59"/>
      <c r="K11" s="59"/>
      <c r="L11" s="59"/>
      <c r="M11" s="59"/>
    </row>
    <row r="12" spans="1:13" ht="22.5" customHeight="1">
      <c r="A12" s="59"/>
      <c r="B12" s="59"/>
      <c r="C12" s="59"/>
      <c r="D12" s="59"/>
      <c r="E12" s="59"/>
      <c r="F12" s="59"/>
      <c r="G12" s="59"/>
      <c r="H12" s="59"/>
      <c r="I12" s="59"/>
      <c r="J12" s="59"/>
      <c r="K12" s="59"/>
      <c r="L12" s="59"/>
      <c r="M12" s="59"/>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57"/>
      <c r="B20" s="57"/>
      <c r="C20" s="57"/>
      <c r="D20" s="57"/>
      <c r="E20" s="57"/>
      <c r="F20" s="57"/>
      <c r="G20" s="57"/>
      <c r="H20" s="57"/>
      <c r="I20" s="57"/>
      <c r="J20" s="57"/>
      <c r="K20" s="57"/>
      <c r="L20" s="57"/>
      <c r="M20" s="57"/>
    </row>
    <row r="21" spans="1:13" ht="22.5" customHeight="1">
      <c r="A21" s="58"/>
      <c r="B21" s="58"/>
      <c r="C21" s="58"/>
      <c r="D21" s="58"/>
      <c r="E21" s="58"/>
      <c r="F21" s="58"/>
      <c r="G21" s="58"/>
      <c r="H21" s="58"/>
      <c r="I21" s="58"/>
      <c r="J21" s="58"/>
      <c r="K21" s="58"/>
      <c r="L21" s="58"/>
      <c r="M21" s="58"/>
    </row>
  </sheetData>
  <mergeCells count="6">
    <mergeCell ref="A1:M1"/>
    <mergeCell ref="A2:M2"/>
    <mergeCell ref="A5:M5"/>
    <mergeCell ref="A20:M20"/>
    <mergeCell ref="A21:M21"/>
    <mergeCell ref="A10:M12"/>
  </mergeCells>
  <phoneticPr fontId="21"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Ruler="0" workbookViewId="0">
      <selection activeCell="E22" sqref="E22"/>
    </sheetView>
  </sheetViews>
  <sheetFormatPr defaultColWidth="9" defaultRowHeight="15"/>
  <cols>
    <col min="1" max="1" width="23" style="31" customWidth="1"/>
    <col min="2" max="2" width="20" style="31" customWidth="1"/>
    <col min="3" max="3" width="26.28515625" style="31" customWidth="1"/>
    <col min="4" max="4" width="20.85546875" style="31" customWidth="1"/>
    <col min="5" max="5" width="18.42578125" style="31" customWidth="1"/>
    <col min="6" max="6" width="16.28515625" style="31" customWidth="1"/>
    <col min="7" max="7" width="19.140625" style="31" customWidth="1"/>
    <col min="8" max="16384" width="9" style="31"/>
  </cols>
  <sheetData>
    <row r="1" spans="1:7" ht="24" customHeight="1">
      <c r="A1" s="66" t="s">
        <v>95</v>
      </c>
      <c r="B1" s="66"/>
      <c r="C1" s="66"/>
      <c r="D1" s="66"/>
      <c r="E1" s="66"/>
      <c r="F1" s="66"/>
      <c r="G1" s="66"/>
    </row>
    <row r="3" spans="1:7" ht="24" customHeight="1">
      <c r="A3" s="68" t="s">
        <v>29</v>
      </c>
      <c r="B3" s="68"/>
      <c r="C3" s="68"/>
      <c r="D3" s="68"/>
      <c r="E3" s="68"/>
      <c r="F3" s="68"/>
      <c r="G3" s="32" t="s">
        <v>30</v>
      </c>
    </row>
    <row r="5" spans="1:7" ht="24" customHeight="1">
      <c r="A5" s="63" t="s">
        <v>57</v>
      </c>
      <c r="B5" s="63"/>
      <c r="C5" s="63" t="s">
        <v>96</v>
      </c>
      <c r="D5" s="63"/>
      <c r="E5" s="63"/>
      <c r="F5" s="63"/>
      <c r="G5" s="63"/>
    </row>
    <row r="6" spans="1:7" ht="24" customHeight="1">
      <c r="A6" s="40" t="s">
        <v>33</v>
      </c>
      <c r="B6" s="40" t="s">
        <v>34</v>
      </c>
      <c r="C6" s="40" t="s">
        <v>33</v>
      </c>
      <c r="D6" s="40" t="s">
        <v>35</v>
      </c>
      <c r="E6" s="33" t="s">
        <v>97</v>
      </c>
      <c r="F6" s="33" t="s">
        <v>98</v>
      </c>
      <c r="G6" s="33" t="s">
        <v>99</v>
      </c>
    </row>
    <row r="7" spans="1:7" ht="15" hidden="1" customHeight="1">
      <c r="A7" s="41"/>
      <c r="B7" s="37">
        <f>SUM(B8:B11)</f>
        <v>33524109.989999998</v>
      </c>
      <c r="C7" s="41"/>
      <c r="D7" s="42">
        <f>SUM(E7,F7,G7)</f>
        <v>33524109.989999998</v>
      </c>
      <c r="E7" s="42">
        <f>SUM(E8:E11)</f>
        <v>33524109.989999998</v>
      </c>
      <c r="F7" s="42">
        <f>SUM(F8:F11)</f>
        <v>0</v>
      </c>
      <c r="G7" s="42">
        <f>SUM(G8:G11)</f>
        <v>0</v>
      </c>
    </row>
    <row r="8" spans="1:7" ht="24" customHeight="1">
      <c r="A8" s="34" t="s">
        <v>100</v>
      </c>
      <c r="B8" s="51">
        <v>33524109.989999998</v>
      </c>
      <c r="C8" s="34" t="s">
        <v>41</v>
      </c>
      <c r="D8" s="53">
        <f>SUM(E8,F8,G8)</f>
        <v>23378644.789999999</v>
      </c>
      <c r="E8" s="53">
        <v>23378644.789999999</v>
      </c>
      <c r="F8" s="53">
        <v>0</v>
      </c>
      <c r="G8" s="53">
        <v>0</v>
      </c>
    </row>
    <row r="9" spans="1:7" ht="24" customHeight="1">
      <c r="A9" s="34" t="s">
        <v>101</v>
      </c>
      <c r="B9" s="51"/>
      <c r="C9" s="34" t="s">
        <v>43</v>
      </c>
      <c r="D9" s="53">
        <f>SUM(E9,F9,G9)</f>
        <v>7022576</v>
      </c>
      <c r="E9" s="53">
        <v>7022576</v>
      </c>
      <c r="F9" s="53">
        <v>0</v>
      </c>
      <c r="G9" s="53">
        <v>0</v>
      </c>
    </row>
    <row r="10" spans="1:7" ht="24" customHeight="1">
      <c r="A10" s="34" t="s">
        <v>102</v>
      </c>
      <c r="B10" s="51"/>
      <c r="C10" s="34" t="s">
        <v>45</v>
      </c>
      <c r="D10" s="53">
        <f>SUM(E10,F10,G10)</f>
        <v>1821340</v>
      </c>
      <c r="E10" s="53">
        <v>1821340</v>
      </c>
      <c r="F10" s="53">
        <v>0</v>
      </c>
      <c r="G10" s="53">
        <v>0</v>
      </c>
    </row>
    <row r="11" spans="1:7" ht="24" customHeight="1">
      <c r="A11" s="34"/>
      <c r="B11" s="51"/>
      <c r="C11" s="34" t="s">
        <v>47</v>
      </c>
      <c r="D11" s="53">
        <f>SUM(E11,F11,G11)</f>
        <v>1301549.2</v>
      </c>
      <c r="E11" s="53">
        <v>1301549.2</v>
      </c>
      <c r="F11" s="53">
        <v>0</v>
      </c>
      <c r="G11" s="53">
        <v>0</v>
      </c>
    </row>
    <row r="12" spans="1:7" ht="24" customHeight="1">
      <c r="A12" s="38" t="s">
        <v>51</v>
      </c>
      <c r="B12" s="51">
        <f>B7</f>
        <v>33524109.989999998</v>
      </c>
      <c r="C12" s="38" t="s">
        <v>52</v>
      </c>
      <c r="D12" s="53">
        <f>D7</f>
        <v>33524109.989999998</v>
      </c>
      <c r="E12" s="53">
        <f>E7</f>
        <v>33524109.989999998</v>
      </c>
      <c r="F12" s="53">
        <f>F7</f>
        <v>0</v>
      </c>
      <c r="G12" s="53">
        <f>G7</f>
        <v>0</v>
      </c>
    </row>
  </sheetData>
  <mergeCells count="4">
    <mergeCell ref="A1:G1"/>
    <mergeCell ref="A3:F3"/>
    <mergeCell ref="A5:B5"/>
    <mergeCell ref="C5:G5"/>
  </mergeCells>
  <phoneticPr fontId="21" type="noConversion"/>
  <pageMargins left="0.79" right="0.79" top="0.79" bottom="0.79" header="0.3" footer="0.3"/>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Ruler="0" topLeftCell="A13" workbookViewId="0">
      <selection activeCell="F39" sqref="F39"/>
    </sheetView>
  </sheetViews>
  <sheetFormatPr defaultColWidth="9" defaultRowHeight="15"/>
  <cols>
    <col min="1" max="3" width="7.85546875" style="31" customWidth="1"/>
    <col min="4" max="4" width="48.42578125" style="31" customWidth="1"/>
    <col min="5" max="5" width="25.5703125" style="31" customWidth="1"/>
    <col min="6" max="6" width="21" style="31" customWidth="1"/>
    <col min="7" max="7" width="23.42578125" style="31" customWidth="1"/>
    <col min="8" max="16384" width="9" style="31"/>
  </cols>
  <sheetData>
    <row r="1" spans="1:7" ht="22.5" customHeight="1">
      <c r="A1" s="66" t="s">
        <v>103</v>
      </c>
      <c r="B1" s="66"/>
      <c r="C1" s="66"/>
      <c r="D1" s="66"/>
      <c r="E1" s="66"/>
      <c r="F1" s="66"/>
      <c r="G1" s="66"/>
    </row>
    <row r="2" spans="1:7" ht="7.5" customHeight="1">
      <c r="A2" s="39"/>
      <c r="B2" s="39"/>
      <c r="C2" s="39"/>
      <c r="D2" s="39"/>
      <c r="E2" s="32"/>
      <c r="F2" s="32"/>
      <c r="G2" s="39"/>
    </row>
    <row r="3" spans="1:7" ht="24" customHeight="1">
      <c r="A3" s="68" t="s">
        <v>29</v>
      </c>
      <c r="B3" s="68"/>
      <c r="C3" s="68"/>
      <c r="D3" s="68"/>
      <c r="E3" s="68"/>
      <c r="F3" s="68"/>
      <c r="G3" s="32" t="s">
        <v>30</v>
      </c>
    </row>
    <row r="4" spans="1:7" ht="7.5" customHeight="1">
      <c r="A4" s="43"/>
      <c r="B4" s="43"/>
      <c r="C4" s="43"/>
      <c r="D4" s="43"/>
      <c r="E4" s="32"/>
      <c r="F4" s="32"/>
      <c r="G4" s="39"/>
    </row>
    <row r="5" spans="1:7" ht="24" customHeight="1">
      <c r="A5" s="63" t="s">
        <v>33</v>
      </c>
      <c r="B5" s="63"/>
      <c r="C5" s="63"/>
      <c r="D5" s="63"/>
      <c r="E5" s="63" t="s">
        <v>104</v>
      </c>
      <c r="F5" s="63"/>
      <c r="G5" s="63"/>
    </row>
    <row r="6" spans="1:7" ht="24" customHeight="1">
      <c r="A6" s="70" t="s">
        <v>55</v>
      </c>
      <c r="B6" s="70"/>
      <c r="C6" s="70"/>
      <c r="D6" s="63" t="s">
        <v>56</v>
      </c>
      <c r="E6" s="63" t="s">
        <v>35</v>
      </c>
      <c r="F6" s="64" t="s">
        <v>36</v>
      </c>
      <c r="G6" s="63" t="s">
        <v>37</v>
      </c>
    </row>
    <row r="7" spans="1:7" ht="24" customHeight="1">
      <c r="A7" s="33" t="s">
        <v>61</v>
      </c>
      <c r="B7" s="33" t="s">
        <v>62</v>
      </c>
      <c r="C7" s="33" t="s">
        <v>63</v>
      </c>
      <c r="D7" s="63"/>
      <c r="E7" s="63"/>
      <c r="F7" s="64"/>
      <c r="G7" s="63"/>
    </row>
    <row r="8" spans="1:7" ht="15" hidden="1" customHeight="1">
      <c r="A8" s="39"/>
      <c r="B8" s="39"/>
      <c r="C8" s="39"/>
      <c r="D8" s="39"/>
      <c r="E8" s="39"/>
      <c r="F8" s="39" t="s">
        <v>3</v>
      </c>
      <c r="G8" s="39" t="s">
        <v>3</v>
      </c>
    </row>
    <row r="9" spans="1:7" ht="24" customHeight="1">
      <c r="A9" s="36" t="s">
        <v>64</v>
      </c>
      <c r="B9" s="36" t="s">
        <v>3</v>
      </c>
      <c r="C9" s="36" t="s">
        <v>3</v>
      </c>
      <c r="D9" s="34" t="s">
        <v>65</v>
      </c>
      <c r="E9" s="52">
        <f t="shared" ref="E9:E26" si="0">SUM(F9,G9)</f>
        <v>23378644.789999999</v>
      </c>
      <c r="F9" s="52">
        <v>20285316.440000001</v>
      </c>
      <c r="G9" s="52">
        <v>3093328.35</v>
      </c>
    </row>
    <row r="10" spans="1:7" ht="24" customHeight="1">
      <c r="A10" s="36" t="s">
        <v>64</v>
      </c>
      <c r="B10" s="36" t="s">
        <v>66</v>
      </c>
      <c r="C10" s="36" t="s">
        <v>3</v>
      </c>
      <c r="D10" s="34" t="s">
        <v>67</v>
      </c>
      <c r="E10" s="52">
        <f t="shared" si="0"/>
        <v>21230505.440000001</v>
      </c>
      <c r="F10" s="52">
        <v>20285316.440000001</v>
      </c>
      <c r="G10" s="52">
        <v>945189</v>
      </c>
    </row>
    <row r="11" spans="1:7" ht="24" customHeight="1">
      <c r="A11" s="36" t="s">
        <v>64</v>
      </c>
      <c r="B11" s="36" t="s">
        <v>66</v>
      </c>
      <c r="C11" s="36" t="s">
        <v>68</v>
      </c>
      <c r="D11" s="34" t="s">
        <v>69</v>
      </c>
      <c r="E11" s="52">
        <f t="shared" si="0"/>
        <v>21230505.440000001</v>
      </c>
      <c r="F11" s="52">
        <v>20285316.440000001</v>
      </c>
      <c r="G11" s="52">
        <v>945189</v>
      </c>
    </row>
    <row r="12" spans="1:7" ht="24" customHeight="1">
      <c r="A12" s="36" t="s">
        <v>64</v>
      </c>
      <c r="B12" s="36" t="s">
        <v>70</v>
      </c>
      <c r="C12" s="36" t="s">
        <v>3</v>
      </c>
      <c r="D12" s="34" t="s">
        <v>71</v>
      </c>
      <c r="E12" s="52">
        <f t="shared" si="0"/>
        <v>2148139.35</v>
      </c>
      <c r="F12" s="52">
        <v>0</v>
      </c>
      <c r="G12" s="52">
        <v>2148139.35</v>
      </c>
    </row>
    <row r="13" spans="1:7" ht="24" customHeight="1">
      <c r="A13" s="36" t="s">
        <v>64</v>
      </c>
      <c r="B13" s="36" t="s">
        <v>70</v>
      </c>
      <c r="C13" s="36" t="s">
        <v>72</v>
      </c>
      <c r="D13" s="34" t="s">
        <v>73</v>
      </c>
      <c r="E13" s="52">
        <f t="shared" si="0"/>
        <v>2148139.35</v>
      </c>
      <c r="F13" s="52">
        <v>0</v>
      </c>
      <c r="G13" s="52">
        <v>2148139.35</v>
      </c>
    </row>
    <row r="14" spans="1:7" ht="24" customHeight="1">
      <c r="A14" s="36" t="s">
        <v>74</v>
      </c>
      <c r="B14" s="36" t="s">
        <v>3</v>
      </c>
      <c r="C14" s="36" t="s">
        <v>3</v>
      </c>
      <c r="D14" s="34" t="s">
        <v>75</v>
      </c>
      <c r="E14" s="52">
        <f t="shared" si="0"/>
        <v>7022576</v>
      </c>
      <c r="F14" s="52">
        <v>7022576</v>
      </c>
      <c r="G14" s="52">
        <v>0</v>
      </c>
    </row>
    <row r="15" spans="1:7" ht="24" customHeight="1">
      <c r="A15" s="36" t="s">
        <v>74</v>
      </c>
      <c r="B15" s="36" t="s">
        <v>76</v>
      </c>
      <c r="C15" s="36" t="s">
        <v>3</v>
      </c>
      <c r="D15" s="34" t="s">
        <v>77</v>
      </c>
      <c r="E15" s="52">
        <f t="shared" si="0"/>
        <v>7022576</v>
      </c>
      <c r="F15" s="52">
        <v>7022576</v>
      </c>
      <c r="G15" s="52">
        <v>0</v>
      </c>
    </row>
    <row r="16" spans="1:7" ht="24" customHeight="1">
      <c r="A16" s="36" t="s">
        <v>74</v>
      </c>
      <c r="B16" s="36" t="s">
        <v>76</v>
      </c>
      <c r="C16" s="36" t="s">
        <v>66</v>
      </c>
      <c r="D16" s="34" t="s">
        <v>78</v>
      </c>
      <c r="E16" s="52">
        <f t="shared" si="0"/>
        <v>2610160</v>
      </c>
      <c r="F16" s="52">
        <v>2610160</v>
      </c>
      <c r="G16" s="52">
        <v>0</v>
      </c>
    </row>
    <row r="17" spans="1:7" ht="24" customHeight="1">
      <c r="A17" s="36" t="s">
        <v>74</v>
      </c>
      <c r="B17" s="36" t="s">
        <v>76</v>
      </c>
      <c r="C17" s="36" t="s">
        <v>76</v>
      </c>
      <c r="D17" s="34" t="s">
        <v>79</v>
      </c>
      <c r="E17" s="52">
        <f t="shared" si="0"/>
        <v>2914144</v>
      </c>
      <c r="F17" s="52">
        <v>2914144</v>
      </c>
      <c r="G17" s="52">
        <v>0</v>
      </c>
    </row>
    <row r="18" spans="1:7" ht="24" customHeight="1">
      <c r="A18" s="36" t="s">
        <v>74</v>
      </c>
      <c r="B18" s="36" t="s">
        <v>76</v>
      </c>
      <c r="C18" s="36" t="s">
        <v>80</v>
      </c>
      <c r="D18" s="34" t="s">
        <v>81</v>
      </c>
      <c r="E18" s="52">
        <f t="shared" si="0"/>
        <v>1457072</v>
      </c>
      <c r="F18" s="52">
        <v>1457072</v>
      </c>
      <c r="G18" s="52">
        <v>0</v>
      </c>
    </row>
    <row r="19" spans="1:7" ht="24" customHeight="1">
      <c r="A19" s="36" t="s">
        <v>74</v>
      </c>
      <c r="B19" s="36" t="s">
        <v>76</v>
      </c>
      <c r="C19" s="36" t="s">
        <v>72</v>
      </c>
      <c r="D19" s="34" t="s">
        <v>82</v>
      </c>
      <c r="E19" s="52">
        <f t="shared" si="0"/>
        <v>41200</v>
      </c>
      <c r="F19" s="52">
        <v>41200</v>
      </c>
      <c r="G19" s="52">
        <v>0</v>
      </c>
    </row>
    <row r="20" spans="1:7" ht="24" customHeight="1">
      <c r="A20" s="36" t="s">
        <v>83</v>
      </c>
      <c r="B20" s="36" t="s">
        <v>3</v>
      </c>
      <c r="C20" s="36" t="s">
        <v>3</v>
      </c>
      <c r="D20" s="34" t="s">
        <v>84</v>
      </c>
      <c r="E20" s="52">
        <f t="shared" si="0"/>
        <v>1821340</v>
      </c>
      <c r="F20" s="52">
        <v>1821340</v>
      </c>
      <c r="G20" s="52">
        <v>0</v>
      </c>
    </row>
    <row r="21" spans="1:7" ht="24" customHeight="1">
      <c r="A21" s="36" t="s">
        <v>83</v>
      </c>
      <c r="B21" s="36" t="s">
        <v>85</v>
      </c>
      <c r="C21" s="36" t="s">
        <v>3</v>
      </c>
      <c r="D21" s="34" t="s">
        <v>86</v>
      </c>
      <c r="E21" s="52">
        <f t="shared" si="0"/>
        <v>1821340</v>
      </c>
      <c r="F21" s="52">
        <v>1821340</v>
      </c>
      <c r="G21" s="52">
        <v>0</v>
      </c>
    </row>
    <row r="22" spans="1:7" ht="24" customHeight="1">
      <c r="A22" s="36" t="s">
        <v>83</v>
      </c>
      <c r="B22" s="36" t="s">
        <v>85</v>
      </c>
      <c r="C22" s="36" t="s">
        <v>66</v>
      </c>
      <c r="D22" s="34" t="s">
        <v>87</v>
      </c>
      <c r="E22" s="52">
        <f t="shared" si="0"/>
        <v>1821340</v>
      </c>
      <c r="F22" s="52">
        <v>1821340</v>
      </c>
      <c r="G22" s="52">
        <v>0</v>
      </c>
    </row>
    <row r="23" spans="1:7" ht="24" customHeight="1">
      <c r="A23" s="36" t="s">
        <v>88</v>
      </c>
      <c r="B23" s="36" t="s">
        <v>3</v>
      </c>
      <c r="C23" s="36" t="s">
        <v>3</v>
      </c>
      <c r="D23" s="34" t="s">
        <v>89</v>
      </c>
      <c r="E23" s="52">
        <f t="shared" si="0"/>
        <v>1301549.2</v>
      </c>
      <c r="F23" s="52">
        <v>1301549.2</v>
      </c>
      <c r="G23" s="52">
        <v>0</v>
      </c>
    </row>
    <row r="24" spans="1:7" ht="24" customHeight="1">
      <c r="A24" s="36" t="s">
        <v>88</v>
      </c>
      <c r="B24" s="36" t="s">
        <v>66</v>
      </c>
      <c r="C24" s="36" t="s">
        <v>3</v>
      </c>
      <c r="D24" s="34" t="s">
        <v>90</v>
      </c>
      <c r="E24" s="52">
        <f t="shared" si="0"/>
        <v>1301549.2</v>
      </c>
      <c r="F24" s="52">
        <v>1301549.2</v>
      </c>
      <c r="G24" s="52">
        <v>0</v>
      </c>
    </row>
    <row r="25" spans="1:7" ht="24" customHeight="1">
      <c r="A25" s="36" t="s">
        <v>88</v>
      </c>
      <c r="B25" s="36" t="s">
        <v>66</v>
      </c>
      <c r="C25" s="36" t="s">
        <v>91</v>
      </c>
      <c r="D25" s="34" t="s">
        <v>92</v>
      </c>
      <c r="E25" s="52">
        <f t="shared" si="0"/>
        <v>1301549.2</v>
      </c>
      <c r="F25" s="52">
        <v>1301549.2</v>
      </c>
      <c r="G25" s="52">
        <v>0</v>
      </c>
    </row>
    <row r="26" spans="1:7" ht="24" customHeight="1">
      <c r="A26" s="69" t="s">
        <v>35</v>
      </c>
      <c r="B26" s="69"/>
      <c r="C26" s="69"/>
      <c r="D26" s="69"/>
      <c r="E26" s="52">
        <f t="shared" si="0"/>
        <v>33524109.989999998</v>
      </c>
      <c r="F26" s="52">
        <v>30430781.640000001</v>
      </c>
      <c r="G26" s="52">
        <v>3093328.35</v>
      </c>
    </row>
  </sheetData>
  <mergeCells count="10">
    <mergeCell ref="A1:G1"/>
    <mergeCell ref="A3:F3"/>
    <mergeCell ref="A5:D5"/>
    <mergeCell ref="E5:G5"/>
    <mergeCell ref="A6:C6"/>
    <mergeCell ref="A26:D26"/>
    <mergeCell ref="D6:D7"/>
    <mergeCell ref="E6:E7"/>
    <mergeCell ref="F6:F7"/>
    <mergeCell ref="G6:G7"/>
  </mergeCells>
  <phoneticPr fontId="21" type="noConversion"/>
  <pageMargins left="0.79" right="0.79" top="0.79" bottom="0.79" header="0.3" footer="0.3"/>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Ruler="0" workbookViewId="0">
      <selection activeCell="L23" sqref="L23"/>
    </sheetView>
  </sheetViews>
  <sheetFormatPr defaultColWidth="9" defaultRowHeight="15"/>
  <cols>
    <col min="1" max="3" width="7.85546875" customWidth="1"/>
    <col min="4" max="4" width="58.42578125" customWidth="1"/>
    <col min="5" max="7" width="20" customWidth="1"/>
  </cols>
  <sheetData>
    <row r="1" spans="1:7" ht="24" customHeight="1">
      <c r="A1" s="76" t="s">
        <v>105</v>
      </c>
      <c r="B1" s="76"/>
      <c r="C1" s="76"/>
      <c r="D1" s="76"/>
      <c r="E1" s="76"/>
      <c r="F1" s="76"/>
      <c r="G1" s="76"/>
    </row>
    <row r="2" spans="1:7" ht="7.5" customHeight="1">
      <c r="A2" s="2"/>
      <c r="B2" s="2"/>
      <c r="C2" s="2"/>
      <c r="D2" s="2"/>
      <c r="E2" s="6"/>
      <c r="F2" s="6"/>
      <c r="G2" s="2"/>
    </row>
    <row r="3" spans="1:7" ht="24" customHeight="1">
      <c r="A3" s="77" t="s">
        <v>29</v>
      </c>
      <c r="B3" s="77"/>
      <c r="C3" s="77"/>
      <c r="D3" s="77"/>
      <c r="E3" s="77"/>
      <c r="F3" s="6"/>
      <c r="G3" s="6" t="s">
        <v>30</v>
      </c>
    </row>
    <row r="4" spans="1:7" ht="7.5" customHeight="1">
      <c r="A4" s="15"/>
      <c r="B4" s="15"/>
      <c r="C4" s="15"/>
      <c r="D4" s="15"/>
      <c r="E4" s="6"/>
      <c r="F4" s="6"/>
      <c r="G4" s="2"/>
    </row>
    <row r="5" spans="1:7" ht="24" customHeight="1">
      <c r="A5" s="74" t="s">
        <v>33</v>
      </c>
      <c r="B5" s="74"/>
      <c r="C5" s="74"/>
      <c r="D5" s="74"/>
      <c r="E5" s="74" t="s">
        <v>106</v>
      </c>
      <c r="F5" s="74"/>
      <c r="G5" s="74"/>
    </row>
    <row r="6" spans="1:7" ht="24" customHeight="1">
      <c r="A6" s="78" t="s">
        <v>55</v>
      </c>
      <c r="B6" s="78"/>
      <c r="C6" s="78"/>
      <c r="D6" s="74" t="s">
        <v>56</v>
      </c>
      <c r="E6" s="74" t="s">
        <v>35</v>
      </c>
      <c r="F6" s="75" t="s">
        <v>36</v>
      </c>
      <c r="G6" s="74" t="s">
        <v>37</v>
      </c>
    </row>
    <row r="7" spans="1:7" ht="24" customHeight="1">
      <c r="A7" s="7" t="s">
        <v>61</v>
      </c>
      <c r="B7" s="7" t="s">
        <v>62</v>
      </c>
      <c r="C7" s="7" t="s">
        <v>63</v>
      </c>
      <c r="D7" s="74"/>
      <c r="E7" s="74"/>
      <c r="F7" s="75"/>
      <c r="G7" s="74"/>
    </row>
    <row r="8" spans="1:7" ht="25.15" customHeight="1">
      <c r="A8" s="11"/>
      <c r="B8" s="11"/>
      <c r="C8" s="11"/>
      <c r="D8" s="13"/>
      <c r="E8" s="16"/>
      <c r="F8" s="16" t="s">
        <v>3</v>
      </c>
      <c r="G8" s="16" t="s">
        <v>3</v>
      </c>
    </row>
    <row r="9" spans="1:7" ht="25.15" customHeight="1">
      <c r="A9" s="11"/>
      <c r="B9" s="12"/>
      <c r="C9" s="12"/>
      <c r="D9" s="13"/>
      <c r="E9" s="16"/>
      <c r="F9" s="16"/>
      <c r="G9" s="16"/>
    </row>
    <row r="10" spans="1:7" ht="25.15" customHeight="1">
      <c r="A10" s="11"/>
      <c r="B10" s="12"/>
      <c r="C10" s="12"/>
      <c r="D10" s="13"/>
      <c r="E10" s="16"/>
      <c r="F10" s="16"/>
      <c r="G10" s="16"/>
    </row>
    <row r="11" spans="1:7" ht="25.15" customHeight="1">
      <c r="A11" s="11"/>
      <c r="B11" s="11"/>
      <c r="C11" s="11"/>
      <c r="D11" s="13"/>
      <c r="E11" s="16"/>
      <c r="F11" s="16"/>
      <c r="G11" s="16"/>
    </row>
    <row r="12" spans="1:7" ht="25.15" customHeight="1">
      <c r="A12" s="9" t="s">
        <v>3</v>
      </c>
      <c r="B12" s="9" t="s">
        <v>3</v>
      </c>
      <c r="C12" s="9" t="s">
        <v>3</v>
      </c>
      <c r="D12" s="8" t="s">
        <v>3</v>
      </c>
      <c r="E12" s="10">
        <f>SUM(F12,G12)</f>
        <v>0</v>
      </c>
      <c r="F12" s="10" t="s">
        <v>3</v>
      </c>
      <c r="G12" s="10" t="s">
        <v>3</v>
      </c>
    </row>
    <row r="13" spans="1:7" ht="24" customHeight="1">
      <c r="A13" s="71" t="s">
        <v>35</v>
      </c>
      <c r="B13" s="71"/>
      <c r="C13" s="71"/>
      <c r="D13" s="71"/>
      <c r="E13" s="10">
        <f>SUM(F13,G13)</f>
        <v>0</v>
      </c>
      <c r="F13" s="10" t="s">
        <v>3</v>
      </c>
      <c r="G13" s="10" t="s">
        <v>3</v>
      </c>
    </row>
    <row r="14" spans="1:7">
      <c r="A14" s="72" t="s">
        <v>107</v>
      </c>
      <c r="B14" s="73"/>
      <c r="C14" s="73"/>
      <c r="D14" s="73"/>
    </row>
    <row r="15" spans="1:7" ht="24" customHeight="1">
      <c r="D15" s="4"/>
    </row>
  </sheetData>
  <mergeCells count="11">
    <mergeCell ref="A1:G1"/>
    <mergeCell ref="A3:E3"/>
    <mergeCell ref="A5:D5"/>
    <mergeCell ref="E5:G5"/>
    <mergeCell ref="A6:C6"/>
    <mergeCell ref="G6:G7"/>
    <mergeCell ref="A13:D13"/>
    <mergeCell ref="A14:D14"/>
    <mergeCell ref="D6:D7"/>
    <mergeCell ref="E6:E7"/>
    <mergeCell ref="F6:F7"/>
  </mergeCells>
  <phoneticPr fontId="21" type="noConversion"/>
  <pageMargins left="0.79" right="0.79" top="0.79" bottom="0.79" header="0.3" footer="0.3"/>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Ruler="0" workbookViewId="0">
      <selection activeCell="H16" sqref="H16"/>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24" customHeight="1">
      <c r="A1" s="76" t="s">
        <v>108</v>
      </c>
      <c r="B1" s="76"/>
      <c r="C1" s="76"/>
      <c r="D1" s="76"/>
      <c r="E1" s="76"/>
      <c r="F1" s="76"/>
      <c r="G1" s="76"/>
    </row>
    <row r="3" spans="1:7" ht="24" customHeight="1">
      <c r="A3" s="80" t="s">
        <v>29</v>
      </c>
      <c r="B3" s="80"/>
      <c r="C3" s="80"/>
      <c r="D3" s="80"/>
      <c r="E3" s="80"/>
      <c r="F3" s="80"/>
      <c r="G3" s="6" t="s">
        <v>30</v>
      </c>
    </row>
    <row r="4" spans="1:7" ht="7.5" customHeight="1">
      <c r="A4" s="5"/>
      <c r="B4" s="5"/>
      <c r="C4" s="5"/>
      <c r="D4" s="5"/>
      <c r="E4" s="5"/>
      <c r="F4" s="5"/>
      <c r="G4" s="5"/>
    </row>
    <row r="5" spans="1:7" ht="24" customHeight="1">
      <c r="A5" s="74" t="s">
        <v>33</v>
      </c>
      <c r="B5" s="74"/>
      <c r="C5" s="74"/>
      <c r="D5" s="74"/>
      <c r="E5" s="74" t="s">
        <v>109</v>
      </c>
      <c r="F5" s="74"/>
      <c r="G5" s="74"/>
    </row>
    <row r="6" spans="1:7" ht="24" customHeight="1">
      <c r="A6" s="78" t="s">
        <v>55</v>
      </c>
      <c r="B6" s="78"/>
      <c r="C6" s="78"/>
      <c r="D6" s="74" t="s">
        <v>56</v>
      </c>
      <c r="E6" s="74" t="s">
        <v>35</v>
      </c>
      <c r="F6" s="79" t="s">
        <v>36</v>
      </c>
      <c r="G6" s="74" t="s">
        <v>37</v>
      </c>
    </row>
    <row r="7" spans="1:7" ht="24" customHeight="1">
      <c r="A7" s="7" t="s">
        <v>61</v>
      </c>
      <c r="B7" s="7" t="s">
        <v>62</v>
      </c>
      <c r="C7" s="7" t="s">
        <v>63</v>
      </c>
      <c r="D7" s="74"/>
      <c r="E7" s="74"/>
      <c r="F7" s="79"/>
      <c r="G7" s="74"/>
    </row>
    <row r="8" spans="1:7" ht="24" customHeight="1">
      <c r="A8" s="11"/>
      <c r="B8" s="12"/>
      <c r="C8" s="12"/>
      <c r="D8" s="13"/>
      <c r="E8" s="13"/>
      <c r="F8" s="13"/>
      <c r="G8" s="13"/>
    </row>
    <row r="9" spans="1:7" ht="24" customHeight="1">
      <c r="A9" s="11"/>
      <c r="B9" s="12"/>
      <c r="C9" s="12"/>
      <c r="D9" s="13"/>
      <c r="E9" s="13"/>
      <c r="F9" s="13"/>
      <c r="G9" s="13"/>
    </row>
    <row r="10" spans="1:7" ht="24" customHeight="1">
      <c r="A10" s="11"/>
      <c r="B10" s="12"/>
      <c r="C10" s="12"/>
      <c r="D10" s="13"/>
      <c r="E10" s="13"/>
      <c r="F10" s="13"/>
      <c r="G10" s="13"/>
    </row>
    <row r="11" spans="1:7" ht="24" customHeight="1">
      <c r="A11" s="11"/>
      <c r="B11" s="12"/>
      <c r="C11" s="12"/>
      <c r="D11" s="13"/>
      <c r="E11" s="13"/>
      <c r="F11" s="13"/>
      <c r="G11" s="13"/>
    </row>
    <row r="12" spans="1:7" ht="24" customHeight="1">
      <c r="A12" s="11"/>
      <c r="B12" s="12"/>
      <c r="C12" s="12"/>
      <c r="D12" s="13"/>
      <c r="E12" s="13"/>
      <c r="F12" s="13"/>
      <c r="G12" s="13"/>
    </row>
    <row r="13" spans="1:7" ht="24" customHeight="1">
      <c r="A13" s="9"/>
      <c r="B13" s="9"/>
      <c r="C13" s="9"/>
      <c r="D13" s="8"/>
      <c r="E13" s="10">
        <f>SUM(F13,G13)</f>
        <v>0</v>
      </c>
      <c r="F13" s="10" t="s">
        <v>3</v>
      </c>
      <c r="G13" s="10" t="s">
        <v>3</v>
      </c>
    </row>
    <row r="14" spans="1:7" ht="24" customHeight="1">
      <c r="A14" s="71" t="s">
        <v>35</v>
      </c>
      <c r="B14" s="71"/>
      <c r="C14" s="71"/>
      <c r="D14" s="71"/>
      <c r="E14" s="10">
        <f>SUM(F14,G14)</f>
        <v>0</v>
      </c>
      <c r="F14" s="10" t="s">
        <v>3</v>
      </c>
      <c r="G14" s="10" t="s">
        <v>3</v>
      </c>
    </row>
    <row r="15" spans="1:7">
      <c r="A15" s="14" t="s">
        <v>110</v>
      </c>
    </row>
    <row r="17" spans="4:4" ht="24" customHeight="1">
      <c r="D17" s="4"/>
    </row>
  </sheetData>
  <mergeCells count="10">
    <mergeCell ref="A1:G1"/>
    <mergeCell ref="A3:F3"/>
    <mergeCell ref="A5:D5"/>
    <mergeCell ref="E5:G5"/>
    <mergeCell ref="A6:C6"/>
    <mergeCell ref="A14:D14"/>
    <mergeCell ref="D6:D7"/>
    <mergeCell ref="E6:E7"/>
    <mergeCell ref="F6:F7"/>
    <mergeCell ref="G6:G7"/>
  </mergeCells>
  <phoneticPr fontId="21" type="noConversion"/>
  <pageMargins left="0.79" right="0.79" top="0.79" bottom="0.79" header="0.3" footer="0.3"/>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Ruler="0" workbookViewId="0">
      <selection activeCell="G31" sqref="G31"/>
    </sheetView>
  </sheetViews>
  <sheetFormatPr defaultColWidth="9" defaultRowHeight="15"/>
  <cols>
    <col min="1" max="2" width="8.5703125" style="31" customWidth="1"/>
    <col min="3" max="3" width="65.28515625" style="31" customWidth="1"/>
    <col min="4" max="6" width="20" style="31" customWidth="1"/>
    <col min="7" max="16384" width="9" style="31"/>
  </cols>
  <sheetData>
    <row r="1" spans="1:6" ht="22.5" customHeight="1">
      <c r="A1" s="66" t="s">
        <v>111</v>
      </c>
      <c r="B1" s="66"/>
      <c r="C1" s="66"/>
      <c r="D1" s="66"/>
      <c r="E1" s="66"/>
      <c r="F1" s="66"/>
    </row>
    <row r="2" spans="1:6" ht="7.5" customHeight="1">
      <c r="A2" s="39"/>
      <c r="B2" s="39"/>
      <c r="C2" s="39"/>
      <c r="D2" s="39"/>
      <c r="E2" s="39"/>
      <c r="F2" s="39"/>
    </row>
    <row r="3" spans="1:6" ht="24" customHeight="1">
      <c r="A3" s="68" t="s">
        <v>29</v>
      </c>
      <c r="B3" s="68"/>
      <c r="C3" s="68"/>
      <c r="D3" s="68"/>
      <c r="E3" s="68"/>
      <c r="F3" s="32" t="s">
        <v>30</v>
      </c>
    </row>
    <row r="4" spans="1:6" ht="7.5" customHeight="1">
      <c r="A4" s="39"/>
      <c r="B4" s="39"/>
      <c r="C4" s="39"/>
      <c r="D4" s="39"/>
      <c r="E4" s="39"/>
      <c r="F4" s="39"/>
    </row>
    <row r="5" spans="1:6" ht="24" customHeight="1">
      <c r="A5" s="63" t="s">
        <v>33</v>
      </c>
      <c r="B5" s="63"/>
      <c r="C5" s="63"/>
      <c r="D5" s="63" t="s">
        <v>112</v>
      </c>
      <c r="E5" s="63"/>
      <c r="F5" s="63"/>
    </row>
    <row r="6" spans="1:6" ht="24" customHeight="1">
      <c r="A6" s="63" t="s">
        <v>113</v>
      </c>
      <c r="B6" s="63"/>
      <c r="C6" s="63" t="s">
        <v>114</v>
      </c>
      <c r="D6" s="81" t="s">
        <v>35</v>
      </c>
      <c r="E6" s="81" t="s">
        <v>38</v>
      </c>
      <c r="F6" s="81" t="s">
        <v>39</v>
      </c>
    </row>
    <row r="7" spans="1:6" ht="24" customHeight="1">
      <c r="A7" s="33" t="s">
        <v>61</v>
      </c>
      <c r="B7" s="33" t="s">
        <v>62</v>
      </c>
      <c r="C7" s="63"/>
      <c r="D7" s="81"/>
      <c r="E7" s="81"/>
      <c r="F7" s="81"/>
    </row>
    <row r="8" spans="1:6" ht="15" hidden="1" customHeight="1">
      <c r="A8" s="39" t="s">
        <v>3</v>
      </c>
      <c r="B8" s="39"/>
      <c r="C8" s="39"/>
      <c r="D8" s="32"/>
      <c r="E8" s="32" t="s">
        <v>3</v>
      </c>
      <c r="F8" s="32" t="s">
        <v>3</v>
      </c>
    </row>
    <row r="9" spans="1:6" ht="24" customHeight="1">
      <c r="A9" s="38" t="s">
        <v>115</v>
      </c>
      <c r="B9" s="38" t="s">
        <v>3</v>
      </c>
      <c r="C9" s="34" t="s">
        <v>116</v>
      </c>
      <c r="D9" s="51">
        <f t="shared" ref="D9:D39" si="0">SUM(E9,F9)</f>
        <v>26233433.640000001</v>
      </c>
      <c r="E9" s="51">
        <v>26233433.640000001</v>
      </c>
      <c r="F9" s="51">
        <v>0</v>
      </c>
    </row>
    <row r="10" spans="1:6" ht="24" customHeight="1">
      <c r="A10" s="38" t="s">
        <v>115</v>
      </c>
      <c r="B10" s="38" t="s">
        <v>91</v>
      </c>
      <c r="C10" s="34" t="s">
        <v>117</v>
      </c>
      <c r="D10" s="51">
        <f t="shared" si="0"/>
        <v>4188384</v>
      </c>
      <c r="E10" s="51">
        <v>4188384</v>
      </c>
      <c r="F10" s="51">
        <v>0</v>
      </c>
    </row>
    <row r="11" spans="1:6" ht="24" customHeight="1">
      <c r="A11" s="38" t="s">
        <v>115</v>
      </c>
      <c r="B11" s="38" t="s">
        <v>66</v>
      </c>
      <c r="C11" s="34" t="s">
        <v>118</v>
      </c>
      <c r="D11" s="51">
        <f t="shared" si="0"/>
        <v>396876</v>
      </c>
      <c r="E11" s="51">
        <v>396876</v>
      </c>
      <c r="F11" s="51">
        <v>0</v>
      </c>
    </row>
    <row r="12" spans="1:6" ht="24" customHeight="1">
      <c r="A12" s="38" t="s">
        <v>115</v>
      </c>
      <c r="B12" s="38" t="s">
        <v>119</v>
      </c>
      <c r="C12" s="34" t="s">
        <v>120</v>
      </c>
      <c r="D12" s="51">
        <f t="shared" si="0"/>
        <v>14008300</v>
      </c>
      <c r="E12" s="51">
        <v>14008300</v>
      </c>
      <c r="F12" s="51">
        <v>0</v>
      </c>
    </row>
    <row r="13" spans="1:6" ht="24" customHeight="1">
      <c r="A13" s="38" t="s">
        <v>115</v>
      </c>
      <c r="B13" s="38" t="s">
        <v>121</v>
      </c>
      <c r="C13" s="34" t="s">
        <v>122</v>
      </c>
      <c r="D13" s="51">
        <f t="shared" si="0"/>
        <v>2914144</v>
      </c>
      <c r="E13" s="51">
        <v>2914144</v>
      </c>
      <c r="F13" s="51">
        <v>0</v>
      </c>
    </row>
    <row r="14" spans="1:6" ht="24" customHeight="1">
      <c r="A14" s="38" t="s">
        <v>115</v>
      </c>
      <c r="B14" s="38" t="s">
        <v>70</v>
      </c>
      <c r="C14" s="34" t="s">
        <v>123</v>
      </c>
      <c r="D14" s="51">
        <f t="shared" si="0"/>
        <v>1457072</v>
      </c>
      <c r="E14" s="51">
        <v>1457072</v>
      </c>
      <c r="F14" s="51">
        <v>0</v>
      </c>
    </row>
    <row r="15" spans="1:6" ht="24" customHeight="1">
      <c r="A15" s="38" t="s">
        <v>115</v>
      </c>
      <c r="B15" s="38" t="s">
        <v>124</v>
      </c>
      <c r="C15" s="34" t="s">
        <v>125</v>
      </c>
      <c r="D15" s="51">
        <f t="shared" si="0"/>
        <v>1821340</v>
      </c>
      <c r="E15" s="51">
        <v>1821340</v>
      </c>
      <c r="F15" s="51">
        <v>0</v>
      </c>
    </row>
    <row r="16" spans="1:6" ht="24" customHeight="1">
      <c r="A16" s="38" t="s">
        <v>115</v>
      </c>
      <c r="B16" s="38" t="s">
        <v>126</v>
      </c>
      <c r="C16" s="34" t="s">
        <v>127</v>
      </c>
      <c r="D16" s="51">
        <f t="shared" si="0"/>
        <v>120208.44</v>
      </c>
      <c r="E16" s="51">
        <v>120208.44</v>
      </c>
      <c r="F16" s="51">
        <v>0</v>
      </c>
    </row>
    <row r="17" spans="1:6" ht="24" customHeight="1">
      <c r="A17" s="38" t="s">
        <v>115</v>
      </c>
      <c r="B17" s="38" t="s">
        <v>128</v>
      </c>
      <c r="C17" s="34" t="s">
        <v>92</v>
      </c>
      <c r="D17" s="51">
        <f t="shared" si="0"/>
        <v>1301549.2</v>
      </c>
      <c r="E17" s="51">
        <v>1301549.2</v>
      </c>
      <c r="F17" s="51">
        <v>0</v>
      </c>
    </row>
    <row r="18" spans="1:6" ht="24" customHeight="1">
      <c r="A18" s="38" t="s">
        <v>115</v>
      </c>
      <c r="B18" s="38" t="s">
        <v>72</v>
      </c>
      <c r="C18" s="34" t="s">
        <v>129</v>
      </c>
      <c r="D18" s="51">
        <f t="shared" si="0"/>
        <v>25560</v>
      </c>
      <c r="E18" s="51">
        <v>25560</v>
      </c>
      <c r="F18" s="51">
        <v>0</v>
      </c>
    </row>
    <row r="19" spans="1:6" ht="24" customHeight="1">
      <c r="A19" s="38" t="s">
        <v>130</v>
      </c>
      <c r="B19" s="38" t="s">
        <v>3</v>
      </c>
      <c r="C19" s="34" t="s">
        <v>131</v>
      </c>
      <c r="D19" s="51">
        <f t="shared" si="0"/>
        <v>1969248</v>
      </c>
      <c r="E19" s="51">
        <v>0</v>
      </c>
      <c r="F19" s="51">
        <v>1969248</v>
      </c>
    </row>
    <row r="20" spans="1:6" ht="24" customHeight="1">
      <c r="A20" s="38" t="s">
        <v>130</v>
      </c>
      <c r="B20" s="38" t="s">
        <v>91</v>
      </c>
      <c r="C20" s="34" t="s">
        <v>132</v>
      </c>
      <c r="D20" s="51">
        <f t="shared" si="0"/>
        <v>496500</v>
      </c>
      <c r="E20" s="51">
        <v>0</v>
      </c>
      <c r="F20" s="51">
        <v>496500</v>
      </c>
    </row>
    <row r="21" spans="1:6" ht="24" customHeight="1">
      <c r="A21" s="38" t="s">
        <v>130</v>
      </c>
      <c r="B21" s="38" t="s">
        <v>76</v>
      </c>
      <c r="C21" s="34" t="s">
        <v>133</v>
      </c>
      <c r="D21" s="51">
        <f t="shared" si="0"/>
        <v>5000</v>
      </c>
      <c r="E21" s="51">
        <v>0</v>
      </c>
      <c r="F21" s="51">
        <v>5000</v>
      </c>
    </row>
    <row r="22" spans="1:6" ht="24" customHeight="1">
      <c r="A22" s="38" t="s">
        <v>130</v>
      </c>
      <c r="B22" s="38" t="s">
        <v>80</v>
      </c>
      <c r="C22" s="34" t="s">
        <v>134</v>
      </c>
      <c r="D22" s="51">
        <f t="shared" si="0"/>
        <v>13000</v>
      </c>
      <c r="E22" s="51">
        <v>0</v>
      </c>
      <c r="F22" s="51">
        <v>13000</v>
      </c>
    </row>
    <row r="23" spans="1:6" ht="24" customHeight="1">
      <c r="A23" s="38" t="s">
        <v>130</v>
      </c>
      <c r="B23" s="38" t="s">
        <v>119</v>
      </c>
      <c r="C23" s="34" t="s">
        <v>135</v>
      </c>
      <c r="D23" s="51">
        <f t="shared" si="0"/>
        <v>8000</v>
      </c>
      <c r="E23" s="51">
        <v>0</v>
      </c>
      <c r="F23" s="51">
        <v>8000</v>
      </c>
    </row>
    <row r="24" spans="1:6" ht="24" customHeight="1">
      <c r="A24" s="38" t="s">
        <v>130</v>
      </c>
      <c r="B24" s="38" t="s">
        <v>70</v>
      </c>
      <c r="C24" s="34" t="s">
        <v>136</v>
      </c>
      <c r="D24" s="51">
        <f t="shared" si="0"/>
        <v>25000</v>
      </c>
      <c r="E24" s="51">
        <v>0</v>
      </c>
      <c r="F24" s="51">
        <v>25000</v>
      </c>
    </row>
    <row r="25" spans="1:6" ht="24" customHeight="1">
      <c r="A25" s="38" t="s">
        <v>130</v>
      </c>
      <c r="B25" s="38" t="s">
        <v>85</v>
      </c>
      <c r="C25" s="34" t="s">
        <v>137</v>
      </c>
      <c r="D25" s="51">
        <f t="shared" si="0"/>
        <v>15000</v>
      </c>
      <c r="E25" s="51">
        <v>0</v>
      </c>
      <c r="F25" s="51">
        <v>15000</v>
      </c>
    </row>
    <row r="26" spans="1:6" ht="24" customHeight="1">
      <c r="A26" s="38" t="s">
        <v>130</v>
      </c>
      <c r="B26" s="38" t="s">
        <v>128</v>
      </c>
      <c r="C26" s="34" t="s">
        <v>138</v>
      </c>
      <c r="D26" s="51">
        <f t="shared" si="0"/>
        <v>50000</v>
      </c>
      <c r="E26" s="51">
        <v>0</v>
      </c>
      <c r="F26" s="51">
        <v>50000</v>
      </c>
    </row>
    <row r="27" spans="1:6" ht="24" customHeight="1">
      <c r="A27" s="38" t="s">
        <v>130</v>
      </c>
      <c r="B27" s="38" t="s">
        <v>139</v>
      </c>
      <c r="C27" s="34" t="s">
        <v>140</v>
      </c>
      <c r="D27" s="51">
        <f t="shared" si="0"/>
        <v>39500</v>
      </c>
      <c r="E27" s="51">
        <v>0</v>
      </c>
      <c r="F27" s="51">
        <v>39500</v>
      </c>
    </row>
    <row r="28" spans="1:6" ht="24" customHeight="1">
      <c r="A28" s="38" t="s">
        <v>130</v>
      </c>
      <c r="B28" s="38" t="s">
        <v>141</v>
      </c>
      <c r="C28" s="34" t="s">
        <v>142</v>
      </c>
      <c r="D28" s="51">
        <f t="shared" si="0"/>
        <v>3000</v>
      </c>
      <c r="E28" s="51">
        <v>0</v>
      </c>
      <c r="F28" s="51">
        <v>3000</v>
      </c>
    </row>
    <row r="29" spans="1:6" ht="24" customHeight="1">
      <c r="A29" s="38" t="s">
        <v>130</v>
      </c>
      <c r="B29" s="38" t="s">
        <v>143</v>
      </c>
      <c r="C29" s="34" t="s">
        <v>144</v>
      </c>
      <c r="D29" s="51">
        <f t="shared" si="0"/>
        <v>30000</v>
      </c>
      <c r="E29" s="51">
        <v>0</v>
      </c>
      <c r="F29" s="51">
        <v>30000</v>
      </c>
    </row>
    <row r="30" spans="1:6" ht="24" customHeight="1">
      <c r="A30" s="38" t="s">
        <v>130</v>
      </c>
      <c r="B30" s="38" t="s">
        <v>145</v>
      </c>
      <c r="C30" s="34" t="s">
        <v>146</v>
      </c>
      <c r="D30" s="51">
        <f t="shared" si="0"/>
        <v>364268</v>
      </c>
      <c r="E30" s="51">
        <v>0</v>
      </c>
      <c r="F30" s="51">
        <v>364268</v>
      </c>
    </row>
    <row r="31" spans="1:6" ht="24" customHeight="1">
      <c r="A31" s="38" t="s">
        <v>130</v>
      </c>
      <c r="B31" s="38" t="s">
        <v>147</v>
      </c>
      <c r="C31" s="34" t="s">
        <v>148</v>
      </c>
      <c r="D31" s="51">
        <f t="shared" si="0"/>
        <v>751680</v>
      </c>
      <c r="E31" s="51">
        <v>0</v>
      </c>
      <c r="F31" s="51">
        <v>751680</v>
      </c>
    </row>
    <row r="32" spans="1:6" ht="24" customHeight="1">
      <c r="A32" s="38" t="s">
        <v>130</v>
      </c>
      <c r="B32" s="38" t="s">
        <v>149</v>
      </c>
      <c r="C32" s="34" t="s">
        <v>150</v>
      </c>
      <c r="D32" s="51">
        <f t="shared" si="0"/>
        <v>85000</v>
      </c>
      <c r="E32" s="51">
        <v>0</v>
      </c>
      <c r="F32" s="51">
        <v>85000</v>
      </c>
    </row>
    <row r="33" spans="1:6" ht="24" customHeight="1">
      <c r="A33" s="38" t="s">
        <v>130</v>
      </c>
      <c r="B33" s="38" t="s">
        <v>72</v>
      </c>
      <c r="C33" s="34" t="s">
        <v>151</v>
      </c>
      <c r="D33" s="51">
        <f t="shared" si="0"/>
        <v>83300</v>
      </c>
      <c r="E33" s="51">
        <v>0</v>
      </c>
      <c r="F33" s="51">
        <v>83300</v>
      </c>
    </row>
    <row r="34" spans="1:6" ht="24" customHeight="1">
      <c r="A34" s="38" t="s">
        <v>152</v>
      </c>
      <c r="B34" s="38" t="s">
        <v>3</v>
      </c>
      <c r="C34" s="34" t="s">
        <v>153</v>
      </c>
      <c r="D34" s="51">
        <f t="shared" si="0"/>
        <v>2161100</v>
      </c>
      <c r="E34" s="51">
        <v>2161100</v>
      </c>
      <c r="F34" s="51">
        <v>0</v>
      </c>
    </row>
    <row r="35" spans="1:6" ht="24" customHeight="1">
      <c r="A35" s="38" t="s">
        <v>152</v>
      </c>
      <c r="B35" s="38" t="s">
        <v>91</v>
      </c>
      <c r="C35" s="34" t="s">
        <v>154</v>
      </c>
      <c r="D35" s="51">
        <f t="shared" si="0"/>
        <v>107440</v>
      </c>
      <c r="E35" s="51">
        <v>107440</v>
      </c>
      <c r="F35" s="51">
        <v>0</v>
      </c>
    </row>
    <row r="36" spans="1:6" ht="24" customHeight="1">
      <c r="A36" s="38" t="s">
        <v>152</v>
      </c>
      <c r="B36" s="38" t="s">
        <v>66</v>
      </c>
      <c r="C36" s="34" t="s">
        <v>155</v>
      </c>
      <c r="D36" s="51">
        <f t="shared" si="0"/>
        <v>2053660</v>
      </c>
      <c r="E36" s="51">
        <v>2053660</v>
      </c>
      <c r="F36" s="51">
        <v>0</v>
      </c>
    </row>
    <row r="37" spans="1:6" ht="24" customHeight="1">
      <c r="A37" s="38" t="s">
        <v>156</v>
      </c>
      <c r="B37" s="38" t="s">
        <v>3</v>
      </c>
      <c r="C37" s="34" t="s">
        <v>157</v>
      </c>
      <c r="D37" s="51">
        <f t="shared" si="0"/>
        <v>67000</v>
      </c>
      <c r="E37" s="51">
        <v>0</v>
      </c>
      <c r="F37" s="51">
        <v>67000</v>
      </c>
    </row>
    <row r="38" spans="1:6" ht="24" customHeight="1">
      <c r="A38" s="38" t="s">
        <v>156</v>
      </c>
      <c r="B38" s="38" t="s">
        <v>66</v>
      </c>
      <c r="C38" s="34" t="s">
        <v>158</v>
      </c>
      <c r="D38" s="51">
        <f t="shared" si="0"/>
        <v>67000</v>
      </c>
      <c r="E38" s="51">
        <v>0</v>
      </c>
      <c r="F38" s="51">
        <v>67000</v>
      </c>
    </row>
    <row r="39" spans="1:6" ht="24" customHeight="1">
      <c r="A39" s="69" t="s">
        <v>35</v>
      </c>
      <c r="B39" s="69"/>
      <c r="C39" s="69"/>
      <c r="D39" s="52">
        <f t="shared" si="0"/>
        <v>30430781.640000001</v>
      </c>
      <c r="E39" s="52">
        <v>28394533.640000001</v>
      </c>
      <c r="F39" s="52">
        <v>2036248</v>
      </c>
    </row>
  </sheetData>
  <mergeCells count="10">
    <mergeCell ref="A1:F1"/>
    <mergeCell ref="A3:E3"/>
    <mergeCell ref="A5:C5"/>
    <mergeCell ref="D5:F5"/>
    <mergeCell ref="A6:B6"/>
    <mergeCell ref="A39:C39"/>
    <mergeCell ref="C6:C7"/>
    <mergeCell ref="D6:D7"/>
    <mergeCell ref="E6:E7"/>
    <mergeCell ref="F6:F7"/>
  </mergeCells>
  <phoneticPr fontId="21" type="noConversion"/>
  <pageMargins left="0.79" right="0.79" top="0.79" bottom="0.79" header="0.3" footer="0.3"/>
  <pageSetup paperSize="9"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Ruler="0" workbookViewId="0">
      <selection activeCell="E19" sqref="E19"/>
    </sheetView>
  </sheetViews>
  <sheetFormatPr defaultColWidth="9" defaultRowHeight="15"/>
  <cols>
    <col min="1" max="1" width="21.28515625" style="31" customWidth="1"/>
    <col min="2" max="2" width="20.42578125" style="31" customWidth="1"/>
    <col min="3" max="3" width="19.7109375" style="31" customWidth="1"/>
    <col min="4" max="4" width="21" style="31" customWidth="1"/>
    <col min="5" max="5" width="19.85546875" style="31" customWidth="1"/>
    <col min="6" max="6" width="20.28515625" style="31" customWidth="1"/>
    <col min="7" max="7" width="9.28515625" style="31" hidden="1" customWidth="1"/>
    <col min="8" max="8" width="19.140625" style="31" customWidth="1"/>
    <col min="9" max="26" width="9.28515625" style="31" customWidth="1"/>
    <col min="27" max="16384" width="9" style="31"/>
  </cols>
  <sheetData>
    <row r="1" spans="1:8" ht="22.5" customHeight="1">
      <c r="A1" s="66" t="s">
        <v>159</v>
      </c>
      <c r="B1" s="66"/>
      <c r="C1" s="66"/>
      <c r="D1" s="66"/>
      <c r="E1" s="66"/>
      <c r="F1" s="66"/>
      <c r="G1" s="66"/>
      <c r="H1" s="66"/>
    </row>
    <row r="3" spans="1:8" ht="24" customHeight="1">
      <c r="A3" s="68" t="s">
        <v>29</v>
      </c>
      <c r="B3" s="68"/>
      <c r="C3" s="68"/>
      <c r="D3" s="68"/>
      <c r="E3" s="68"/>
      <c r="F3" s="68"/>
      <c r="G3" s="44" t="s">
        <v>160</v>
      </c>
      <c r="H3" s="32" t="s">
        <v>161</v>
      </c>
    </row>
    <row r="5" spans="1:8" ht="24" customHeight="1">
      <c r="A5" s="82" t="s">
        <v>162</v>
      </c>
      <c r="B5" s="82"/>
      <c r="C5" s="82"/>
      <c r="D5" s="82"/>
      <c r="E5" s="82"/>
      <c r="F5" s="82"/>
      <c r="G5" s="64" t="s">
        <v>163</v>
      </c>
      <c r="H5" s="65" t="s">
        <v>164</v>
      </c>
    </row>
    <row r="6" spans="1:8" ht="24" customHeight="1">
      <c r="A6" s="64" t="s">
        <v>35</v>
      </c>
      <c r="B6" s="64" t="s">
        <v>165</v>
      </c>
      <c r="C6" s="64" t="s">
        <v>142</v>
      </c>
      <c r="D6" s="65" t="s">
        <v>166</v>
      </c>
      <c r="E6" s="65"/>
      <c r="F6" s="65"/>
      <c r="G6" s="64"/>
      <c r="H6" s="65"/>
    </row>
    <row r="7" spans="1:8" ht="24" customHeight="1">
      <c r="A7" s="64"/>
      <c r="B7" s="64"/>
      <c r="C7" s="64"/>
      <c r="D7" s="45" t="s">
        <v>167</v>
      </c>
      <c r="E7" s="45" t="s">
        <v>168</v>
      </c>
      <c r="F7" s="45" t="s">
        <v>169</v>
      </c>
      <c r="G7" s="64"/>
      <c r="H7" s="65"/>
    </row>
    <row r="8" spans="1:8" ht="15" hidden="1" customHeight="1">
      <c r="A8" s="46">
        <f>SUM(B8,C8,D8)</f>
        <v>88000</v>
      </c>
      <c r="B8" s="47">
        <f>SUM(B9:B9)</f>
        <v>0</v>
      </c>
      <c r="C8" s="47">
        <f>SUM(C9:C9)</f>
        <v>3000</v>
      </c>
      <c r="D8" s="46">
        <f>SUM(E8,F8)</f>
        <v>85000</v>
      </c>
      <c r="E8" s="46">
        <f>SUM(E9:E9)</f>
        <v>0</v>
      </c>
      <c r="F8" s="46">
        <f>SUM(F9:F9)</f>
        <v>85000</v>
      </c>
      <c r="G8" s="46">
        <f>SUM(G9:G9,H9:H9)</f>
        <v>0</v>
      </c>
      <c r="H8" s="35"/>
    </row>
    <row r="9" spans="1:8" ht="24" customHeight="1">
      <c r="A9" s="49">
        <v>88000</v>
      </c>
      <c r="B9" s="50" t="s">
        <v>172</v>
      </c>
      <c r="C9" s="50">
        <v>3000</v>
      </c>
      <c r="D9" s="50">
        <v>85000</v>
      </c>
      <c r="E9" s="50" t="s">
        <v>173</v>
      </c>
      <c r="F9" s="50">
        <v>85000</v>
      </c>
      <c r="G9" s="50">
        <v>0</v>
      </c>
      <c r="H9" s="51" t="s">
        <v>174</v>
      </c>
    </row>
    <row r="12" spans="1:8" ht="24" customHeight="1">
      <c r="A12" s="48" t="s">
        <v>3</v>
      </c>
    </row>
  </sheetData>
  <mergeCells count="9">
    <mergeCell ref="A1:H1"/>
    <mergeCell ref="A3:F3"/>
    <mergeCell ref="A5:F5"/>
    <mergeCell ref="D6:F6"/>
    <mergeCell ref="A6:A7"/>
    <mergeCell ref="B6:B7"/>
    <mergeCell ref="C6:C7"/>
    <mergeCell ref="G5:G7"/>
    <mergeCell ref="H5:H7"/>
  </mergeCells>
  <phoneticPr fontId="21" type="noConversion"/>
  <pageMargins left="0.79" right="0.79" top="0.79" bottom="0.79" header="0.3" footer="0.3"/>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D3" sqref="D3"/>
    </sheetView>
  </sheetViews>
  <sheetFormatPr defaultColWidth="9" defaultRowHeight="15"/>
  <cols>
    <col min="1" max="1" width="146.140625" customWidth="1"/>
  </cols>
  <sheetData>
    <row r="1" spans="1:1" ht="31.5" customHeight="1">
      <c r="A1" s="1" t="s">
        <v>170</v>
      </c>
    </row>
    <row r="2" spans="1:1" ht="24" customHeight="1">
      <c r="A2" s="2"/>
    </row>
    <row r="3" spans="1:1" ht="321" customHeight="1">
      <c r="A3" s="3" t="s">
        <v>171</v>
      </c>
    </row>
  </sheetData>
  <phoneticPr fontId="21"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showRuler="0" workbookViewId="0">
      <selection activeCell="A20" sqref="A20"/>
    </sheetView>
  </sheetViews>
  <sheetFormatPr defaultColWidth="9" defaultRowHeight="15"/>
  <cols>
    <col min="1" max="1" width="137.7109375" customWidth="1"/>
  </cols>
  <sheetData>
    <row r="1" spans="1:1" ht="29.25" customHeight="1">
      <c r="A1" s="21" t="s">
        <v>2</v>
      </c>
    </row>
    <row r="2" spans="1:1" ht="22.5" customHeight="1">
      <c r="A2" s="22" t="s">
        <v>3</v>
      </c>
    </row>
    <row r="3" spans="1:1" ht="22.5" customHeight="1">
      <c r="A3" s="22" t="s">
        <v>4</v>
      </c>
    </row>
    <row r="4" spans="1:1" ht="18.75" customHeight="1">
      <c r="A4" s="23" t="s">
        <v>5</v>
      </c>
    </row>
    <row r="5" spans="1:1" ht="18.75" customHeight="1">
      <c r="A5" s="24" t="s">
        <v>6</v>
      </c>
    </row>
    <row r="6" spans="1:1" ht="18.75" customHeight="1">
      <c r="A6" s="24" t="s">
        <v>7</v>
      </c>
    </row>
    <row r="7" spans="1:1" ht="18.75" customHeight="1">
      <c r="A7" s="24" t="s">
        <v>8</v>
      </c>
    </row>
    <row r="8" spans="1:1" ht="18.75" customHeight="1">
      <c r="A8" s="24" t="s">
        <v>9</v>
      </c>
    </row>
    <row r="9" spans="1:1" ht="18.75" customHeight="1">
      <c r="A9" s="24" t="s">
        <v>10</v>
      </c>
    </row>
    <row r="10" spans="1:1" ht="18.75" customHeight="1">
      <c r="A10" s="24" t="s">
        <v>11</v>
      </c>
    </row>
    <row r="11" spans="1:1" ht="18.75" customHeight="1">
      <c r="A11" s="24" t="s">
        <v>12</v>
      </c>
    </row>
    <row r="12" spans="1:1" ht="18.75" customHeight="1">
      <c r="A12" s="24" t="s">
        <v>13</v>
      </c>
    </row>
    <row r="13" spans="1:1" ht="18.75" customHeight="1">
      <c r="A13" s="24" t="s">
        <v>14</v>
      </c>
    </row>
    <row r="14" spans="1:1" ht="18.75" customHeight="1">
      <c r="A14" s="24" t="s">
        <v>15</v>
      </c>
    </row>
    <row r="15" spans="1:1" ht="18.75" customHeight="1">
      <c r="A15" s="24" t="s">
        <v>16</v>
      </c>
    </row>
    <row r="16" spans="1:1" ht="18.75" customHeight="1">
      <c r="A16" s="24" t="s">
        <v>17</v>
      </c>
    </row>
    <row r="17" spans="1:1" ht="18.75" customHeight="1">
      <c r="A17" s="24" t="s">
        <v>18</v>
      </c>
    </row>
    <row r="18" spans="1:1" ht="21" customHeight="1">
      <c r="A18" s="24" t="s">
        <v>19</v>
      </c>
    </row>
    <row r="19" spans="1:1" ht="15" hidden="1" customHeight="1">
      <c r="A19" s="24" t="s">
        <v>20</v>
      </c>
    </row>
  </sheetData>
  <phoneticPr fontId="21"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heetViews>
  <sheetFormatPr defaultColWidth="9" defaultRowHeight="15"/>
  <cols>
    <col min="1" max="1" width="142.140625" customWidth="1"/>
  </cols>
  <sheetData>
    <row r="1" spans="1:1" ht="37.5" customHeight="1">
      <c r="A1" s="19" t="s">
        <v>21</v>
      </c>
    </row>
    <row r="3" spans="1:1" ht="409.5" customHeight="1">
      <c r="A3" s="20" t="s">
        <v>22</v>
      </c>
    </row>
  </sheetData>
  <sheetProtection password="CC3D" sheet="1"/>
  <phoneticPr fontId="21" type="noConversion"/>
  <pageMargins left="0.79" right="0.79" top="0.79" bottom="0.79"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I7" sqref="I7"/>
    </sheetView>
  </sheetViews>
  <sheetFormatPr defaultColWidth="9" defaultRowHeight="15"/>
  <cols>
    <col min="1" max="2" width="70.7109375" customWidth="1"/>
  </cols>
  <sheetData>
    <row r="1" spans="1:2" ht="37.5" customHeight="1">
      <c r="A1" s="60" t="s">
        <v>23</v>
      </c>
      <c r="B1" s="61"/>
    </row>
    <row r="2" spans="1:2" ht="24" customHeight="1">
      <c r="B2" s="2"/>
    </row>
    <row r="3" spans="1:2" ht="402" customHeight="1">
      <c r="A3" s="62" t="s">
        <v>24</v>
      </c>
      <c r="B3" s="62"/>
    </row>
  </sheetData>
  <sheetProtection password="CC3D" sheet="1"/>
  <mergeCells count="2">
    <mergeCell ref="A1:B1"/>
    <mergeCell ref="A3:B3"/>
  </mergeCells>
  <phoneticPr fontId="21" type="noConversion"/>
  <pageMargins left="0.79" right="0.79" top="0.79" bottom="0.79"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ColWidth="9" defaultRowHeight="15"/>
  <cols>
    <col min="1" max="1" width="146.7109375" customWidth="1"/>
  </cols>
  <sheetData>
    <row r="1" spans="1:1" ht="31.5" customHeight="1">
      <c r="A1" s="1" t="s">
        <v>25</v>
      </c>
    </row>
    <row r="2" spans="1:1" ht="24" customHeight="1">
      <c r="A2" s="2"/>
    </row>
    <row r="3" spans="1:1" ht="402" customHeight="1">
      <c r="A3" s="3" t="s">
        <v>26</v>
      </c>
    </row>
  </sheetData>
  <sheetProtection password="CC3D" sheet="1"/>
  <phoneticPr fontId="21"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D3" sqref="D3"/>
    </sheetView>
  </sheetViews>
  <sheetFormatPr defaultColWidth="9" defaultRowHeight="15"/>
  <cols>
    <col min="1" max="1" width="146.42578125" customWidth="1"/>
  </cols>
  <sheetData>
    <row r="1" spans="1:1" ht="24" customHeight="1">
      <c r="A1" s="17" t="s">
        <v>27</v>
      </c>
    </row>
    <row r="2" spans="1:1" ht="24" customHeight="1">
      <c r="A2" s="2"/>
    </row>
    <row r="3" spans="1:1" ht="351" customHeight="1">
      <c r="A3" s="18" t="s">
        <v>175</v>
      </c>
    </row>
  </sheetData>
  <sheetProtection password="CC3D" sheet="1"/>
  <phoneticPr fontId="21"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Ruler="0" topLeftCell="A4" workbookViewId="0">
      <selection activeCell="D9" sqref="D9"/>
    </sheetView>
  </sheetViews>
  <sheetFormatPr defaultColWidth="9" defaultRowHeight="15"/>
  <cols>
    <col min="1" max="1" width="33" style="31" customWidth="1"/>
    <col min="2" max="2" width="17.7109375" style="31" customWidth="1"/>
    <col min="3" max="3" width="27.7109375" style="31" customWidth="1"/>
    <col min="4" max="4" width="17.28515625" style="31" customWidth="1"/>
    <col min="5" max="5" width="17.5703125" style="31" customWidth="1"/>
    <col min="6" max="6" width="16.28515625" style="31" customWidth="1"/>
    <col min="7" max="7" width="15.7109375" style="31" customWidth="1"/>
    <col min="8" max="16384" width="9" style="31"/>
  </cols>
  <sheetData>
    <row r="1" spans="1:7" ht="24" customHeight="1">
      <c r="A1" s="66" t="s">
        <v>28</v>
      </c>
      <c r="B1" s="66"/>
      <c r="C1" s="66"/>
      <c r="D1" s="66"/>
      <c r="E1" s="66"/>
      <c r="F1" s="66"/>
      <c r="G1" s="66"/>
    </row>
    <row r="2" spans="1:7" ht="7.5" customHeight="1">
      <c r="A2" s="67"/>
      <c r="B2" s="67"/>
      <c r="C2" s="67"/>
      <c r="D2" s="67"/>
      <c r="E2" s="67"/>
      <c r="F2" s="67"/>
    </row>
    <row r="3" spans="1:7" ht="24" customHeight="1">
      <c r="A3" s="68" t="s">
        <v>29</v>
      </c>
      <c r="B3" s="68"/>
      <c r="C3" s="68"/>
      <c r="D3" s="68"/>
      <c r="E3" s="68"/>
      <c r="F3" s="68"/>
      <c r="G3" s="32" t="s">
        <v>30</v>
      </c>
    </row>
    <row r="4" spans="1:7" ht="7.5" customHeight="1">
      <c r="A4" s="67"/>
      <c r="B4" s="67"/>
      <c r="C4" s="67"/>
      <c r="D4" s="67"/>
      <c r="E4" s="67"/>
      <c r="F4" s="67"/>
    </row>
    <row r="5" spans="1:7" ht="24" customHeight="1">
      <c r="A5" s="63" t="s">
        <v>31</v>
      </c>
      <c r="B5" s="63"/>
      <c r="C5" s="63" t="s">
        <v>32</v>
      </c>
      <c r="D5" s="63"/>
      <c r="E5" s="63"/>
      <c r="F5" s="63"/>
      <c r="G5" s="63"/>
    </row>
    <row r="6" spans="1:7" ht="24" customHeight="1">
      <c r="A6" s="64" t="s">
        <v>33</v>
      </c>
      <c r="B6" s="64" t="s">
        <v>34</v>
      </c>
      <c r="C6" s="65" t="s">
        <v>33</v>
      </c>
      <c r="D6" s="63" t="s">
        <v>34</v>
      </c>
      <c r="E6" s="63"/>
      <c r="F6" s="63"/>
      <c r="G6" s="63"/>
    </row>
    <row r="7" spans="1:7" ht="24" customHeight="1">
      <c r="A7" s="64"/>
      <c r="B7" s="64"/>
      <c r="C7" s="65"/>
      <c r="D7" s="65" t="s">
        <v>35</v>
      </c>
      <c r="E7" s="63" t="s">
        <v>36</v>
      </c>
      <c r="F7" s="63"/>
      <c r="G7" s="63" t="s">
        <v>37</v>
      </c>
    </row>
    <row r="8" spans="1:7" ht="24" customHeight="1">
      <c r="A8" s="64"/>
      <c r="B8" s="64"/>
      <c r="C8" s="65"/>
      <c r="D8" s="65"/>
      <c r="E8" s="33" t="s">
        <v>38</v>
      </c>
      <c r="F8" s="33" t="s">
        <v>39</v>
      </c>
      <c r="G8" s="63"/>
    </row>
    <row r="9" spans="1:7" ht="24" customHeight="1">
      <c r="A9" s="34" t="s">
        <v>40</v>
      </c>
      <c r="B9" s="51">
        <v>33524109.989999998</v>
      </c>
      <c r="C9" s="34" t="s">
        <v>41</v>
      </c>
      <c r="D9" s="51">
        <f t="shared" ref="D9:D15" si="0">SUM(E9,F9,G9)</f>
        <v>23378644.789999999</v>
      </c>
      <c r="E9" s="51">
        <v>18739328.440000001</v>
      </c>
      <c r="F9" s="51">
        <v>1545988</v>
      </c>
      <c r="G9" s="51">
        <v>3093328.35</v>
      </c>
    </row>
    <row r="10" spans="1:7" ht="24" customHeight="1">
      <c r="A10" s="34" t="s">
        <v>42</v>
      </c>
      <c r="B10" s="51">
        <v>33524109.989999998</v>
      </c>
      <c r="C10" s="34" t="s">
        <v>43</v>
      </c>
      <c r="D10" s="51">
        <f t="shared" si="0"/>
        <v>7022576</v>
      </c>
      <c r="E10" s="51">
        <v>6532316</v>
      </c>
      <c r="F10" s="51">
        <v>490260</v>
      </c>
      <c r="G10" s="51">
        <v>0</v>
      </c>
    </row>
    <row r="11" spans="1:7" ht="24" customHeight="1">
      <c r="A11" s="34" t="s">
        <v>44</v>
      </c>
      <c r="B11" s="51">
        <v>0</v>
      </c>
      <c r="C11" s="34" t="s">
        <v>45</v>
      </c>
      <c r="D11" s="51">
        <f t="shared" si="0"/>
        <v>1821340</v>
      </c>
      <c r="E11" s="51">
        <v>1821340</v>
      </c>
      <c r="F11" s="51">
        <v>0</v>
      </c>
      <c r="G11" s="51">
        <v>0</v>
      </c>
    </row>
    <row r="12" spans="1:7" ht="24" customHeight="1">
      <c r="A12" s="34" t="s">
        <v>46</v>
      </c>
      <c r="B12" s="51">
        <v>0</v>
      </c>
      <c r="C12" s="34" t="s">
        <v>47</v>
      </c>
      <c r="D12" s="51">
        <f t="shared" si="0"/>
        <v>1301549.2</v>
      </c>
      <c r="E12" s="51">
        <v>1301549.2</v>
      </c>
      <c r="F12" s="51">
        <v>0</v>
      </c>
      <c r="G12" s="51">
        <v>0</v>
      </c>
    </row>
    <row r="13" spans="1:7" ht="24" customHeight="1">
      <c r="A13" s="34" t="s">
        <v>48</v>
      </c>
      <c r="B13" s="51">
        <v>0</v>
      </c>
      <c r="C13" s="34"/>
      <c r="D13" s="51">
        <f t="shared" si="0"/>
        <v>0</v>
      </c>
      <c r="E13" s="51"/>
      <c r="F13" s="51"/>
      <c r="G13" s="51"/>
    </row>
    <row r="14" spans="1:7" ht="24" customHeight="1">
      <c r="A14" s="34" t="s">
        <v>49</v>
      </c>
      <c r="B14" s="51">
        <v>0</v>
      </c>
      <c r="C14" s="34"/>
      <c r="D14" s="51">
        <f t="shared" si="0"/>
        <v>0</v>
      </c>
      <c r="E14" s="51"/>
      <c r="F14" s="51"/>
      <c r="G14" s="51"/>
    </row>
    <row r="15" spans="1:7" ht="24" customHeight="1">
      <c r="A15" s="34" t="s">
        <v>50</v>
      </c>
      <c r="B15" s="51">
        <v>0</v>
      </c>
      <c r="C15" s="34"/>
      <c r="D15" s="51">
        <f t="shared" si="0"/>
        <v>0</v>
      </c>
      <c r="E15" s="51"/>
      <c r="F15" s="51"/>
      <c r="G15" s="51"/>
    </row>
    <row r="16" spans="1:7" ht="24" customHeight="1">
      <c r="A16" s="35"/>
      <c r="B16" s="54"/>
      <c r="C16" s="35"/>
      <c r="D16" s="54"/>
      <c r="E16" s="54"/>
      <c r="F16" s="54"/>
      <c r="G16" s="54"/>
    </row>
    <row r="17" spans="1:7" ht="24" customHeight="1">
      <c r="A17" s="35"/>
      <c r="B17" s="54"/>
      <c r="C17" s="35"/>
      <c r="D17" s="54"/>
      <c r="E17" s="54"/>
      <c r="F17" s="54"/>
      <c r="G17" s="54"/>
    </row>
    <row r="18" spans="1:7" ht="24" customHeight="1">
      <c r="A18" s="35"/>
      <c r="B18" s="54"/>
      <c r="C18" s="35"/>
      <c r="D18" s="54"/>
      <c r="E18" s="54"/>
      <c r="F18" s="54"/>
      <c r="G18" s="54"/>
    </row>
    <row r="19" spans="1:7" ht="24" customHeight="1">
      <c r="A19" s="35"/>
      <c r="B19" s="54"/>
      <c r="C19" s="35"/>
      <c r="D19" s="54"/>
      <c r="E19" s="54"/>
      <c r="F19" s="54"/>
      <c r="G19" s="54"/>
    </row>
    <row r="20" spans="1:7" ht="24" customHeight="1">
      <c r="A20" s="36" t="s">
        <v>51</v>
      </c>
      <c r="B20" s="52">
        <v>33524109.989999998</v>
      </c>
      <c r="C20" s="36" t="s">
        <v>52</v>
      </c>
      <c r="D20" s="52">
        <f>SUM(E20,F20,G20)</f>
        <v>33524109.989999998</v>
      </c>
      <c r="E20" s="52">
        <v>28394533.640000001</v>
      </c>
      <c r="F20" s="52">
        <v>2036248</v>
      </c>
      <c r="G20" s="52">
        <v>3093328.35</v>
      </c>
    </row>
  </sheetData>
  <mergeCells count="13">
    <mergeCell ref="A1:G1"/>
    <mergeCell ref="A2:F2"/>
    <mergeCell ref="A3:F3"/>
    <mergeCell ref="A4:F4"/>
    <mergeCell ref="A5:B5"/>
    <mergeCell ref="C5:G5"/>
    <mergeCell ref="D6:G6"/>
    <mergeCell ref="E7:F7"/>
    <mergeCell ref="A6:A8"/>
    <mergeCell ref="B6:B8"/>
    <mergeCell ref="C6:C8"/>
    <mergeCell ref="D7:D8"/>
    <mergeCell ref="G7:G8"/>
  </mergeCells>
  <phoneticPr fontId="21" type="noConversion"/>
  <pageMargins left="0.79" right="0.79" top="0.79" bottom="0.79"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Ruler="0" workbookViewId="0">
      <selection activeCell="E19" sqref="E19"/>
    </sheetView>
  </sheetViews>
  <sheetFormatPr defaultColWidth="9" defaultRowHeight="15"/>
  <cols>
    <col min="1" max="3" width="5.5703125" style="31" customWidth="1"/>
    <col min="4" max="4" width="45.140625" style="31" customWidth="1"/>
    <col min="5" max="5" width="17.28515625" style="31" customWidth="1"/>
    <col min="6" max="6" width="17.85546875" style="31" customWidth="1"/>
    <col min="7" max="8" width="15.85546875" style="31" customWidth="1"/>
    <col min="9" max="9" width="15.42578125" style="31" customWidth="1"/>
    <col min="10" max="16384" width="9" style="31"/>
  </cols>
  <sheetData>
    <row r="1" spans="1:9" ht="24" customHeight="1">
      <c r="A1" s="66" t="s">
        <v>53</v>
      </c>
      <c r="B1" s="66"/>
      <c r="C1" s="66"/>
      <c r="D1" s="66"/>
      <c r="E1" s="66"/>
      <c r="F1" s="66"/>
      <c r="G1" s="66"/>
      <c r="H1" s="66"/>
      <c r="I1" s="66"/>
    </row>
    <row r="3" spans="1:9" ht="24" customHeight="1">
      <c r="A3" s="68" t="s">
        <v>29</v>
      </c>
      <c r="B3" s="68"/>
      <c r="C3" s="68"/>
      <c r="D3" s="68"/>
      <c r="E3" s="68"/>
      <c r="F3" s="68"/>
      <c r="G3" s="68"/>
      <c r="H3" s="68"/>
      <c r="I3" s="32" t="s">
        <v>30</v>
      </c>
    </row>
    <row r="5" spans="1:9" ht="24" customHeight="1">
      <c r="A5" s="63" t="s">
        <v>33</v>
      </c>
      <c r="B5" s="63"/>
      <c r="C5" s="63"/>
      <c r="D5" s="63"/>
      <c r="E5" s="63" t="s">
        <v>54</v>
      </c>
      <c r="F5" s="63"/>
      <c r="G5" s="63"/>
      <c r="H5" s="63"/>
      <c r="I5" s="63"/>
    </row>
    <row r="6" spans="1:9" ht="24" customHeight="1">
      <c r="A6" s="70" t="s">
        <v>55</v>
      </c>
      <c r="B6" s="70"/>
      <c r="C6" s="70"/>
      <c r="D6" s="63" t="s">
        <v>56</v>
      </c>
      <c r="E6" s="63" t="s">
        <v>35</v>
      </c>
      <c r="F6" s="64" t="s">
        <v>57</v>
      </c>
      <c r="G6" s="64" t="s">
        <v>58</v>
      </c>
      <c r="H6" s="64" t="s">
        <v>59</v>
      </c>
      <c r="I6" s="63" t="s">
        <v>60</v>
      </c>
    </row>
    <row r="7" spans="1:9" ht="24" customHeight="1">
      <c r="A7" s="33" t="s">
        <v>61</v>
      </c>
      <c r="B7" s="33" t="s">
        <v>62</v>
      </c>
      <c r="C7" s="33" t="s">
        <v>63</v>
      </c>
      <c r="D7" s="63"/>
      <c r="E7" s="63"/>
      <c r="F7" s="64"/>
      <c r="G7" s="64"/>
      <c r="H7" s="64"/>
      <c r="I7" s="63"/>
    </row>
    <row r="8" spans="1:9" ht="24" customHeight="1">
      <c r="A8" s="38" t="s">
        <v>64</v>
      </c>
      <c r="B8" s="38" t="s">
        <v>3</v>
      </c>
      <c r="C8" s="38" t="s">
        <v>3</v>
      </c>
      <c r="D8" s="34" t="s">
        <v>65</v>
      </c>
      <c r="E8" s="53">
        <f t="shared" ref="E8:E25" si="0">SUM(F8,G8,H8,I8)</f>
        <v>23378644.789999999</v>
      </c>
      <c r="F8" s="53">
        <v>23378644.789999999</v>
      </c>
      <c r="G8" s="53">
        <v>0</v>
      </c>
      <c r="H8" s="53">
        <v>0</v>
      </c>
      <c r="I8" s="53">
        <v>0</v>
      </c>
    </row>
    <row r="9" spans="1:9" ht="24" customHeight="1">
      <c r="A9" s="38" t="s">
        <v>64</v>
      </c>
      <c r="B9" s="38" t="s">
        <v>66</v>
      </c>
      <c r="C9" s="38" t="s">
        <v>3</v>
      </c>
      <c r="D9" s="34" t="s">
        <v>67</v>
      </c>
      <c r="E9" s="53">
        <f t="shared" si="0"/>
        <v>21230505.440000001</v>
      </c>
      <c r="F9" s="53">
        <v>21230505.440000001</v>
      </c>
      <c r="G9" s="53">
        <v>0</v>
      </c>
      <c r="H9" s="53">
        <v>0</v>
      </c>
      <c r="I9" s="53">
        <v>0</v>
      </c>
    </row>
    <row r="10" spans="1:9" ht="24" customHeight="1">
      <c r="A10" s="38" t="s">
        <v>64</v>
      </c>
      <c r="B10" s="38" t="s">
        <v>66</v>
      </c>
      <c r="C10" s="38" t="s">
        <v>68</v>
      </c>
      <c r="D10" s="34" t="s">
        <v>69</v>
      </c>
      <c r="E10" s="53">
        <f t="shared" si="0"/>
        <v>21230505.440000001</v>
      </c>
      <c r="F10" s="53">
        <v>21230505.440000001</v>
      </c>
      <c r="G10" s="53">
        <v>0</v>
      </c>
      <c r="H10" s="53">
        <v>0</v>
      </c>
      <c r="I10" s="53">
        <v>0</v>
      </c>
    </row>
    <row r="11" spans="1:9" ht="24" customHeight="1">
      <c r="A11" s="38" t="s">
        <v>64</v>
      </c>
      <c r="B11" s="38" t="s">
        <v>70</v>
      </c>
      <c r="C11" s="38" t="s">
        <v>3</v>
      </c>
      <c r="D11" s="34" t="s">
        <v>71</v>
      </c>
      <c r="E11" s="53">
        <f t="shared" si="0"/>
        <v>2148139.35</v>
      </c>
      <c r="F11" s="53">
        <v>2148139.35</v>
      </c>
      <c r="G11" s="53">
        <v>0</v>
      </c>
      <c r="H11" s="53">
        <v>0</v>
      </c>
      <c r="I11" s="53">
        <v>0</v>
      </c>
    </row>
    <row r="12" spans="1:9" ht="24" customHeight="1">
      <c r="A12" s="38" t="s">
        <v>64</v>
      </c>
      <c r="B12" s="38" t="s">
        <v>70</v>
      </c>
      <c r="C12" s="38" t="s">
        <v>72</v>
      </c>
      <c r="D12" s="34" t="s">
        <v>73</v>
      </c>
      <c r="E12" s="53">
        <f t="shared" si="0"/>
        <v>2148139.35</v>
      </c>
      <c r="F12" s="53">
        <v>2148139.35</v>
      </c>
      <c r="G12" s="53">
        <v>0</v>
      </c>
      <c r="H12" s="53">
        <v>0</v>
      </c>
      <c r="I12" s="53">
        <v>0</v>
      </c>
    </row>
    <row r="13" spans="1:9" ht="24" customHeight="1">
      <c r="A13" s="38" t="s">
        <v>74</v>
      </c>
      <c r="B13" s="38" t="s">
        <v>3</v>
      </c>
      <c r="C13" s="38" t="s">
        <v>3</v>
      </c>
      <c r="D13" s="34" t="s">
        <v>75</v>
      </c>
      <c r="E13" s="53">
        <f t="shared" si="0"/>
        <v>7022576</v>
      </c>
      <c r="F13" s="53">
        <v>7022576</v>
      </c>
      <c r="G13" s="53">
        <v>0</v>
      </c>
      <c r="H13" s="53">
        <v>0</v>
      </c>
      <c r="I13" s="53">
        <v>0</v>
      </c>
    </row>
    <row r="14" spans="1:9" ht="24" customHeight="1">
      <c r="A14" s="38" t="s">
        <v>74</v>
      </c>
      <c r="B14" s="38" t="s">
        <v>76</v>
      </c>
      <c r="C14" s="38" t="s">
        <v>3</v>
      </c>
      <c r="D14" s="34" t="s">
        <v>77</v>
      </c>
      <c r="E14" s="53">
        <f t="shared" si="0"/>
        <v>7022576</v>
      </c>
      <c r="F14" s="53">
        <v>7022576</v>
      </c>
      <c r="G14" s="53">
        <v>0</v>
      </c>
      <c r="H14" s="53">
        <v>0</v>
      </c>
      <c r="I14" s="53">
        <v>0</v>
      </c>
    </row>
    <row r="15" spans="1:9" ht="24" customHeight="1">
      <c r="A15" s="38" t="s">
        <v>74</v>
      </c>
      <c r="B15" s="38" t="s">
        <v>76</v>
      </c>
      <c r="C15" s="38" t="s">
        <v>66</v>
      </c>
      <c r="D15" s="34" t="s">
        <v>78</v>
      </c>
      <c r="E15" s="53">
        <f t="shared" si="0"/>
        <v>2610160</v>
      </c>
      <c r="F15" s="53">
        <v>2610160</v>
      </c>
      <c r="G15" s="53">
        <v>0</v>
      </c>
      <c r="H15" s="53">
        <v>0</v>
      </c>
      <c r="I15" s="53">
        <v>0</v>
      </c>
    </row>
    <row r="16" spans="1:9" ht="24" customHeight="1">
      <c r="A16" s="38" t="s">
        <v>74</v>
      </c>
      <c r="B16" s="38" t="s">
        <v>76</v>
      </c>
      <c r="C16" s="38" t="s">
        <v>76</v>
      </c>
      <c r="D16" s="34" t="s">
        <v>79</v>
      </c>
      <c r="E16" s="53">
        <f t="shared" si="0"/>
        <v>2914144</v>
      </c>
      <c r="F16" s="53">
        <v>2914144</v>
      </c>
      <c r="G16" s="53">
        <v>0</v>
      </c>
      <c r="H16" s="53">
        <v>0</v>
      </c>
      <c r="I16" s="53">
        <v>0</v>
      </c>
    </row>
    <row r="17" spans="1:9" ht="24" customHeight="1">
      <c r="A17" s="38" t="s">
        <v>74</v>
      </c>
      <c r="B17" s="38" t="s">
        <v>76</v>
      </c>
      <c r="C17" s="38" t="s">
        <v>80</v>
      </c>
      <c r="D17" s="34" t="s">
        <v>81</v>
      </c>
      <c r="E17" s="53">
        <f t="shared" si="0"/>
        <v>1457072</v>
      </c>
      <c r="F17" s="53">
        <v>1457072</v>
      </c>
      <c r="G17" s="53">
        <v>0</v>
      </c>
      <c r="H17" s="53">
        <v>0</v>
      </c>
      <c r="I17" s="53">
        <v>0</v>
      </c>
    </row>
    <row r="18" spans="1:9" ht="24" customHeight="1">
      <c r="A18" s="38" t="s">
        <v>74</v>
      </c>
      <c r="B18" s="38" t="s">
        <v>76</v>
      </c>
      <c r="C18" s="38" t="s">
        <v>72</v>
      </c>
      <c r="D18" s="34" t="s">
        <v>82</v>
      </c>
      <c r="E18" s="53">
        <f t="shared" si="0"/>
        <v>41200</v>
      </c>
      <c r="F18" s="53">
        <v>41200</v>
      </c>
      <c r="G18" s="53">
        <v>0</v>
      </c>
      <c r="H18" s="53">
        <v>0</v>
      </c>
      <c r="I18" s="53">
        <v>0</v>
      </c>
    </row>
    <row r="19" spans="1:9" ht="24" customHeight="1">
      <c r="A19" s="38" t="s">
        <v>83</v>
      </c>
      <c r="B19" s="38" t="s">
        <v>3</v>
      </c>
      <c r="C19" s="38" t="s">
        <v>3</v>
      </c>
      <c r="D19" s="34" t="s">
        <v>84</v>
      </c>
      <c r="E19" s="53">
        <f t="shared" si="0"/>
        <v>1821340</v>
      </c>
      <c r="F19" s="53">
        <v>1821340</v>
      </c>
      <c r="G19" s="53">
        <v>0</v>
      </c>
      <c r="H19" s="53">
        <v>0</v>
      </c>
      <c r="I19" s="53">
        <v>0</v>
      </c>
    </row>
    <row r="20" spans="1:9" ht="24" customHeight="1">
      <c r="A20" s="38" t="s">
        <v>83</v>
      </c>
      <c r="B20" s="38" t="s">
        <v>85</v>
      </c>
      <c r="C20" s="38" t="s">
        <v>3</v>
      </c>
      <c r="D20" s="34" t="s">
        <v>86</v>
      </c>
      <c r="E20" s="53">
        <f t="shared" si="0"/>
        <v>1821340</v>
      </c>
      <c r="F20" s="53">
        <v>1821340</v>
      </c>
      <c r="G20" s="53">
        <v>0</v>
      </c>
      <c r="H20" s="53">
        <v>0</v>
      </c>
      <c r="I20" s="53">
        <v>0</v>
      </c>
    </row>
    <row r="21" spans="1:9" ht="24" customHeight="1">
      <c r="A21" s="38" t="s">
        <v>83</v>
      </c>
      <c r="B21" s="38" t="s">
        <v>85</v>
      </c>
      <c r="C21" s="38" t="s">
        <v>66</v>
      </c>
      <c r="D21" s="34" t="s">
        <v>87</v>
      </c>
      <c r="E21" s="53">
        <f t="shared" si="0"/>
        <v>1821340</v>
      </c>
      <c r="F21" s="53">
        <v>1821340</v>
      </c>
      <c r="G21" s="53">
        <v>0</v>
      </c>
      <c r="H21" s="53">
        <v>0</v>
      </c>
      <c r="I21" s="53">
        <v>0</v>
      </c>
    </row>
    <row r="22" spans="1:9" ht="24" customHeight="1">
      <c r="A22" s="38" t="s">
        <v>88</v>
      </c>
      <c r="B22" s="38" t="s">
        <v>3</v>
      </c>
      <c r="C22" s="38" t="s">
        <v>3</v>
      </c>
      <c r="D22" s="34" t="s">
        <v>89</v>
      </c>
      <c r="E22" s="53">
        <f t="shared" si="0"/>
        <v>1301549.2</v>
      </c>
      <c r="F22" s="53">
        <v>1301549.2</v>
      </c>
      <c r="G22" s="53">
        <v>0</v>
      </c>
      <c r="H22" s="53">
        <v>0</v>
      </c>
      <c r="I22" s="53">
        <v>0</v>
      </c>
    </row>
    <row r="23" spans="1:9" ht="24" customHeight="1">
      <c r="A23" s="38" t="s">
        <v>88</v>
      </c>
      <c r="B23" s="38" t="s">
        <v>66</v>
      </c>
      <c r="C23" s="38" t="s">
        <v>3</v>
      </c>
      <c r="D23" s="34" t="s">
        <v>90</v>
      </c>
      <c r="E23" s="53">
        <f t="shared" si="0"/>
        <v>1301549.2</v>
      </c>
      <c r="F23" s="53">
        <v>1301549.2</v>
      </c>
      <c r="G23" s="53">
        <v>0</v>
      </c>
      <c r="H23" s="53">
        <v>0</v>
      </c>
      <c r="I23" s="53">
        <v>0</v>
      </c>
    </row>
    <row r="24" spans="1:9" ht="24" customHeight="1">
      <c r="A24" s="38" t="s">
        <v>88</v>
      </c>
      <c r="B24" s="38" t="s">
        <v>66</v>
      </c>
      <c r="C24" s="38" t="s">
        <v>91</v>
      </c>
      <c r="D24" s="34" t="s">
        <v>92</v>
      </c>
      <c r="E24" s="53">
        <f t="shared" si="0"/>
        <v>1301549.2</v>
      </c>
      <c r="F24" s="53">
        <v>1301549.2</v>
      </c>
      <c r="G24" s="53">
        <v>0</v>
      </c>
      <c r="H24" s="53">
        <v>0</v>
      </c>
      <c r="I24" s="53">
        <v>0</v>
      </c>
    </row>
    <row r="25" spans="1:9" ht="24" customHeight="1">
      <c r="A25" s="69" t="s">
        <v>35</v>
      </c>
      <c r="B25" s="69"/>
      <c r="C25" s="69"/>
      <c r="D25" s="69"/>
      <c r="E25" s="53">
        <f t="shared" si="0"/>
        <v>33524109.989999998</v>
      </c>
      <c r="F25" s="53">
        <v>33524109.989999998</v>
      </c>
      <c r="G25" s="53">
        <v>0</v>
      </c>
      <c r="H25" s="53">
        <v>0</v>
      </c>
      <c r="I25" s="53">
        <v>0</v>
      </c>
    </row>
  </sheetData>
  <mergeCells count="12">
    <mergeCell ref="A1:I1"/>
    <mergeCell ref="A3:H3"/>
    <mergeCell ref="A5:D5"/>
    <mergeCell ref="E5:I5"/>
    <mergeCell ref="A6:C6"/>
    <mergeCell ref="H6:H7"/>
    <mergeCell ref="I6:I7"/>
    <mergeCell ref="A25:D25"/>
    <mergeCell ref="D6:D7"/>
    <mergeCell ref="E6:E7"/>
    <mergeCell ref="F6:F7"/>
    <mergeCell ref="G6:G7"/>
  </mergeCells>
  <phoneticPr fontId="21" type="noConversion"/>
  <pageMargins left="0.79" right="0.79" top="0.79" bottom="0.79" header="0.3" footer="0.3"/>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Ruler="0" topLeftCell="A10" workbookViewId="0">
      <selection activeCell="F26" sqref="F26:G26"/>
    </sheetView>
  </sheetViews>
  <sheetFormatPr defaultColWidth="9" defaultRowHeight="15"/>
  <cols>
    <col min="1" max="2" width="6.140625" style="31" customWidth="1"/>
    <col min="3" max="3" width="7.85546875" style="31" customWidth="1"/>
    <col min="4" max="4" width="56.42578125" style="31" customWidth="1"/>
    <col min="5" max="5" width="22.42578125" style="31" customWidth="1"/>
    <col min="6" max="6" width="20.7109375" style="31" customWidth="1"/>
    <col min="7" max="7" width="22.140625" style="31" customWidth="1"/>
    <col min="8" max="16384" width="9" style="31"/>
  </cols>
  <sheetData>
    <row r="1" spans="1:7" ht="24" customHeight="1">
      <c r="A1" s="66" t="s">
        <v>93</v>
      </c>
      <c r="B1" s="66"/>
      <c r="C1" s="66"/>
      <c r="D1" s="66"/>
      <c r="E1" s="66"/>
      <c r="F1" s="66"/>
      <c r="G1" s="66"/>
    </row>
    <row r="3" spans="1:7" ht="24" customHeight="1">
      <c r="A3" s="68" t="s">
        <v>29</v>
      </c>
      <c r="B3" s="68"/>
      <c r="C3" s="68"/>
      <c r="D3" s="68"/>
      <c r="E3" s="68"/>
      <c r="F3" s="68"/>
      <c r="G3" s="32" t="s">
        <v>30</v>
      </c>
    </row>
    <row r="5" spans="1:7" ht="24" customHeight="1">
      <c r="A5" s="63" t="s">
        <v>33</v>
      </c>
      <c r="B5" s="63"/>
      <c r="C5" s="63"/>
      <c r="D5" s="63"/>
      <c r="E5" s="63" t="s">
        <v>94</v>
      </c>
      <c r="F5" s="63"/>
      <c r="G5" s="63"/>
    </row>
    <row r="6" spans="1:7" ht="24" customHeight="1">
      <c r="A6" s="70" t="s">
        <v>55</v>
      </c>
      <c r="B6" s="70"/>
      <c r="C6" s="70"/>
      <c r="D6" s="63" t="s">
        <v>56</v>
      </c>
      <c r="E6" s="63" t="s">
        <v>35</v>
      </c>
      <c r="F6" s="64" t="s">
        <v>36</v>
      </c>
      <c r="G6" s="63" t="s">
        <v>37</v>
      </c>
    </row>
    <row r="7" spans="1:7" ht="24" customHeight="1">
      <c r="A7" s="33" t="s">
        <v>61</v>
      </c>
      <c r="B7" s="33" t="s">
        <v>62</v>
      </c>
      <c r="C7" s="33" t="s">
        <v>63</v>
      </c>
      <c r="D7" s="63"/>
      <c r="E7" s="63"/>
      <c r="F7" s="64"/>
      <c r="G7" s="63"/>
    </row>
    <row r="8" spans="1:7" ht="15" hidden="1" customHeight="1">
      <c r="A8" s="39"/>
      <c r="B8" s="39"/>
      <c r="C8" s="39"/>
      <c r="D8" s="39"/>
      <c r="E8" s="32"/>
      <c r="F8" s="32" t="s">
        <v>3</v>
      </c>
      <c r="G8" s="32" t="s">
        <v>3</v>
      </c>
    </row>
    <row r="9" spans="1:7" ht="24" customHeight="1">
      <c r="A9" s="36" t="s">
        <v>64</v>
      </c>
      <c r="B9" s="36" t="s">
        <v>3</v>
      </c>
      <c r="C9" s="36" t="s">
        <v>3</v>
      </c>
      <c r="D9" s="34" t="s">
        <v>65</v>
      </c>
      <c r="E9" s="52">
        <f t="shared" ref="E9:E26" si="0">SUM(F9,G9)</f>
        <v>23378644.789999999</v>
      </c>
      <c r="F9" s="52">
        <v>20285316.440000001</v>
      </c>
      <c r="G9" s="52">
        <v>3093328.35</v>
      </c>
    </row>
    <row r="10" spans="1:7" ht="24" customHeight="1">
      <c r="A10" s="36" t="s">
        <v>64</v>
      </c>
      <c r="B10" s="36" t="s">
        <v>66</v>
      </c>
      <c r="C10" s="36" t="s">
        <v>3</v>
      </c>
      <c r="D10" s="34" t="s">
        <v>67</v>
      </c>
      <c r="E10" s="52">
        <f t="shared" si="0"/>
        <v>21230505.440000001</v>
      </c>
      <c r="F10" s="52">
        <v>20285316.440000001</v>
      </c>
      <c r="G10" s="52">
        <v>945189</v>
      </c>
    </row>
    <row r="11" spans="1:7" ht="24" customHeight="1">
      <c r="A11" s="36" t="s">
        <v>64</v>
      </c>
      <c r="B11" s="36" t="s">
        <v>66</v>
      </c>
      <c r="C11" s="36" t="s">
        <v>68</v>
      </c>
      <c r="D11" s="34" t="s">
        <v>69</v>
      </c>
      <c r="E11" s="52">
        <f t="shared" si="0"/>
        <v>21230505.440000001</v>
      </c>
      <c r="F11" s="52">
        <v>20285316.440000001</v>
      </c>
      <c r="G11" s="52">
        <v>945189</v>
      </c>
    </row>
    <row r="12" spans="1:7" ht="24" customHeight="1">
      <c r="A12" s="36" t="s">
        <v>64</v>
      </c>
      <c r="B12" s="36" t="s">
        <v>70</v>
      </c>
      <c r="C12" s="36" t="s">
        <v>3</v>
      </c>
      <c r="D12" s="34" t="s">
        <v>71</v>
      </c>
      <c r="E12" s="52">
        <f t="shared" si="0"/>
        <v>2148139.35</v>
      </c>
      <c r="F12" s="52">
        <v>0</v>
      </c>
      <c r="G12" s="52">
        <v>2148139.35</v>
      </c>
    </row>
    <row r="13" spans="1:7" ht="24" customHeight="1">
      <c r="A13" s="36" t="s">
        <v>64</v>
      </c>
      <c r="B13" s="36" t="s">
        <v>70</v>
      </c>
      <c r="C13" s="36" t="s">
        <v>72</v>
      </c>
      <c r="D13" s="34" t="s">
        <v>73</v>
      </c>
      <c r="E13" s="52">
        <f t="shared" si="0"/>
        <v>2148139.35</v>
      </c>
      <c r="F13" s="52">
        <v>0</v>
      </c>
      <c r="G13" s="52">
        <v>2148139.35</v>
      </c>
    </row>
    <row r="14" spans="1:7" ht="24" customHeight="1">
      <c r="A14" s="36" t="s">
        <v>74</v>
      </c>
      <c r="B14" s="36" t="s">
        <v>3</v>
      </c>
      <c r="C14" s="36" t="s">
        <v>3</v>
      </c>
      <c r="D14" s="34" t="s">
        <v>75</v>
      </c>
      <c r="E14" s="52">
        <f t="shared" si="0"/>
        <v>7022576</v>
      </c>
      <c r="F14" s="52">
        <v>7022576</v>
      </c>
      <c r="G14" s="52">
        <v>0</v>
      </c>
    </row>
    <row r="15" spans="1:7" ht="24" customHeight="1">
      <c r="A15" s="36" t="s">
        <v>74</v>
      </c>
      <c r="B15" s="36" t="s">
        <v>76</v>
      </c>
      <c r="C15" s="36" t="s">
        <v>3</v>
      </c>
      <c r="D15" s="34" t="s">
        <v>77</v>
      </c>
      <c r="E15" s="52">
        <f t="shared" si="0"/>
        <v>7022576</v>
      </c>
      <c r="F15" s="52">
        <v>7022576</v>
      </c>
      <c r="G15" s="52">
        <v>0</v>
      </c>
    </row>
    <row r="16" spans="1:7" ht="24" customHeight="1">
      <c r="A16" s="36" t="s">
        <v>74</v>
      </c>
      <c r="B16" s="36" t="s">
        <v>76</v>
      </c>
      <c r="C16" s="36" t="s">
        <v>66</v>
      </c>
      <c r="D16" s="34" t="s">
        <v>78</v>
      </c>
      <c r="E16" s="52">
        <f t="shared" si="0"/>
        <v>2610160</v>
      </c>
      <c r="F16" s="52">
        <v>2610160</v>
      </c>
      <c r="G16" s="52">
        <v>0</v>
      </c>
    </row>
    <row r="17" spans="1:7" ht="24" customHeight="1">
      <c r="A17" s="36" t="s">
        <v>74</v>
      </c>
      <c r="B17" s="36" t="s">
        <v>76</v>
      </c>
      <c r="C17" s="36" t="s">
        <v>76</v>
      </c>
      <c r="D17" s="34" t="s">
        <v>79</v>
      </c>
      <c r="E17" s="52">
        <f t="shared" si="0"/>
        <v>2914144</v>
      </c>
      <c r="F17" s="52">
        <v>2914144</v>
      </c>
      <c r="G17" s="52">
        <v>0</v>
      </c>
    </row>
    <row r="18" spans="1:7" ht="24" customHeight="1">
      <c r="A18" s="36" t="s">
        <v>74</v>
      </c>
      <c r="B18" s="36" t="s">
        <v>76</v>
      </c>
      <c r="C18" s="36" t="s">
        <v>80</v>
      </c>
      <c r="D18" s="34" t="s">
        <v>81</v>
      </c>
      <c r="E18" s="52">
        <f t="shared" si="0"/>
        <v>1457072</v>
      </c>
      <c r="F18" s="52">
        <v>1457072</v>
      </c>
      <c r="G18" s="52">
        <v>0</v>
      </c>
    </row>
    <row r="19" spans="1:7" ht="24" customHeight="1">
      <c r="A19" s="36" t="s">
        <v>74</v>
      </c>
      <c r="B19" s="36" t="s">
        <v>76</v>
      </c>
      <c r="C19" s="36" t="s">
        <v>72</v>
      </c>
      <c r="D19" s="34" t="s">
        <v>82</v>
      </c>
      <c r="E19" s="52">
        <f t="shared" si="0"/>
        <v>41200</v>
      </c>
      <c r="F19" s="52">
        <v>41200</v>
      </c>
      <c r="G19" s="52">
        <v>0</v>
      </c>
    </row>
    <row r="20" spans="1:7" ht="24" customHeight="1">
      <c r="A20" s="36" t="s">
        <v>83</v>
      </c>
      <c r="B20" s="36" t="s">
        <v>3</v>
      </c>
      <c r="C20" s="36" t="s">
        <v>3</v>
      </c>
      <c r="D20" s="34" t="s">
        <v>84</v>
      </c>
      <c r="E20" s="52">
        <f t="shared" si="0"/>
        <v>1821340</v>
      </c>
      <c r="F20" s="52">
        <v>1821340</v>
      </c>
      <c r="G20" s="52">
        <v>0</v>
      </c>
    </row>
    <row r="21" spans="1:7" ht="24" customHeight="1">
      <c r="A21" s="36" t="s">
        <v>83</v>
      </c>
      <c r="B21" s="36" t="s">
        <v>85</v>
      </c>
      <c r="C21" s="36" t="s">
        <v>3</v>
      </c>
      <c r="D21" s="34" t="s">
        <v>86</v>
      </c>
      <c r="E21" s="52">
        <f t="shared" si="0"/>
        <v>1821340</v>
      </c>
      <c r="F21" s="52">
        <v>1821340</v>
      </c>
      <c r="G21" s="52">
        <v>0</v>
      </c>
    </row>
    <row r="22" spans="1:7" ht="24" customHeight="1">
      <c r="A22" s="36" t="s">
        <v>83</v>
      </c>
      <c r="B22" s="36" t="s">
        <v>85</v>
      </c>
      <c r="C22" s="36" t="s">
        <v>66</v>
      </c>
      <c r="D22" s="34" t="s">
        <v>87</v>
      </c>
      <c r="E22" s="52">
        <f t="shared" si="0"/>
        <v>1821340</v>
      </c>
      <c r="F22" s="52">
        <v>1821340</v>
      </c>
      <c r="G22" s="52">
        <v>0</v>
      </c>
    </row>
    <row r="23" spans="1:7" ht="24" customHeight="1">
      <c r="A23" s="36" t="s">
        <v>88</v>
      </c>
      <c r="B23" s="36" t="s">
        <v>3</v>
      </c>
      <c r="C23" s="36" t="s">
        <v>3</v>
      </c>
      <c r="D23" s="34" t="s">
        <v>89</v>
      </c>
      <c r="E23" s="52">
        <f t="shared" si="0"/>
        <v>1301549.2</v>
      </c>
      <c r="F23" s="52">
        <v>1301549.2</v>
      </c>
      <c r="G23" s="52">
        <v>0</v>
      </c>
    </row>
    <row r="24" spans="1:7" ht="24" customHeight="1">
      <c r="A24" s="36" t="s">
        <v>88</v>
      </c>
      <c r="B24" s="36" t="s">
        <v>66</v>
      </c>
      <c r="C24" s="36" t="s">
        <v>3</v>
      </c>
      <c r="D24" s="34" t="s">
        <v>90</v>
      </c>
      <c r="E24" s="52">
        <f t="shared" si="0"/>
        <v>1301549.2</v>
      </c>
      <c r="F24" s="52">
        <v>1301549.2</v>
      </c>
      <c r="G24" s="52">
        <v>0</v>
      </c>
    </row>
    <row r="25" spans="1:7" ht="24" customHeight="1">
      <c r="A25" s="36" t="s">
        <v>88</v>
      </c>
      <c r="B25" s="36" t="s">
        <v>66</v>
      </c>
      <c r="C25" s="36" t="s">
        <v>91</v>
      </c>
      <c r="D25" s="34" t="s">
        <v>92</v>
      </c>
      <c r="E25" s="52">
        <f t="shared" si="0"/>
        <v>1301549.2</v>
      </c>
      <c r="F25" s="52">
        <v>1301549.2</v>
      </c>
      <c r="G25" s="52">
        <v>0</v>
      </c>
    </row>
    <row r="26" spans="1:7" ht="24" customHeight="1">
      <c r="A26" s="69" t="s">
        <v>35</v>
      </c>
      <c r="B26" s="69"/>
      <c r="C26" s="69"/>
      <c r="D26" s="69"/>
      <c r="E26" s="52">
        <f t="shared" si="0"/>
        <v>33524109.989999998</v>
      </c>
      <c r="F26" s="52">
        <v>30430781.640000001</v>
      </c>
      <c r="G26" s="52">
        <v>3093328.35</v>
      </c>
    </row>
  </sheetData>
  <mergeCells count="10">
    <mergeCell ref="A1:G1"/>
    <mergeCell ref="A3:F3"/>
    <mergeCell ref="A5:D5"/>
    <mergeCell ref="E5:G5"/>
    <mergeCell ref="A6:C6"/>
    <mergeCell ref="A26:D26"/>
    <mergeCell ref="D6:D7"/>
    <mergeCell ref="E6:E7"/>
    <mergeCell ref="F6:F7"/>
    <mergeCell ref="G6:G7"/>
  </mergeCells>
  <phoneticPr fontId="21" type="noConversion"/>
  <pageMargins left="0.79" right="0.79" top="0.79" bottom="0.79"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2024-03-08T02:11:58Z</cp:lastPrinted>
  <dcterms:created xsi:type="dcterms:W3CDTF">2024-02-27T14:44:00Z</dcterms:created>
  <dcterms:modified xsi:type="dcterms:W3CDTF">2024-03-08T05:49:51Z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A567B83A50D44D5B87F80AC5BA95EDE3_12</vt:lpwstr>
  </property>
  <property fmtid="{D5CDD505-2E9C-101B-9397-08002B2CF9AE}" pid="3" name="KSOProductBuildVer">
    <vt:lpwstr>2052-12.1.0.16388</vt:lpwstr>
  </property>
</Properties>
</file>