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nistrator\Desktop\"/>
    </mc:Choice>
  </mc:AlternateContent>
  <bookViews>
    <workbookView xWindow="0" yWindow="0" windowWidth="28800" windowHeight="12375" firstSheet="12" activeTab="1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 i="17" l="1"/>
  <c r="G9" i="17"/>
  <c r="F9" i="17"/>
  <c r="E9" i="17"/>
  <c r="D9" i="17"/>
  <c r="C9" i="17"/>
  <c r="B9" i="17"/>
  <c r="A9" i="17"/>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7" i="12"/>
  <c r="E26" i="12"/>
  <c r="E25" i="12"/>
  <c r="E24" i="12"/>
  <c r="E23" i="12"/>
  <c r="E22" i="12"/>
  <c r="E21" i="12"/>
  <c r="E20" i="12"/>
  <c r="E19" i="12"/>
  <c r="E18" i="12"/>
  <c r="E17" i="12"/>
  <c r="E16" i="12"/>
  <c r="E15" i="12"/>
  <c r="E14" i="12"/>
  <c r="E13" i="12"/>
  <c r="E12" i="12"/>
  <c r="E11" i="12"/>
  <c r="E10" i="12"/>
  <c r="G13" i="10"/>
  <c r="F13" i="10"/>
  <c r="E13" i="10"/>
  <c r="D13" i="10"/>
  <c r="B13" i="10"/>
  <c r="D12" i="10"/>
  <c r="D11" i="10"/>
  <c r="D10" i="10"/>
  <c r="D9" i="10"/>
  <c r="G8" i="10"/>
  <c r="F8" i="10"/>
  <c r="E8" i="10"/>
  <c r="D8" i="10"/>
  <c r="B8" i="10"/>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alcChain>
</file>

<file path=xl/sharedStrings.xml><?xml version="1.0" encoding="utf-8"?>
<sst xmlns="http://schemas.openxmlformats.org/spreadsheetml/2006/main" count="487" uniqueCount="167">
  <si>
    <t>上海市崇明区2024年单位预算</t>
  </si>
  <si>
    <t>预算单位：上海市崇明区大同幼儿园</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</si>
  <si>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</si>
  <si>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</si>
  <si>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</si>
  <si>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</si>
  <si>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</si>
  <si>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</si>
  <si>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</si>
  <si>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</si>
  <si>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</si>
  <si>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</si>
  <si>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</si>
  <si>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</si>
  <si>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</si>
  <si>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</si>
  <si>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</si>
  <si>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</si>
  <si>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</si>
  <si>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</si>
  <si>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主要职能</t>
  </si>
  <si>
    <t xml:space="preserve">　 上海市崇明区大同幼儿园是财政拨款事业单位。
 主要职能包括：
    积极贯彻落实《纲要》与《指南》精神，积极推进幼儿园课程改革，坚持以幼儿主动发展为主，促进幼儿体、智、德、美全面和谐地发展，全面提高幼儿园保教质量，为家长、社区提供优质的服务。
          </t>
  </si>
  <si>
    <t>机构设置</t>
  </si>
  <si>
    <t>　　上海市崇明区大同幼儿园设3个内设机构，包括：园长室、财务室、教师办公室。</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</si>
  <si>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</si>
  <si>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</si>
  <si>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2024年单位预算编制说明</t>
  </si>
  <si>
    <t xml:space="preserve">　　2024年，上海市崇明区大同幼儿园收入预算399.85万元，其中：财政拨款收入397.85万元，比2023年预算减少96.59万元；事业收入0万元；事业单位经营收入0万元；其他收入2万元。
　　支出预算399.85万元，其中：财政拨款支出预算397.85万元，比2023年预算减少96.59万元。财政拨款支出预算中，一般公共预算拨款支出预算397.85万元，比2023年预算减少96.59万元；政府性基金拨款支出预算0万元，与2023年预算持平；国有资本经营预算拨款支出预算为0万元。                                                                                                                 财政拨款收入支出减少的主要原因是人员经费减少。
    财政拨款支出主要内容如下：
　　1.“教育支出”科目312.80万元，主要用于人员经费、日常公用等日常办公支出。
　　2.“社会保障和就业支出”科目54.21万元，主要用于单位离退休人员费用、单位基本养老保险费缴纳和单位职业年金缴纳。
　　3.“卫生健康支出”科目18.01万元，主要用于单位医疗保险费缴纳。
　　4.“住房保障支出”科目12.83万元，主要用单位公积金。
</t>
  </si>
  <si>
    <t>2024年预算单位财务收支预算总表</t>
  </si>
  <si>
    <t>编制单位：上海市崇明区大同幼儿园</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</si>
  <si>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</si>
  <si>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</si>
  <si>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</si>
  <si>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</si>
  <si>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</si>
  <si>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</si>
  <si>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</si>
  <si>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</si>
  <si>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</si>
  <si>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</si>
  <si>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</si>
  <si>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</si>
  <si>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</si>
  <si>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</si>
  <si>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</si>
  <si>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</si>
  <si>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</si>
  <si>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</si>
  <si>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</si>
  <si>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</si>
  <si>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</si>
  <si>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</si>
  <si>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</si>
  <si>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</si>
  <si>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</si>
  <si>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</si>
  <si>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</si>
  <si>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</si>
  <si>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</si>
  <si>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</si>
  <si>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</si>
  <si>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</si>
  <si>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</si>
  <si>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</si>
  <si>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</si>
  <si>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</si>
  <si>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</si>
  <si>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</si>
  <si>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01</t>
  </si>
  <si>
    <t>学前教育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</si>
  <si>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</si>
  <si>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</si>
  <si>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</si>
  <si>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</si>
  <si>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</si>
  <si>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</si>
  <si>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</si>
  <si>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</si>
  <si>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</si>
  <si>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</si>
  <si>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</si>
  <si>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</si>
  <si>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</si>
  <si>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</si>
  <si>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</si>
  <si>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</si>
  <si>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</si>
  <si>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</si>
  <si>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</si>
  <si>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</si>
  <si>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</si>
  <si>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</si>
  <si>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</si>
  <si>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</si>
  <si>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</si>
  <si>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</si>
  <si>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</si>
  <si>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</si>
  <si>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</si>
  <si>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</si>
  <si>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</si>
  <si>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</si>
  <si>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</si>
  <si>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</si>
  <si>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</si>
  <si>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</si>
  <si>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r>
      <rPr>
        <sz val="11"/>
        <rFont val="宋体"/>
        <family val="3"/>
        <charset val="134"/>
      </rPr>
      <t>注：</t>
    </r>
    <r>
      <rPr>
        <sz val="11"/>
        <rFont val="Calibri"/>
        <family val="2"/>
      </rPr>
      <t>2024</t>
    </r>
    <r>
      <rPr>
        <sz val="11"/>
        <rFont val="宋体"/>
        <family val="3"/>
        <charset val="134"/>
      </rPr>
      <t>年未安排政府性基金预算，故本表无数据</t>
    </r>
  </si>
  <si>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</si>
  <si>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</si>
  <si>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</si>
  <si>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</si>
  <si>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</si>
  <si>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</si>
  <si>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</si>
  <si>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</si>
  <si>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</si>
  <si>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</si>
  <si>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</si>
  <si>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</si>
  <si>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</si>
  <si>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</si>
  <si>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</si>
  <si>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</si>
  <si>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</si>
  <si>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</si>
  <si>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</si>
  <si>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</si>
  <si>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</si>
  <si>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</si>
  <si>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</si>
  <si>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</si>
  <si>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</si>
  <si>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</si>
  <si>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水费</t>
  </si>
  <si>
    <t>电费</t>
  </si>
  <si>
    <t>邮电费</t>
  </si>
  <si>
    <t>物业管理费</t>
  </si>
  <si>
    <t>差旅费</t>
  </si>
  <si>
    <t>维修(护)费</t>
  </si>
  <si>
    <t>16</t>
  </si>
  <si>
    <t>培训费</t>
  </si>
  <si>
    <t>17</t>
  </si>
  <si>
    <t>公务接待费</t>
  </si>
  <si>
    <t>26</t>
  </si>
  <si>
    <t>劳务费</t>
  </si>
  <si>
    <t>28</t>
  </si>
  <si>
    <t>工会经费</t>
  </si>
  <si>
    <t>29</t>
  </si>
  <si>
    <t>福利费</t>
  </si>
  <si>
    <t>其他商品和服务支出</t>
  </si>
  <si>
    <t>303</t>
  </si>
  <si>
    <t>对个人和家庭的补助</t>
  </si>
  <si>
    <t>退休费</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</si>
  <si>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</si>
  <si>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</si>
  <si>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</si>
  <si>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</si>
  <si>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</si>
  <si>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</si>
  <si>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</si>
  <si>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</si>
  <si>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</si>
  <si>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</si>
  <si>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</si>
  <si>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</si>
  <si>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</si>
  <si>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一、2024年“三公”经费预算情况说明
　　2024年“三公”经费预算数为0.80万元，比2023年年初预算增加0万元。
　　（一）因公出国（境）费0万元，比2023年年初预算增加0万元。
    （二）公务接待费0.8万元，比2023年年初预算增加0万元。
    （三）公务用车购置及运行费预算0万元，比2023年年初预算增加0万元。其中：公务用车购置费0万元，比2023年年初预算增加0万元；公务用车运行费0万元，比2023年年初预算增加0万元。
二、机关运行经费预算
　　本单位无机关运行经费。
三、政府采购预算情况
　　2024年度本单位政府采购预算0.30万元，其中：政府采购货物预算0.30万元、政府采购工程预算0.00万元、政府采购服务预算0.00万元。
四、绩效目标设置情况
　　2024年度，本单位编报绩效目标的项目共6个，涉及项目预算资金92.68万元。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</si>
</sst>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8" formatCode="[=0]&quot;&quot;;#,##0.00&quot;&quot;"/>
    <numFmt numFmtId="179" formatCode="[=0]&quot;&quot;;#,##0.00"/>
    <numFmt numFmtId="180" formatCode="[=0]&quot;&quot;;#,##0"/>
    <numFmt numFmtId="181" formatCode="#,##0_ "/>
  </numFmts>
  <fonts count="26">
    <font>
      <sz val="11"/>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2"/>
      <name val="宋体"/>
      <charset val="134"/>
    </font>
    <font>
      <sz val="12"/>
      <color rgb="FF000100"/>
      <name val="宋体"/>
      <charset val="134"/>
    </font>
    <font>
      <sz val="18"/>
      <name val="宋体"/>
      <charset val="134"/>
    </font>
    <font>
      <sz val="20"/>
      <color rgb="FF000000"/>
      <name val="宋体"/>
      <charset val="134"/>
    </font>
    <font>
      <sz val="18"/>
      <color rgb="FF000000"/>
      <name val="宋体"/>
      <charset val="134"/>
    </font>
    <font>
      <sz val="14"/>
      <name val="宋体"/>
      <charset val="134"/>
    </font>
    <font>
      <sz val="14"/>
      <color rgb="FF000000"/>
      <name val="宋体"/>
      <charset val="134"/>
    </font>
    <font>
      <sz val="14"/>
      <color indexed="8"/>
      <name val="仿宋_GB2312"/>
      <charset val="134"/>
    </font>
    <font>
      <b/>
      <sz val="14"/>
      <color rgb="FF000000"/>
      <name val="宋体"/>
      <family val="3"/>
      <charset val="134"/>
    </font>
    <font>
      <b/>
      <sz val="18"/>
      <name val="宋体"/>
      <family val="3"/>
      <charset val="134"/>
    </font>
    <font>
      <sz val="10"/>
      <color rgb="FF000000"/>
      <name val="宋体"/>
      <family val="3"/>
      <charset val="134"/>
    </font>
    <font>
      <b/>
      <sz val="36"/>
      <color rgb="FF000000"/>
      <name val="宋体"/>
      <family val="3"/>
      <charset val="134"/>
    </font>
    <font>
      <b/>
      <sz val="36"/>
      <color rgb="FF000000"/>
      <name val="楷体"/>
      <family val="3"/>
      <charset val="134"/>
    </font>
    <font>
      <sz val="16"/>
      <color rgb="FF000000"/>
      <name val="宋体"/>
      <family val="3"/>
      <charset val="134"/>
    </font>
    <font>
      <sz val="18"/>
      <color indexed="8"/>
      <name val="楷体_GB2312"/>
      <charset val="134"/>
    </font>
    <font>
      <sz val="18"/>
      <color rgb="FF000000"/>
      <name val="楷体"/>
      <family val="3"/>
      <charset val="134"/>
    </font>
    <font>
      <b/>
      <sz val="14"/>
      <name val="宋体"/>
      <family val="3"/>
      <charset val="134"/>
    </font>
    <font>
      <sz val="11"/>
      <name val="Calibri"/>
      <family val="2"/>
    </font>
    <font>
      <sz val="11"/>
      <name val="宋体"/>
      <family val="3"/>
      <charset val="134"/>
    </font>
    <font>
      <sz val="9"/>
      <name val="Calibri"/>
      <family val="2"/>
    </font>
  </fonts>
  <fills count="4">
    <fill>
      <patternFill patternType="none"/>
    </fill>
    <fill>
      <patternFill patternType="gray125"/>
    </fill>
    <fill>
      <patternFill patternType="solid">
        <fgColor rgb="FFFFFFFF"/>
        <bgColor indexed="64"/>
      </patternFill>
    </fill>
    <fill>
      <patternFill patternType="solid">
        <fgColor rgb="FFD8D8D8"/>
        <bgColor indexed="64"/>
      </patternFill>
    </fill>
  </fills>
  <borders count="7">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s>
  <cellStyleXfs count="2">
    <xf numFmtId="0" fontId="0" fillId="0" borderId="0"/>
    <xf numFmtId="0" fontId="6" fillId="0" borderId="0">
      <alignment vertical="center"/>
    </xf>
  </cellStyleXfs>
  <cellXfs count="77">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2" fillId="3" borderId="4" xfId="0" applyNumberFormat="1" applyFont="1" applyFill="1" applyBorder="1" applyAlignment="1" applyProtection="1">
      <alignment horizontal="center" vertical="center" wrapText="1"/>
      <protection locked="0"/>
    </xf>
    <xf numFmtId="0" fontId="2" fillId="3" borderId="5" xfId="0" applyNumberFormat="1" applyFont="1" applyFill="1" applyBorder="1" applyAlignment="1" applyProtection="1">
      <alignment horizontal="center" vertical="center" wrapText="1"/>
      <protection locked="0"/>
    </xf>
    <xf numFmtId="178" fontId="3" fillId="0" borderId="4" xfId="0" applyNumberFormat="1" applyFont="1" applyBorder="1" applyAlignment="1" applyProtection="1">
      <alignment horizontal="right" vertical="center"/>
      <protection locked="0"/>
    </xf>
    <xf numFmtId="178" fontId="4" fillId="0" borderId="4" xfId="0" applyNumberFormat="1" applyFont="1" applyBorder="1" applyAlignment="1" applyProtection="1">
      <alignment horizontal="right" vertical="center"/>
      <protection locked="0"/>
    </xf>
    <xf numFmtId="0" fontId="5" fillId="0" borderId="4" xfId="0" applyFont="1" applyBorder="1" applyAlignment="1" applyProtection="1">
      <alignment horizontal="left" vertical="center"/>
      <protection locked="0"/>
    </xf>
    <xf numFmtId="178" fontId="3" fillId="0" borderId="4" xfId="0" applyNumberFormat="1" applyFont="1" applyBorder="1" applyAlignment="1" applyProtection="1">
      <alignment horizontal="right" vertical="center" wrapText="1"/>
      <protection locked="0"/>
    </xf>
    <xf numFmtId="2" fontId="6" fillId="0" borderId="6" xfId="0" applyNumberFormat="1" applyFont="1" applyFill="1" applyBorder="1" applyAlignment="1" applyProtection="1">
      <alignment vertical="center"/>
      <protection locked="0"/>
    </xf>
    <xf numFmtId="178" fontId="4" fillId="2" borderId="4" xfId="0" applyNumberFormat="1" applyFont="1" applyFill="1" applyBorder="1" applyAlignment="1" applyProtection="1">
      <alignment horizontal="right" vertical="center" wrapText="1"/>
      <protection locked="0"/>
    </xf>
    <xf numFmtId="0" fontId="5" fillId="0" borderId="0" xfId="0" applyFont="1" applyAlignment="1" applyProtection="1">
      <alignment horizontal="left" vertical="center"/>
      <protection locked="0"/>
    </xf>
    <xf numFmtId="0" fontId="2" fillId="0" borderId="0" xfId="0" applyNumberFormat="1" applyFont="1" applyFill="1" applyAlignment="1" applyProtection="1">
      <alignment horizontal="righ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3" borderId="4" xfId="0" applyNumberFormat="1" applyFont="1" applyFill="1" applyBorder="1" applyAlignment="1" applyProtection="1">
      <alignment horizontal="center" vertical="center"/>
      <protection locked="0"/>
    </xf>
    <xf numFmtId="179" fontId="2" fillId="0" borderId="0" xfId="0" applyNumberFormat="1" applyFont="1" applyAlignment="1" applyProtection="1">
      <alignment horizontal="right" vertical="center"/>
      <protection locked="0"/>
    </xf>
    <xf numFmtId="0" fontId="2" fillId="0" borderId="4" xfId="0" applyNumberFormat="1" applyFont="1" applyBorder="1" applyAlignment="1" applyProtection="1">
      <alignment horizontal="center" vertical="center" wrapText="1"/>
      <protection locked="0"/>
    </xf>
    <xf numFmtId="0" fontId="2" fillId="0" borderId="4" xfId="0" applyNumberFormat="1" applyFont="1" applyBorder="1" applyAlignment="1" applyProtection="1">
      <alignment horizontal="left" vertical="center" wrapText="1"/>
      <protection locked="0"/>
    </xf>
    <xf numFmtId="0" fontId="2" fillId="0" borderId="4" xfId="0" applyNumberFormat="1" applyFont="1" applyBorder="1" applyAlignment="1" applyProtection="1">
      <alignment horizontal="center" vertical="center"/>
      <protection locked="0"/>
    </xf>
    <xf numFmtId="180" fontId="2" fillId="0" borderId="4" xfId="0" applyNumberFormat="1" applyFont="1" applyBorder="1" applyAlignment="1" applyProtection="1">
      <alignment horizontal="right" vertical="center"/>
      <protection locked="0"/>
    </xf>
    <xf numFmtId="0" fontId="0" fillId="0" borderId="0" xfId="0" applyFont="1" applyAlignment="1" applyProtection="1">
      <alignment vertical="center"/>
      <protection locked="0"/>
    </xf>
    <xf numFmtId="0" fontId="0" fillId="0" borderId="0" xfId="0" applyFont="1" applyFill="1" applyBorder="1" applyAlignment="1" applyProtection="1">
      <alignment horizontal="left" vertical="center"/>
      <protection locked="0"/>
    </xf>
    <xf numFmtId="0" fontId="0" fillId="0" borderId="0" xfId="0" applyFont="1" applyBorder="1" applyAlignment="1" applyProtection="1">
      <alignment horizontal="left" vertical="center"/>
      <protection locked="0"/>
    </xf>
    <xf numFmtId="181" fontId="0" fillId="0" borderId="0" xfId="0" applyNumberFormat="1" applyFont="1" applyBorder="1" applyAlignment="1" applyProtection="1">
      <alignment horizontal="right" vertical="center"/>
      <protection locked="0"/>
    </xf>
    <xf numFmtId="0" fontId="3" fillId="0" borderId="0" xfId="0" applyNumberFormat="1" applyFont="1" applyAlignment="1" applyProtection="1">
      <alignment horizontal="left" vertical="center"/>
      <protection locked="0"/>
    </xf>
    <xf numFmtId="179" fontId="2" fillId="0" borderId="4" xfId="0" applyNumberFormat="1" applyFont="1" applyBorder="1" applyAlignment="1" applyProtection="1">
      <alignment horizontal="right" vertical="center"/>
      <protection locked="0"/>
    </xf>
    <xf numFmtId="0" fontId="3" fillId="0" borderId="0" xfId="0" applyFont="1" applyProtection="1">
      <protection locked="0"/>
    </xf>
    <xf numFmtId="179" fontId="2" fillId="0" borderId="0" xfId="0" applyNumberFormat="1" applyFont="1" applyAlignment="1" applyProtection="1">
      <alignment horizontal="left" vertical="center"/>
      <protection locked="0"/>
    </xf>
    <xf numFmtId="0" fontId="5"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80" fontId="7"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180" fontId="7" fillId="0" borderId="4" xfId="0" applyNumberFormat="1" applyFont="1" applyBorder="1" applyAlignment="1" applyProtection="1">
      <alignment horizontal="right" vertical="center" wrapText="1"/>
      <protection locked="0"/>
    </xf>
    <xf numFmtId="0" fontId="2" fillId="0" borderId="4" xfId="0" applyFont="1" applyBorder="1" applyAlignment="1" applyProtection="1">
      <alignment horizontal="center" vertical="center"/>
      <protection locked="0"/>
    </xf>
    <xf numFmtId="0" fontId="8" fillId="0" borderId="0" xfId="0" applyFont="1" applyAlignment="1" applyProtection="1">
      <alignment horizontal="center" vertical="center"/>
      <protection locked="0"/>
    </xf>
    <xf numFmtId="0" fontId="7" fillId="0" borderId="0" xfId="0" applyNumberFormat="1" applyFont="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9" fillId="0" borderId="0" xfId="0" applyNumberFormat="1" applyFont="1" applyAlignment="1" applyProtection="1">
      <alignment horizontal="center" vertical="center"/>
      <protection locked="0"/>
    </xf>
    <xf numFmtId="0" fontId="10" fillId="0" borderId="0" xfId="0" applyNumberFormat="1" applyFont="1" applyAlignment="1" applyProtection="1">
      <alignment horizontal="center" vertical="center"/>
      <protection locked="0"/>
    </xf>
    <xf numFmtId="0" fontId="11" fillId="0" borderId="0" xfId="0" applyNumberFormat="1" applyFont="1" applyAlignment="1" applyProtection="1">
      <alignment horizontal="left" vertical="center"/>
      <protection locked="0"/>
    </xf>
    <xf numFmtId="0" fontId="12" fillId="0" borderId="0" xfId="0" applyNumberFormat="1" applyFont="1" applyAlignment="1" applyProtection="1">
      <alignment horizontal="left" vertical="center"/>
      <protection locked="0"/>
    </xf>
    <xf numFmtId="0" fontId="13" fillId="0" borderId="0" xfId="1" applyFont="1" applyFill="1" applyAlignment="1" applyProtection="1">
      <alignment horizontal="left" vertical="center"/>
      <protection locked="0"/>
    </xf>
    <xf numFmtId="0" fontId="15" fillId="0" borderId="0" xfId="0" applyNumberFormat="1" applyFont="1" applyAlignment="1" applyProtection="1">
      <alignment horizontal="center" vertical="center"/>
      <protection locked="0"/>
    </xf>
    <xf numFmtId="0" fontId="16" fillId="0" borderId="0" xfId="0" applyNumberFormat="1" applyFont="1" applyAlignment="1" applyProtection="1">
      <alignment horizontal="center" vertical="center"/>
      <protection locked="0"/>
    </xf>
    <xf numFmtId="0" fontId="17" fillId="0" borderId="0" xfId="0" applyNumberFormat="1" applyFont="1" applyAlignment="1" applyProtection="1">
      <alignment horizontal="left" vertical="center"/>
      <protection locked="0"/>
    </xf>
    <xf numFmtId="0" fontId="19" fillId="0" borderId="0" xfId="0" applyNumberFormat="1" applyFont="1" applyAlignment="1" applyProtection="1">
      <alignment horizontal="center" vertical="center"/>
      <protection locked="0"/>
    </xf>
    <xf numFmtId="0" fontId="10" fillId="0" borderId="0" xfId="0" applyNumberFormat="1" applyFont="1" applyAlignment="1" applyProtection="1">
      <alignment horizontal="left" vertical="center"/>
      <protection locked="0"/>
    </xf>
    <xf numFmtId="0" fontId="22" fillId="0" borderId="0" xfId="0" applyNumberFormat="1" applyFont="1" applyAlignment="1" applyProtection="1">
      <alignment horizontal="left" vertical="center"/>
      <protection locked="0"/>
    </xf>
    <xf numFmtId="0" fontId="14" fillId="0" borderId="0" xfId="0" applyNumberFormat="1" applyFont="1" applyAlignment="1" applyProtection="1">
      <alignment horizontal="right" vertical="center"/>
      <protection locked="0"/>
    </xf>
    <xf numFmtId="0" fontId="18" fillId="0" borderId="0" xfId="0" applyNumberFormat="1" applyFont="1" applyAlignment="1" applyProtection="1">
      <alignment horizontal="center" vertical="center"/>
      <protection locked="0"/>
    </xf>
    <xf numFmtId="49" fontId="20" fillId="0" borderId="0" xfId="1" applyNumberFormat="1" applyFont="1" applyFill="1" applyBorder="1" applyAlignment="1" applyProtection="1">
      <alignment horizontal="center" vertical="center"/>
      <protection locked="0"/>
    </xf>
    <xf numFmtId="0" fontId="10" fillId="0" borderId="0" xfId="0" applyNumberFormat="1" applyFont="1" applyAlignment="1" applyProtection="1">
      <alignment horizontal="center" vertical="center"/>
      <protection locked="0"/>
    </xf>
    <xf numFmtId="0" fontId="21" fillId="0" borderId="0" xfId="0" applyNumberFormat="1" applyFont="1" applyAlignment="1" applyProtection="1">
      <alignment horizontal="center" vertical="center"/>
      <protection locked="0"/>
    </xf>
    <xf numFmtId="0" fontId="1"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1" fillId="0" borderId="0" xfId="0" applyNumberFormat="1" applyFont="1" applyAlignment="1" applyProtection="1">
      <alignment horizontal="center" vertical="center"/>
      <protection locked="0"/>
    </xf>
    <xf numFmtId="0" fontId="5"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3" borderId="4" xfId="0" applyNumberFormat="1" applyFont="1" applyFill="1" applyBorder="1" applyAlignment="1" applyProtection="1">
      <alignment horizontal="center" vertical="center"/>
      <protection locked="0"/>
    </xf>
    <xf numFmtId="0" fontId="2" fillId="3" borderId="3" xfId="0" applyNumberFormat="1" applyFont="1" applyFill="1" applyBorder="1" applyAlignment="1" applyProtection="1">
      <alignment horizontal="center" vertical="center" wrapText="1"/>
      <protection locked="0"/>
    </xf>
    <xf numFmtId="0" fontId="2" fillId="3" borderId="4" xfId="0" applyNumberFormat="1" applyFont="1" applyFill="1" applyBorder="1" applyAlignment="1" applyProtection="1">
      <alignment horizontal="center" vertical="center" wrapText="1"/>
      <protection locked="0"/>
    </xf>
    <xf numFmtId="0" fontId="2" fillId="3" borderId="2" xfId="0" applyNumberFormat="1" applyFont="1" applyFill="1" applyBorder="1" applyAlignment="1" applyProtection="1">
      <alignment horizontal="center" vertical="center"/>
      <protection locked="0"/>
    </xf>
    <xf numFmtId="0" fontId="2" fillId="0" borderId="4" xfId="0" applyNumberFormat="1" applyFont="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3" borderId="3" xfId="0" applyNumberFormat="1" applyFont="1" applyFill="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179" fontId="2" fillId="0" borderId="4" xfId="0" applyNumberFormat="1" applyFont="1" applyBorder="1" applyAlignment="1" applyProtection="1">
      <alignment horizontal="right" vertical="center" wrapText="1"/>
      <protection locked="0"/>
    </xf>
    <xf numFmtId="179" fontId="5" fillId="0" borderId="4" xfId="0" applyNumberFormat="1" applyFont="1" applyBorder="1" applyAlignment="1" applyProtection="1">
      <alignment horizontal="left" vertical="center"/>
      <protection locked="0"/>
    </xf>
    <xf numFmtId="179" fontId="0" fillId="0" borderId="0" xfId="0" applyNumberFormat="1" applyProtection="1">
      <protection locked="0"/>
    </xf>
    <xf numFmtId="179" fontId="7" fillId="0" borderId="4" xfId="0" applyNumberFormat="1" applyFont="1" applyBorder="1" applyAlignment="1" applyProtection="1">
      <alignment horizontal="right" vertical="center" wrapText="1"/>
      <protection locked="0"/>
    </xf>
  </cellXfs>
  <cellStyles count="2">
    <cellStyle name="常规" xfId="0" builtinId="0"/>
    <cellStyle name="常规 2"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showRuler="0" workbookViewId="0">
      <selection activeCell="A3" sqref="A3:B3"/>
    </sheetView>
  </sheetViews>
  <sheetFormatPr defaultColWidth="9" defaultRowHeight="15"/>
  <cols>
    <col min="1" max="12" width="9.42578125" customWidth="1"/>
    <col min="13" max="13" width="10.28515625" customWidth="1"/>
  </cols>
  <sheetData>
    <row r="1" spans="1:13" ht="18.75" customHeight="1">
      <c r="A1" s="53"/>
      <c r="B1" s="53"/>
      <c r="C1" s="53"/>
      <c r="D1" s="53"/>
      <c r="E1" s="53"/>
      <c r="F1" s="53"/>
      <c r="G1" s="53"/>
      <c r="H1" s="53"/>
      <c r="I1" s="53"/>
      <c r="J1" s="53"/>
      <c r="K1" s="53"/>
      <c r="L1" s="53"/>
      <c r="M1" s="53"/>
    </row>
    <row r="2" spans="1:13" ht="18.75" customHeight="1">
      <c r="A2" s="53"/>
      <c r="B2" s="53"/>
      <c r="C2" s="53"/>
      <c r="D2" s="53"/>
      <c r="E2" s="53"/>
      <c r="F2" s="53"/>
      <c r="G2" s="53"/>
      <c r="H2" s="53"/>
      <c r="I2" s="53"/>
      <c r="J2" s="53"/>
      <c r="K2" s="53"/>
      <c r="L2" s="53"/>
      <c r="M2" s="53"/>
    </row>
    <row r="3" spans="1:13" ht="21.75" customHeight="1">
      <c r="A3" s="47"/>
      <c r="B3" s="2"/>
      <c r="C3" s="2"/>
      <c r="D3" s="2"/>
      <c r="E3" s="2"/>
      <c r="F3" s="48"/>
      <c r="G3" s="2"/>
      <c r="H3" s="2"/>
      <c r="I3" s="2"/>
      <c r="J3" s="2"/>
      <c r="K3" s="2"/>
      <c r="L3" s="2"/>
      <c r="M3" s="52"/>
    </row>
    <row r="4" spans="1:13" ht="21.75" customHeight="1">
      <c r="A4" s="49"/>
      <c r="B4" s="49"/>
      <c r="C4" s="49"/>
      <c r="D4" s="49"/>
      <c r="E4" s="49"/>
      <c r="F4" s="49"/>
      <c r="G4" s="49"/>
      <c r="H4" s="49"/>
      <c r="I4" s="49"/>
      <c r="J4" s="49"/>
      <c r="K4" s="49"/>
      <c r="L4" s="49"/>
      <c r="M4" s="49"/>
    </row>
    <row r="5" spans="1:13" ht="46.5" customHeight="1">
      <c r="A5" s="54" t="s">
        <v>0</v>
      </c>
      <c r="B5" s="54"/>
      <c r="C5" s="54"/>
      <c r="D5" s="54"/>
      <c r="E5" s="54"/>
      <c r="F5" s="54"/>
      <c r="G5" s="54"/>
      <c r="H5" s="54"/>
      <c r="I5" s="54"/>
      <c r="J5" s="54"/>
      <c r="K5" s="54"/>
      <c r="L5" s="54"/>
      <c r="M5" s="54"/>
    </row>
    <row r="6" spans="1:13" ht="15.75" customHeight="1">
      <c r="A6" s="2"/>
      <c r="B6" s="2"/>
      <c r="C6" s="2"/>
      <c r="D6" s="2"/>
      <c r="E6" s="2"/>
      <c r="F6" s="50"/>
      <c r="G6" s="2"/>
      <c r="H6" s="2"/>
      <c r="I6" s="2"/>
      <c r="J6" s="2"/>
      <c r="K6" s="2"/>
      <c r="L6" s="2"/>
      <c r="M6" s="2"/>
    </row>
    <row r="7" spans="1:13" ht="15.75" customHeight="1">
      <c r="A7" s="51"/>
      <c r="B7" s="51"/>
      <c r="C7" s="51"/>
      <c r="D7" s="51"/>
      <c r="E7" s="51"/>
      <c r="F7" s="51"/>
      <c r="G7" s="51"/>
      <c r="H7" s="51"/>
      <c r="I7" s="51"/>
      <c r="J7" s="51"/>
      <c r="K7" s="51"/>
      <c r="L7" s="51"/>
      <c r="M7" s="51"/>
    </row>
    <row r="8" spans="1:13" ht="15.75" customHeight="1">
      <c r="A8" s="2"/>
      <c r="B8" s="2"/>
      <c r="C8" s="2"/>
      <c r="D8" s="2"/>
      <c r="E8" s="2"/>
      <c r="F8" s="50"/>
      <c r="G8" s="2"/>
      <c r="H8" s="2"/>
      <c r="I8" s="2"/>
      <c r="J8" s="2"/>
      <c r="K8" s="2"/>
      <c r="L8" s="2"/>
      <c r="M8" s="2"/>
    </row>
    <row r="9" spans="1:13" ht="15.75" customHeight="1">
      <c r="A9" s="2"/>
      <c r="B9" s="2"/>
      <c r="C9" s="2"/>
      <c r="D9" s="2"/>
      <c r="E9" s="2"/>
      <c r="F9" s="50"/>
      <c r="G9" s="2"/>
      <c r="H9" s="2"/>
      <c r="I9" s="2"/>
      <c r="J9" s="2"/>
      <c r="K9" s="2"/>
      <c r="L9" s="2"/>
      <c r="M9" s="2"/>
    </row>
    <row r="10" spans="1:13" ht="15.75" customHeight="1">
      <c r="A10" s="55" t="s">
        <v>1</v>
      </c>
      <c r="B10" s="55"/>
      <c r="C10" s="55"/>
      <c r="D10" s="55"/>
      <c r="E10" s="55"/>
      <c r="F10" s="55"/>
      <c r="G10" s="55"/>
      <c r="H10" s="55"/>
      <c r="I10" s="55"/>
      <c r="J10" s="55"/>
      <c r="K10" s="55"/>
      <c r="L10" s="55"/>
      <c r="M10" s="55"/>
    </row>
    <row r="11" spans="1:13" ht="22.5" customHeight="1">
      <c r="A11" s="55"/>
      <c r="B11" s="55"/>
      <c r="C11" s="55"/>
      <c r="D11" s="55"/>
      <c r="E11" s="55"/>
      <c r="F11" s="55"/>
      <c r="G11" s="55"/>
      <c r="H11" s="55"/>
      <c r="I11" s="55"/>
      <c r="J11" s="55"/>
      <c r="K11" s="55"/>
      <c r="L11" s="55"/>
      <c r="M11" s="55"/>
    </row>
    <row r="12" spans="1:13" ht="22.5" customHeight="1">
      <c r="A12" s="55"/>
      <c r="B12" s="55"/>
      <c r="C12" s="55"/>
      <c r="D12" s="55"/>
      <c r="E12" s="55"/>
      <c r="F12" s="55"/>
      <c r="G12" s="55"/>
      <c r="H12" s="55"/>
      <c r="I12" s="55"/>
      <c r="J12" s="55"/>
      <c r="K12" s="55"/>
      <c r="L12" s="55"/>
      <c r="M12" s="55"/>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56"/>
      <c r="B20" s="56"/>
      <c r="C20" s="56"/>
      <c r="D20" s="56"/>
      <c r="E20" s="56"/>
      <c r="F20" s="56"/>
      <c r="G20" s="56"/>
      <c r="H20" s="56"/>
      <c r="I20" s="56"/>
      <c r="J20" s="56"/>
      <c r="K20" s="56"/>
      <c r="L20" s="56"/>
      <c r="M20" s="56"/>
    </row>
    <row r="21" spans="1:13" ht="22.5" customHeight="1">
      <c r="A21" s="57"/>
      <c r="B21" s="57"/>
      <c r="C21" s="57"/>
      <c r="D21" s="57"/>
      <c r="E21" s="57"/>
      <c r="F21" s="57"/>
      <c r="G21" s="57"/>
      <c r="H21" s="57"/>
      <c r="I21" s="57"/>
      <c r="J21" s="57"/>
      <c r="K21" s="57"/>
      <c r="L21" s="57"/>
      <c r="M21" s="57"/>
    </row>
  </sheetData>
  <mergeCells count="7">
    <mergeCell ref="A21:M21"/>
    <mergeCell ref="A10:M11"/>
    <mergeCell ref="A1:M1"/>
    <mergeCell ref="A2:M2"/>
    <mergeCell ref="A5:M5"/>
    <mergeCell ref="A12:M12"/>
    <mergeCell ref="A20:M20"/>
  </mergeCells>
  <phoneticPr fontId="25"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B16" sqref="B16"/>
    </sheetView>
  </sheetViews>
  <sheetFormatPr defaultColWidth="9"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33"/>
      <c r="B1" s="33"/>
      <c r="C1" s="33"/>
      <c r="D1" s="33"/>
      <c r="E1" s="33"/>
      <c r="F1" s="18"/>
      <c r="G1" s="18"/>
    </row>
    <row r="2" spans="1:7" ht="24" customHeight="1">
      <c r="A2" s="61" t="s">
        <v>94</v>
      </c>
      <c r="B2" s="61"/>
      <c r="C2" s="61"/>
      <c r="D2" s="61"/>
      <c r="E2" s="61"/>
      <c r="F2" s="61"/>
      <c r="G2" s="61"/>
    </row>
    <row r="4" spans="1:7" ht="24" customHeight="1">
      <c r="A4" s="63" t="s">
        <v>29</v>
      </c>
      <c r="B4" s="63"/>
      <c r="C4" s="63"/>
      <c r="D4" s="63"/>
      <c r="E4" s="63"/>
      <c r="F4" s="63"/>
      <c r="G4" s="18" t="s">
        <v>30</v>
      </c>
    </row>
    <row r="6" spans="1:7" ht="24" customHeight="1">
      <c r="A6" s="64" t="s">
        <v>57</v>
      </c>
      <c r="B6" s="64"/>
      <c r="C6" s="64" t="s">
        <v>95</v>
      </c>
      <c r="D6" s="64"/>
      <c r="E6" s="64"/>
      <c r="F6" s="64"/>
      <c r="G6" s="64"/>
    </row>
    <row r="7" spans="1:7" ht="24" customHeight="1">
      <c r="A7" s="7" t="s">
        <v>33</v>
      </c>
      <c r="B7" s="7" t="s">
        <v>34</v>
      </c>
      <c r="C7" s="7" t="s">
        <v>33</v>
      </c>
      <c r="D7" s="7" t="s">
        <v>35</v>
      </c>
      <c r="E7" s="19" t="s">
        <v>96</v>
      </c>
      <c r="F7" s="19" t="s">
        <v>97</v>
      </c>
      <c r="G7" s="19" t="s">
        <v>98</v>
      </c>
    </row>
    <row r="8" spans="1:7" ht="15" hidden="1" customHeight="1">
      <c r="A8" s="34"/>
      <c r="B8" s="24">
        <f>SUM(B9:B12)</f>
        <v>3978531.86</v>
      </c>
      <c r="C8" s="34"/>
      <c r="D8" s="35">
        <f>SUM(E8,F8,G8)</f>
        <v>3978531.86</v>
      </c>
      <c r="E8" s="35">
        <f>SUM(E9:E12)</f>
        <v>3978531.86</v>
      </c>
      <c r="F8" s="35">
        <f>SUM(F9:F12)</f>
        <v>0</v>
      </c>
      <c r="G8" s="35">
        <f>SUM(G9:G12)</f>
        <v>0</v>
      </c>
    </row>
    <row r="9" spans="1:7" ht="24" customHeight="1">
      <c r="A9" s="36" t="s">
        <v>99</v>
      </c>
      <c r="B9" s="73">
        <v>3978531.86</v>
      </c>
      <c r="C9" s="22" t="s">
        <v>41</v>
      </c>
      <c r="D9" s="76">
        <f>SUM(E9,F9,G9)</f>
        <v>3128002.58</v>
      </c>
      <c r="E9" s="76">
        <v>3128002.58</v>
      </c>
      <c r="F9" s="37">
        <v>0</v>
      </c>
      <c r="G9" s="37">
        <v>0</v>
      </c>
    </row>
    <row r="10" spans="1:7" ht="24" customHeight="1">
      <c r="A10" s="36" t="s">
        <v>100</v>
      </c>
      <c r="B10" s="73"/>
      <c r="C10" s="22" t="s">
        <v>43</v>
      </c>
      <c r="D10" s="76">
        <f>SUM(E10,F10,G10)</f>
        <v>542106.07999999996</v>
      </c>
      <c r="E10" s="76">
        <v>542106.07999999996</v>
      </c>
      <c r="F10" s="37">
        <v>0</v>
      </c>
      <c r="G10" s="37">
        <v>0</v>
      </c>
    </row>
    <row r="11" spans="1:7" ht="24" customHeight="1">
      <c r="A11" s="36" t="s">
        <v>101</v>
      </c>
      <c r="B11" s="73"/>
      <c r="C11" s="22" t="s">
        <v>45</v>
      </c>
      <c r="D11" s="76">
        <f>SUM(E11,F11,G11)</f>
        <v>180119.2</v>
      </c>
      <c r="E11" s="76">
        <v>180119.2</v>
      </c>
      <c r="F11" s="37">
        <v>0</v>
      </c>
      <c r="G11" s="37">
        <v>0</v>
      </c>
    </row>
    <row r="12" spans="1:7" ht="24" customHeight="1">
      <c r="A12" s="36"/>
      <c r="B12" s="73"/>
      <c r="C12" s="22" t="s">
        <v>47</v>
      </c>
      <c r="D12" s="76">
        <f>SUM(E12,F12,G12)</f>
        <v>128304</v>
      </c>
      <c r="E12" s="76">
        <v>128304</v>
      </c>
      <c r="F12" s="37">
        <v>0</v>
      </c>
      <c r="G12" s="37">
        <v>0</v>
      </c>
    </row>
    <row r="13" spans="1:7" ht="24" customHeight="1">
      <c r="A13" s="21" t="s">
        <v>51</v>
      </c>
      <c r="B13" s="73">
        <f>B8</f>
        <v>3978531.86</v>
      </c>
      <c r="C13" s="21" t="s">
        <v>52</v>
      </c>
      <c r="D13" s="76">
        <f>D8</f>
        <v>3978531.86</v>
      </c>
      <c r="E13" s="76">
        <f>E8</f>
        <v>3978531.86</v>
      </c>
      <c r="F13" s="37">
        <f>F8</f>
        <v>0</v>
      </c>
      <c r="G13" s="37">
        <f>G8</f>
        <v>0</v>
      </c>
    </row>
  </sheetData>
  <mergeCells count="4">
    <mergeCell ref="A2:G2"/>
    <mergeCell ref="A4:F4"/>
    <mergeCell ref="A6:B6"/>
    <mergeCell ref="C6:G6"/>
  </mergeCells>
  <phoneticPr fontId="25" type="noConversion"/>
  <pageMargins left="0.79" right="0.79" top="0.79" bottom="0.79" header="0.3" footer="0.3"/>
  <pageSetup paperSize="9" scale="8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topLeftCell="A4" workbookViewId="0">
      <selection activeCell="O16" sqref="O16"/>
    </sheetView>
  </sheetViews>
  <sheetFormatPr defaultColWidth="9"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8"/>
      <c r="F1" s="18"/>
      <c r="G1" s="18"/>
    </row>
    <row r="2" spans="1:7" ht="22.5" customHeight="1">
      <c r="A2" s="61" t="s">
        <v>102</v>
      </c>
      <c r="B2" s="61"/>
      <c r="C2" s="61"/>
      <c r="D2" s="61"/>
      <c r="E2" s="61"/>
      <c r="F2" s="61"/>
      <c r="G2" s="61"/>
    </row>
    <row r="3" spans="1:7" ht="7.5" customHeight="1">
      <c r="A3" s="2"/>
      <c r="B3" s="2"/>
      <c r="C3" s="2"/>
      <c r="D3" s="2"/>
      <c r="E3" s="18"/>
      <c r="F3" s="18"/>
      <c r="G3" s="2"/>
    </row>
    <row r="4" spans="1:7" ht="24" customHeight="1">
      <c r="A4" s="63" t="s">
        <v>29</v>
      </c>
      <c r="B4" s="63"/>
      <c r="C4" s="63"/>
      <c r="D4" s="63"/>
      <c r="E4" s="63"/>
      <c r="F4" s="63"/>
      <c r="G4" s="18" t="s">
        <v>30</v>
      </c>
    </row>
    <row r="5" spans="1:7" ht="7.5" customHeight="1">
      <c r="A5" s="29"/>
      <c r="B5" s="29"/>
      <c r="C5" s="29"/>
      <c r="D5" s="29"/>
      <c r="E5" s="18"/>
      <c r="F5" s="18"/>
      <c r="G5" s="2"/>
    </row>
    <row r="6" spans="1:7" ht="24" customHeight="1">
      <c r="A6" s="64" t="s">
        <v>33</v>
      </c>
      <c r="B6" s="64"/>
      <c r="C6" s="64"/>
      <c r="D6" s="64"/>
      <c r="E6" s="64" t="s">
        <v>103</v>
      </c>
      <c r="F6" s="64"/>
      <c r="G6" s="64"/>
    </row>
    <row r="7" spans="1:7" ht="24" customHeight="1">
      <c r="A7" s="67" t="s">
        <v>55</v>
      </c>
      <c r="B7" s="67"/>
      <c r="C7" s="67"/>
      <c r="D7" s="64" t="s">
        <v>56</v>
      </c>
      <c r="E7" s="64" t="s">
        <v>35</v>
      </c>
      <c r="F7" s="65" t="s">
        <v>36</v>
      </c>
      <c r="G7" s="64" t="s">
        <v>37</v>
      </c>
    </row>
    <row r="8" spans="1:7" ht="24" customHeight="1">
      <c r="A8" s="19" t="s">
        <v>61</v>
      </c>
      <c r="B8" s="19" t="s">
        <v>62</v>
      </c>
      <c r="C8" s="19" t="s">
        <v>63</v>
      </c>
      <c r="D8" s="64"/>
      <c r="E8" s="64"/>
      <c r="F8" s="65"/>
      <c r="G8" s="64"/>
    </row>
    <row r="9" spans="1:7" ht="15" hidden="1" customHeight="1">
      <c r="A9" s="17"/>
      <c r="B9" s="17"/>
      <c r="C9" s="17"/>
      <c r="D9" s="17"/>
      <c r="E9" s="32"/>
      <c r="F9" s="32" t="s">
        <v>3</v>
      </c>
      <c r="G9" s="32" t="s">
        <v>3</v>
      </c>
    </row>
    <row r="10" spans="1:7" ht="24" customHeight="1">
      <c r="A10" s="23" t="s">
        <v>64</v>
      </c>
      <c r="B10" s="23" t="s">
        <v>3</v>
      </c>
      <c r="C10" s="23" t="s">
        <v>3</v>
      </c>
      <c r="D10" s="22" t="s">
        <v>65</v>
      </c>
      <c r="E10" s="30">
        <f t="shared" ref="E10:E27" si="0">SUM(F10,G10)</f>
        <v>3128002.58</v>
      </c>
      <c r="F10" s="30">
        <v>2243503.7000000002</v>
      </c>
      <c r="G10" s="30">
        <v>884498.88</v>
      </c>
    </row>
    <row r="11" spans="1:7" ht="24" customHeight="1">
      <c r="A11" s="23" t="s">
        <v>64</v>
      </c>
      <c r="B11" s="23" t="s">
        <v>66</v>
      </c>
      <c r="C11" s="23" t="s">
        <v>3</v>
      </c>
      <c r="D11" s="22" t="s">
        <v>67</v>
      </c>
      <c r="E11" s="30">
        <f t="shared" si="0"/>
        <v>2661148.58</v>
      </c>
      <c r="F11" s="30">
        <v>2243503.7000000002</v>
      </c>
      <c r="G11" s="30">
        <v>417644.88</v>
      </c>
    </row>
    <row r="12" spans="1:7" ht="24" customHeight="1">
      <c r="A12" s="23" t="s">
        <v>64</v>
      </c>
      <c r="B12" s="23" t="s">
        <v>66</v>
      </c>
      <c r="C12" s="23" t="s">
        <v>68</v>
      </c>
      <c r="D12" s="22" t="s">
        <v>69</v>
      </c>
      <c r="E12" s="30">
        <f t="shared" si="0"/>
        <v>2661148.58</v>
      </c>
      <c r="F12" s="30">
        <v>2243503.7000000002</v>
      </c>
      <c r="G12" s="30">
        <v>417644.88</v>
      </c>
    </row>
    <row r="13" spans="1:7" ht="24" customHeight="1">
      <c r="A13" s="23" t="s">
        <v>64</v>
      </c>
      <c r="B13" s="23" t="s">
        <v>70</v>
      </c>
      <c r="C13" s="23" t="s">
        <v>3</v>
      </c>
      <c r="D13" s="22" t="s">
        <v>71</v>
      </c>
      <c r="E13" s="30">
        <f t="shared" si="0"/>
        <v>466854</v>
      </c>
      <c r="F13" s="30">
        <v>0</v>
      </c>
      <c r="G13" s="30">
        <v>466854</v>
      </c>
    </row>
    <row r="14" spans="1:7" ht="24" customHeight="1">
      <c r="A14" s="23" t="s">
        <v>64</v>
      </c>
      <c r="B14" s="23" t="s">
        <v>70</v>
      </c>
      <c r="C14" s="23" t="s">
        <v>72</v>
      </c>
      <c r="D14" s="22" t="s">
        <v>73</v>
      </c>
      <c r="E14" s="30">
        <f t="shared" si="0"/>
        <v>466854</v>
      </c>
      <c r="F14" s="30">
        <v>0</v>
      </c>
      <c r="G14" s="30">
        <v>466854</v>
      </c>
    </row>
    <row r="15" spans="1:7" ht="24" customHeight="1">
      <c r="A15" s="23" t="s">
        <v>74</v>
      </c>
      <c r="B15" s="23" t="s">
        <v>3</v>
      </c>
      <c r="C15" s="23" t="s">
        <v>3</v>
      </c>
      <c r="D15" s="22" t="s">
        <v>75</v>
      </c>
      <c r="E15" s="30">
        <f t="shared" si="0"/>
        <v>542106.07999999996</v>
      </c>
      <c r="F15" s="30">
        <v>542106.07999999996</v>
      </c>
      <c r="G15" s="30">
        <v>0</v>
      </c>
    </row>
    <row r="16" spans="1:7" ht="24" customHeight="1">
      <c r="A16" s="23" t="s">
        <v>74</v>
      </c>
      <c r="B16" s="23" t="s">
        <v>76</v>
      </c>
      <c r="C16" s="23" t="s">
        <v>3</v>
      </c>
      <c r="D16" s="22" t="s">
        <v>77</v>
      </c>
      <c r="E16" s="30">
        <f t="shared" si="0"/>
        <v>542106.07999999996</v>
      </c>
      <c r="F16" s="30">
        <v>542106.07999999996</v>
      </c>
      <c r="G16" s="30">
        <v>0</v>
      </c>
    </row>
    <row r="17" spans="1:7" ht="24" customHeight="1">
      <c r="A17" s="23" t="s">
        <v>74</v>
      </c>
      <c r="B17" s="23" t="s">
        <v>76</v>
      </c>
      <c r="C17" s="23" t="s">
        <v>66</v>
      </c>
      <c r="D17" s="22" t="s">
        <v>78</v>
      </c>
      <c r="E17" s="30">
        <f t="shared" si="0"/>
        <v>107820</v>
      </c>
      <c r="F17" s="30">
        <v>107820</v>
      </c>
      <c r="G17" s="30">
        <v>0</v>
      </c>
    </row>
    <row r="18" spans="1:7" ht="24" customHeight="1">
      <c r="A18" s="23" t="s">
        <v>74</v>
      </c>
      <c r="B18" s="23" t="s">
        <v>76</v>
      </c>
      <c r="C18" s="23" t="s">
        <v>76</v>
      </c>
      <c r="D18" s="22" t="s">
        <v>79</v>
      </c>
      <c r="E18" s="30">
        <f t="shared" si="0"/>
        <v>288190.71999999997</v>
      </c>
      <c r="F18" s="30">
        <v>288190.71999999997</v>
      </c>
      <c r="G18" s="30">
        <v>0</v>
      </c>
    </row>
    <row r="19" spans="1:7" ht="24" customHeight="1">
      <c r="A19" s="23" t="s">
        <v>74</v>
      </c>
      <c r="B19" s="23" t="s">
        <v>76</v>
      </c>
      <c r="C19" s="23" t="s">
        <v>80</v>
      </c>
      <c r="D19" s="22" t="s">
        <v>81</v>
      </c>
      <c r="E19" s="30">
        <f t="shared" si="0"/>
        <v>144095.35999999999</v>
      </c>
      <c r="F19" s="30">
        <v>144095.35999999999</v>
      </c>
      <c r="G19" s="30">
        <v>0</v>
      </c>
    </row>
    <row r="20" spans="1:7" ht="24" customHeight="1">
      <c r="A20" s="23" t="s">
        <v>74</v>
      </c>
      <c r="B20" s="23" t="s">
        <v>76</v>
      </c>
      <c r="C20" s="23" t="s">
        <v>72</v>
      </c>
      <c r="D20" s="22" t="s">
        <v>82</v>
      </c>
      <c r="E20" s="30">
        <f t="shared" si="0"/>
        <v>2000</v>
      </c>
      <c r="F20" s="30">
        <v>2000</v>
      </c>
      <c r="G20" s="30">
        <v>0</v>
      </c>
    </row>
    <row r="21" spans="1:7" ht="24" customHeight="1">
      <c r="A21" s="23">
        <v>208</v>
      </c>
      <c r="B21" s="23" t="s">
        <v>3</v>
      </c>
      <c r="C21" s="23" t="s">
        <v>3</v>
      </c>
      <c r="D21" s="22" t="s">
        <v>84</v>
      </c>
      <c r="E21" s="30">
        <f t="shared" si="0"/>
        <v>180119.2</v>
      </c>
      <c r="F21" s="30">
        <v>180119.2</v>
      </c>
      <c r="G21" s="30">
        <v>0</v>
      </c>
    </row>
    <row r="22" spans="1:7" ht="24" customHeight="1">
      <c r="A22" s="23" t="s">
        <v>83</v>
      </c>
      <c r="B22" s="23" t="s">
        <v>85</v>
      </c>
      <c r="C22" s="23" t="s">
        <v>3</v>
      </c>
      <c r="D22" s="22" t="s">
        <v>86</v>
      </c>
      <c r="E22" s="30">
        <f t="shared" si="0"/>
        <v>180119.2</v>
      </c>
      <c r="F22" s="30">
        <v>180119.2</v>
      </c>
      <c r="G22" s="30">
        <v>0</v>
      </c>
    </row>
    <row r="23" spans="1:7" ht="24" customHeight="1">
      <c r="A23" s="23" t="s">
        <v>83</v>
      </c>
      <c r="B23" s="23" t="s">
        <v>85</v>
      </c>
      <c r="C23" s="23" t="s">
        <v>66</v>
      </c>
      <c r="D23" s="22" t="s">
        <v>87</v>
      </c>
      <c r="E23" s="30">
        <f t="shared" si="0"/>
        <v>180119.2</v>
      </c>
      <c r="F23" s="30">
        <v>180119.2</v>
      </c>
      <c r="G23" s="30">
        <v>0</v>
      </c>
    </row>
    <row r="24" spans="1:7" ht="24" customHeight="1">
      <c r="A24" s="23" t="s">
        <v>88</v>
      </c>
      <c r="B24" s="23" t="s">
        <v>3</v>
      </c>
      <c r="C24" s="23" t="s">
        <v>3</v>
      </c>
      <c r="D24" s="22" t="s">
        <v>89</v>
      </c>
      <c r="E24" s="30">
        <f t="shared" si="0"/>
        <v>128304</v>
      </c>
      <c r="F24" s="30">
        <v>128304</v>
      </c>
      <c r="G24" s="30">
        <v>0</v>
      </c>
    </row>
    <row r="25" spans="1:7" ht="24" customHeight="1">
      <c r="A25" s="23" t="s">
        <v>88</v>
      </c>
      <c r="B25" s="23" t="s">
        <v>66</v>
      </c>
      <c r="C25" s="23" t="s">
        <v>3</v>
      </c>
      <c r="D25" s="22" t="s">
        <v>90</v>
      </c>
      <c r="E25" s="30">
        <f t="shared" si="0"/>
        <v>128304</v>
      </c>
      <c r="F25" s="30">
        <v>128304</v>
      </c>
      <c r="G25" s="30">
        <v>0</v>
      </c>
    </row>
    <row r="26" spans="1:7" ht="24" customHeight="1">
      <c r="A26" s="23" t="s">
        <v>88</v>
      </c>
      <c r="B26" s="23" t="s">
        <v>66</v>
      </c>
      <c r="C26" s="23" t="s">
        <v>68</v>
      </c>
      <c r="D26" s="22" t="s">
        <v>91</v>
      </c>
      <c r="E26" s="30">
        <f t="shared" si="0"/>
        <v>128304</v>
      </c>
      <c r="F26" s="30">
        <v>128304</v>
      </c>
      <c r="G26" s="30">
        <v>0</v>
      </c>
    </row>
    <row r="27" spans="1:7" ht="24" customHeight="1">
      <c r="A27" s="68" t="s">
        <v>35</v>
      </c>
      <c r="B27" s="68"/>
      <c r="C27" s="68"/>
      <c r="D27" s="68"/>
      <c r="E27" s="30">
        <f t="shared" si="0"/>
        <v>3978531.86</v>
      </c>
      <c r="F27" s="30">
        <v>3094032.98</v>
      </c>
      <c r="G27" s="30">
        <v>884498.88</v>
      </c>
    </row>
  </sheetData>
  <mergeCells count="10">
    <mergeCell ref="A27:D27"/>
    <mergeCell ref="D7:D8"/>
    <mergeCell ref="E7:E8"/>
    <mergeCell ref="F7:F8"/>
    <mergeCell ref="G7:G8"/>
    <mergeCell ref="A2:G2"/>
    <mergeCell ref="A4:F4"/>
    <mergeCell ref="A6:D6"/>
    <mergeCell ref="E6:G6"/>
    <mergeCell ref="A7:C7"/>
  </mergeCells>
  <phoneticPr fontId="25" type="noConversion"/>
  <pageMargins left="0.79" right="0.79" top="0.79" bottom="0.79" header="0.3" footer="0.3"/>
  <pageSetup paperSize="9" scale="75"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A3" sqref="A3:B3"/>
    </sheetView>
  </sheetViews>
  <sheetFormatPr defaultColWidth="9" defaultRowHeight="15"/>
  <cols>
    <col min="1" max="3" width="7.85546875" customWidth="1"/>
    <col min="4" max="4" width="58.42578125" customWidth="1"/>
    <col min="5" max="7" width="20" customWidth="1"/>
  </cols>
  <sheetData>
    <row r="1" spans="1:7" ht="18" customHeight="1">
      <c r="A1" s="2"/>
      <c r="B1" s="2"/>
      <c r="C1" s="2"/>
      <c r="D1" s="2"/>
      <c r="E1" s="18"/>
      <c r="F1" s="18"/>
      <c r="G1" s="18"/>
    </row>
    <row r="2" spans="1:7" ht="24" customHeight="1">
      <c r="A2" s="61" t="s">
        <v>104</v>
      </c>
      <c r="B2" s="61"/>
      <c r="C2" s="61"/>
      <c r="D2" s="61"/>
      <c r="E2" s="61"/>
      <c r="F2" s="61"/>
      <c r="G2" s="61"/>
    </row>
    <row r="3" spans="1:7" ht="7.5" customHeight="1">
      <c r="A3" s="2"/>
      <c r="B3" s="2"/>
      <c r="C3" s="2"/>
      <c r="D3" s="2"/>
      <c r="E3" s="18"/>
      <c r="F3" s="18"/>
      <c r="G3" s="2"/>
    </row>
    <row r="4" spans="1:7" ht="24" customHeight="1">
      <c r="A4" s="69" t="s">
        <v>29</v>
      </c>
      <c r="B4" s="69"/>
      <c r="C4" s="69"/>
      <c r="D4" s="69"/>
      <c r="E4" s="69"/>
      <c r="F4" s="18"/>
      <c r="G4" s="18" t="s">
        <v>30</v>
      </c>
    </row>
    <row r="5" spans="1:7" ht="7.5" customHeight="1">
      <c r="A5" s="29"/>
      <c r="B5" s="29"/>
      <c r="C5" s="29"/>
      <c r="D5" s="29"/>
      <c r="E5" s="18"/>
      <c r="F5" s="18"/>
      <c r="G5" s="2"/>
    </row>
    <row r="6" spans="1:7" ht="24" customHeight="1">
      <c r="A6" s="64" t="s">
        <v>33</v>
      </c>
      <c r="B6" s="64"/>
      <c r="C6" s="64"/>
      <c r="D6" s="64"/>
      <c r="E6" s="64" t="s">
        <v>105</v>
      </c>
      <c r="F6" s="64"/>
      <c r="G6" s="64"/>
    </row>
    <row r="7" spans="1:7" ht="24" customHeight="1">
      <c r="A7" s="67" t="s">
        <v>55</v>
      </c>
      <c r="B7" s="67"/>
      <c r="C7" s="67"/>
      <c r="D7" s="64" t="s">
        <v>56</v>
      </c>
      <c r="E7" s="64" t="s">
        <v>35</v>
      </c>
      <c r="F7" s="66" t="s">
        <v>36</v>
      </c>
      <c r="G7" s="64" t="s">
        <v>37</v>
      </c>
    </row>
    <row r="8" spans="1:7" ht="24" customHeight="1">
      <c r="A8" s="19" t="s">
        <v>61</v>
      </c>
      <c r="B8" s="19" t="s">
        <v>62</v>
      </c>
      <c r="C8" s="19" t="s">
        <v>63</v>
      </c>
      <c r="D8" s="64"/>
      <c r="E8" s="64"/>
      <c r="F8" s="66"/>
      <c r="G8" s="64"/>
    </row>
    <row r="9" spans="1:7" ht="15" hidden="1" customHeight="1">
      <c r="A9" s="17"/>
      <c r="B9" s="17"/>
      <c r="C9" s="17"/>
      <c r="D9" s="17"/>
      <c r="E9" s="30"/>
      <c r="F9" s="30" t="s">
        <v>3</v>
      </c>
      <c r="G9" s="30" t="s">
        <v>3</v>
      </c>
    </row>
    <row r="10" spans="1:7" ht="24" customHeight="1">
      <c r="A10" s="23" t="s">
        <v>3</v>
      </c>
      <c r="B10" s="23" t="s">
        <v>3</v>
      </c>
      <c r="C10" s="23" t="s">
        <v>3</v>
      </c>
      <c r="D10" s="22" t="s">
        <v>3</v>
      </c>
      <c r="E10" s="24">
        <f>SUM(F10,G10)</f>
        <v>0</v>
      </c>
      <c r="F10" s="24" t="s">
        <v>3</v>
      </c>
      <c r="G10" s="24" t="s">
        <v>3</v>
      </c>
    </row>
    <row r="11" spans="1:7" ht="24" customHeight="1">
      <c r="A11" s="68" t="s">
        <v>35</v>
      </c>
      <c r="B11" s="68"/>
      <c r="C11" s="68"/>
      <c r="D11" s="68"/>
      <c r="E11" s="24">
        <f>SUM(F11,G11)</f>
        <v>0</v>
      </c>
      <c r="F11" s="24" t="s">
        <v>3</v>
      </c>
      <c r="G11" s="24" t="s">
        <v>3</v>
      </c>
    </row>
    <row r="12" spans="1:7">
      <c r="A12" s="31" t="s">
        <v>106</v>
      </c>
    </row>
    <row r="13" spans="1:7" ht="24" customHeight="1">
      <c r="D13" s="15"/>
    </row>
  </sheetData>
  <sheetProtection password="CC3D" sheet="1"/>
  <mergeCells count="10">
    <mergeCell ref="A11:D11"/>
    <mergeCell ref="D7:D8"/>
    <mergeCell ref="E7:E8"/>
    <mergeCell ref="F7:F8"/>
    <mergeCell ref="G7:G8"/>
    <mergeCell ref="A2:G2"/>
    <mergeCell ref="A4:E4"/>
    <mergeCell ref="A6:D6"/>
    <mergeCell ref="E6:G6"/>
    <mergeCell ref="A7:C7"/>
  </mergeCells>
  <phoneticPr fontId="25" type="noConversion"/>
  <pageMargins left="0.79" right="0.79" top="0.79" bottom="0.79" header="0.3" footer="0.3"/>
  <pageSetup paperSize="9" scale="90"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A3" sqref="A3:B3"/>
    </sheetView>
  </sheetViews>
  <sheetFormatPr defaultColWidth="9"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8"/>
      <c r="F1" s="18"/>
      <c r="G1" s="18"/>
    </row>
    <row r="2" spans="1:7" ht="24" customHeight="1">
      <c r="A2" s="61" t="s">
        <v>107</v>
      </c>
      <c r="B2" s="61"/>
      <c r="C2" s="61"/>
      <c r="D2" s="61"/>
      <c r="E2" s="61"/>
      <c r="F2" s="61"/>
      <c r="G2" s="61"/>
    </row>
    <row r="4" spans="1:7" ht="24" customHeight="1">
      <c r="A4" s="63" t="s">
        <v>29</v>
      </c>
      <c r="B4" s="63"/>
      <c r="C4" s="63"/>
      <c r="D4" s="63"/>
      <c r="E4" s="63"/>
      <c r="F4" s="63"/>
      <c r="G4" s="18" t="s">
        <v>30</v>
      </c>
    </row>
    <row r="5" spans="1:7" ht="7.5" customHeight="1">
      <c r="A5" s="17"/>
      <c r="B5" s="17"/>
      <c r="C5" s="17"/>
      <c r="D5" s="17"/>
      <c r="E5" s="17"/>
      <c r="F5" s="17"/>
      <c r="G5" s="17"/>
    </row>
    <row r="6" spans="1:7" ht="24" customHeight="1">
      <c r="A6" s="64" t="s">
        <v>33</v>
      </c>
      <c r="B6" s="64"/>
      <c r="C6" s="64"/>
      <c r="D6" s="64"/>
      <c r="E6" s="64" t="s">
        <v>108</v>
      </c>
      <c r="F6" s="64"/>
      <c r="G6" s="64"/>
    </row>
    <row r="7" spans="1:7" ht="24" customHeight="1">
      <c r="A7" s="67" t="s">
        <v>55</v>
      </c>
      <c r="B7" s="67"/>
      <c r="C7" s="67"/>
      <c r="D7" s="64" t="s">
        <v>56</v>
      </c>
      <c r="E7" s="64" t="s">
        <v>35</v>
      </c>
      <c r="F7" s="65" t="s">
        <v>36</v>
      </c>
      <c r="G7" s="64" t="s">
        <v>37</v>
      </c>
    </row>
    <row r="8" spans="1:7" ht="24" customHeight="1">
      <c r="A8" s="19" t="s">
        <v>61</v>
      </c>
      <c r="B8" s="19" t="s">
        <v>62</v>
      </c>
      <c r="C8" s="19" t="s">
        <v>63</v>
      </c>
      <c r="D8" s="64"/>
      <c r="E8" s="64"/>
      <c r="F8" s="65"/>
      <c r="G8" s="64"/>
    </row>
    <row r="9" spans="1:7" ht="24" customHeight="1">
      <c r="A9" s="23" t="s">
        <v>3</v>
      </c>
      <c r="B9" s="23" t="s">
        <v>3</v>
      </c>
      <c r="C9" s="23" t="s">
        <v>3</v>
      </c>
      <c r="D9" s="22" t="s">
        <v>3</v>
      </c>
      <c r="E9" s="24">
        <f>SUM(F9,G9)</f>
        <v>0</v>
      </c>
      <c r="F9" s="24" t="s">
        <v>3</v>
      </c>
      <c r="G9" s="24" t="s">
        <v>3</v>
      </c>
    </row>
    <row r="10" spans="1:7" ht="24" customHeight="1">
      <c r="A10" s="68" t="s">
        <v>35</v>
      </c>
      <c r="B10" s="68"/>
      <c r="C10" s="68"/>
      <c r="D10" s="68"/>
      <c r="E10" s="24">
        <f>SUM(F10,G10)</f>
        <v>0</v>
      </c>
      <c r="F10" s="24" t="s">
        <v>3</v>
      </c>
      <c r="G10" s="24" t="s">
        <v>3</v>
      </c>
    </row>
    <row r="11" spans="1:7" s="25" customFormat="1" ht="22.5" customHeight="1">
      <c r="A11" s="26" t="s">
        <v>109</v>
      </c>
      <c r="B11" s="27"/>
      <c r="C11" s="27"/>
      <c r="D11" s="27"/>
      <c r="E11" s="28"/>
      <c r="F11" s="28"/>
      <c r="G11" s="28"/>
    </row>
    <row r="13" spans="1:7" ht="24" customHeight="1">
      <c r="D13" s="15"/>
    </row>
  </sheetData>
  <sheetProtection password="CC3D" sheet="1"/>
  <mergeCells count="10">
    <mergeCell ref="A10:D10"/>
    <mergeCell ref="D7:D8"/>
    <mergeCell ref="E7:E8"/>
    <mergeCell ref="F7:F8"/>
    <mergeCell ref="G7:G8"/>
    <mergeCell ref="A2:G2"/>
    <mergeCell ref="A4:F4"/>
    <mergeCell ref="A6:D6"/>
    <mergeCell ref="E6:G6"/>
    <mergeCell ref="A7:C7"/>
  </mergeCells>
  <phoneticPr fontId="25" type="noConversion"/>
  <pageMargins left="0.79" right="0.79" top="0.79" bottom="0.79" header="0.3" footer="0.3"/>
  <pageSetup paperSize="9" scale="90"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7"/>
  <sheetViews>
    <sheetView showRuler="0" topLeftCell="A13" workbookViewId="0">
      <selection activeCell="D19" sqref="D19"/>
    </sheetView>
  </sheetViews>
  <sheetFormatPr defaultColWidth="9" defaultRowHeight="15"/>
  <cols>
    <col min="1" max="2" width="8.5703125" customWidth="1"/>
    <col min="3" max="3" width="65.28515625" customWidth="1"/>
    <col min="4" max="6" width="20" customWidth="1"/>
  </cols>
  <sheetData>
    <row r="1" spans="1:6" ht="18" customHeight="1">
      <c r="A1" s="2"/>
      <c r="B1" s="2"/>
      <c r="C1" s="2"/>
      <c r="D1" s="2"/>
      <c r="E1" s="2"/>
      <c r="F1" s="16"/>
    </row>
    <row r="2" spans="1:6" ht="22.5" customHeight="1">
      <c r="A2" s="61" t="s">
        <v>110</v>
      </c>
      <c r="B2" s="61"/>
      <c r="C2" s="61"/>
      <c r="D2" s="61"/>
      <c r="E2" s="61"/>
      <c r="F2" s="61"/>
    </row>
    <row r="3" spans="1:6" ht="7.5" customHeight="1">
      <c r="A3" s="17"/>
      <c r="B3" s="17"/>
      <c r="C3" s="17"/>
      <c r="D3" s="17"/>
      <c r="E3" s="17"/>
      <c r="F3" s="17"/>
    </row>
    <row r="4" spans="1:6" ht="24" customHeight="1">
      <c r="A4" s="63" t="s">
        <v>29</v>
      </c>
      <c r="B4" s="63"/>
      <c r="C4" s="63"/>
      <c r="D4" s="63"/>
      <c r="E4" s="63"/>
      <c r="F4" s="18" t="s">
        <v>30</v>
      </c>
    </row>
    <row r="5" spans="1:6" ht="7.5" customHeight="1">
      <c r="A5" s="17"/>
      <c r="B5" s="17"/>
      <c r="C5" s="17"/>
      <c r="D5" s="17"/>
      <c r="E5" s="17"/>
      <c r="F5" s="17"/>
    </row>
    <row r="6" spans="1:6" ht="24" customHeight="1">
      <c r="A6" s="64" t="s">
        <v>33</v>
      </c>
      <c r="B6" s="64"/>
      <c r="C6" s="64"/>
      <c r="D6" s="64" t="s">
        <v>111</v>
      </c>
      <c r="E6" s="64"/>
      <c r="F6" s="64"/>
    </row>
    <row r="7" spans="1:6" ht="24" customHeight="1">
      <c r="A7" s="64" t="s">
        <v>112</v>
      </c>
      <c r="B7" s="64"/>
      <c r="C7" s="64" t="s">
        <v>113</v>
      </c>
      <c r="D7" s="70" t="s">
        <v>35</v>
      </c>
      <c r="E7" s="70" t="s">
        <v>38</v>
      </c>
      <c r="F7" s="70" t="s">
        <v>39</v>
      </c>
    </row>
    <row r="8" spans="1:6" ht="24" customHeight="1">
      <c r="A8" s="19" t="s">
        <v>61</v>
      </c>
      <c r="B8" s="19" t="s">
        <v>62</v>
      </c>
      <c r="C8" s="64"/>
      <c r="D8" s="70"/>
      <c r="E8" s="70"/>
      <c r="F8" s="70"/>
    </row>
    <row r="9" spans="1:6" ht="15" hidden="1" customHeight="1">
      <c r="A9" s="17" t="s">
        <v>3</v>
      </c>
      <c r="B9" s="17"/>
      <c r="C9" s="17"/>
      <c r="D9" s="20"/>
      <c r="E9" s="20" t="s">
        <v>3</v>
      </c>
      <c r="F9" s="20" t="s">
        <v>3</v>
      </c>
    </row>
    <row r="10" spans="1:6" ht="24" customHeight="1">
      <c r="A10" s="21" t="s">
        <v>114</v>
      </c>
      <c r="B10" s="21" t="s">
        <v>3</v>
      </c>
      <c r="C10" s="22" t="s">
        <v>115</v>
      </c>
      <c r="D10" s="73">
        <f t="shared" ref="D10:D37" si="0">SUM(E10,F10)</f>
        <v>2593629.14</v>
      </c>
      <c r="E10" s="73">
        <v>2593629.14</v>
      </c>
      <c r="F10" s="73">
        <v>0</v>
      </c>
    </row>
    <row r="11" spans="1:6" ht="24" customHeight="1">
      <c r="A11" s="21" t="s">
        <v>114</v>
      </c>
      <c r="B11" s="21" t="s">
        <v>68</v>
      </c>
      <c r="C11" s="22" t="s">
        <v>116</v>
      </c>
      <c r="D11" s="73">
        <f t="shared" si="0"/>
        <v>392556</v>
      </c>
      <c r="E11" s="73">
        <v>392556</v>
      </c>
      <c r="F11" s="73">
        <v>0</v>
      </c>
    </row>
    <row r="12" spans="1:6" ht="24" customHeight="1">
      <c r="A12" s="21" t="s">
        <v>114</v>
      </c>
      <c r="B12" s="21" t="s">
        <v>66</v>
      </c>
      <c r="C12" s="22" t="s">
        <v>117</v>
      </c>
      <c r="D12" s="73">
        <f t="shared" si="0"/>
        <v>37596</v>
      </c>
      <c r="E12" s="73">
        <v>37596</v>
      </c>
      <c r="F12" s="73">
        <v>0</v>
      </c>
    </row>
    <row r="13" spans="1:6" ht="24" customHeight="1">
      <c r="A13" s="21" t="s">
        <v>114</v>
      </c>
      <c r="B13" s="21" t="s">
        <v>118</v>
      </c>
      <c r="C13" s="22" t="s">
        <v>119</v>
      </c>
      <c r="D13" s="73">
        <f t="shared" si="0"/>
        <v>1408000</v>
      </c>
      <c r="E13" s="73">
        <v>1408000</v>
      </c>
      <c r="F13" s="73">
        <v>0</v>
      </c>
    </row>
    <row r="14" spans="1:6" ht="24" customHeight="1">
      <c r="A14" s="21" t="s">
        <v>114</v>
      </c>
      <c r="B14" s="21" t="s">
        <v>120</v>
      </c>
      <c r="C14" s="22" t="s">
        <v>121</v>
      </c>
      <c r="D14" s="73">
        <f t="shared" si="0"/>
        <v>288190.71999999997</v>
      </c>
      <c r="E14" s="73">
        <v>288190.71999999997</v>
      </c>
      <c r="F14" s="73">
        <v>0</v>
      </c>
    </row>
    <row r="15" spans="1:6" ht="24" customHeight="1">
      <c r="A15" s="21" t="s">
        <v>114</v>
      </c>
      <c r="B15" s="21" t="s">
        <v>70</v>
      </c>
      <c r="C15" s="22" t="s">
        <v>122</v>
      </c>
      <c r="D15" s="73">
        <f t="shared" si="0"/>
        <v>144095.35999999999</v>
      </c>
      <c r="E15" s="73">
        <v>144095.35999999999</v>
      </c>
      <c r="F15" s="73">
        <v>0</v>
      </c>
    </row>
    <row r="16" spans="1:6" ht="24" customHeight="1">
      <c r="A16" s="21" t="s">
        <v>114</v>
      </c>
      <c r="B16" s="21" t="s">
        <v>123</v>
      </c>
      <c r="C16" s="22" t="s">
        <v>124</v>
      </c>
      <c r="D16" s="73">
        <f t="shared" si="0"/>
        <v>180119.2</v>
      </c>
      <c r="E16" s="73">
        <v>180119.2</v>
      </c>
      <c r="F16" s="73">
        <v>0</v>
      </c>
    </row>
    <row r="17" spans="1:6" ht="24" customHeight="1">
      <c r="A17" s="21" t="s">
        <v>114</v>
      </c>
      <c r="B17" s="21" t="s">
        <v>125</v>
      </c>
      <c r="C17" s="22" t="s">
        <v>126</v>
      </c>
      <c r="D17" s="73">
        <f t="shared" si="0"/>
        <v>11887.86</v>
      </c>
      <c r="E17" s="73">
        <v>11887.86</v>
      </c>
      <c r="F17" s="73">
        <v>0</v>
      </c>
    </row>
    <row r="18" spans="1:6" ht="24" customHeight="1">
      <c r="A18" s="21" t="s">
        <v>114</v>
      </c>
      <c r="B18" s="21" t="s">
        <v>127</v>
      </c>
      <c r="C18" s="22" t="s">
        <v>91</v>
      </c>
      <c r="D18" s="73">
        <f t="shared" si="0"/>
        <v>128304</v>
      </c>
      <c r="E18" s="73">
        <v>128304</v>
      </c>
      <c r="F18" s="73">
        <v>0</v>
      </c>
    </row>
    <row r="19" spans="1:6" ht="24" customHeight="1">
      <c r="A19" s="21" t="s">
        <v>114</v>
      </c>
      <c r="B19" s="21" t="s">
        <v>72</v>
      </c>
      <c r="C19" s="22" t="s">
        <v>128</v>
      </c>
      <c r="D19" s="73">
        <f t="shared" si="0"/>
        <v>2880</v>
      </c>
      <c r="E19" s="73">
        <v>2880</v>
      </c>
      <c r="F19" s="73">
        <v>0</v>
      </c>
    </row>
    <row r="20" spans="1:6" ht="24" customHeight="1">
      <c r="A20" s="21" t="s">
        <v>129</v>
      </c>
      <c r="B20" s="21" t="s">
        <v>3</v>
      </c>
      <c r="C20" s="22" t="s">
        <v>130</v>
      </c>
      <c r="D20" s="73">
        <f t="shared" si="0"/>
        <v>414183.84</v>
      </c>
      <c r="E20" s="73">
        <v>0</v>
      </c>
      <c r="F20" s="73">
        <v>414183.84</v>
      </c>
    </row>
    <row r="21" spans="1:6" ht="24" customHeight="1">
      <c r="A21" s="21">
        <v>302</v>
      </c>
      <c r="B21" s="21" t="s">
        <v>68</v>
      </c>
      <c r="C21" s="22" t="s">
        <v>131</v>
      </c>
      <c r="D21" s="73">
        <f t="shared" si="0"/>
        <v>206000</v>
      </c>
      <c r="E21" s="73">
        <v>0</v>
      </c>
      <c r="F21" s="73">
        <v>206000</v>
      </c>
    </row>
    <row r="22" spans="1:6" ht="24" customHeight="1">
      <c r="A22" s="21" t="s">
        <v>129</v>
      </c>
      <c r="B22" s="21" t="s">
        <v>66</v>
      </c>
      <c r="C22" s="22" t="s">
        <v>132</v>
      </c>
      <c r="D22" s="73">
        <f t="shared" si="0"/>
        <v>3000</v>
      </c>
      <c r="E22" s="73">
        <v>0</v>
      </c>
      <c r="F22" s="73">
        <v>3000</v>
      </c>
    </row>
    <row r="23" spans="1:6" ht="24" customHeight="1">
      <c r="A23" s="21" t="s">
        <v>129</v>
      </c>
      <c r="B23" s="21" t="s">
        <v>76</v>
      </c>
      <c r="C23" s="22" t="s">
        <v>133</v>
      </c>
      <c r="D23" s="73">
        <f t="shared" si="0"/>
        <v>7500</v>
      </c>
      <c r="E23" s="73">
        <v>0</v>
      </c>
      <c r="F23" s="73">
        <v>7500</v>
      </c>
    </row>
    <row r="24" spans="1:6" ht="24" customHeight="1">
      <c r="A24" s="21" t="s">
        <v>129</v>
      </c>
      <c r="B24" s="21" t="s">
        <v>80</v>
      </c>
      <c r="C24" s="22" t="s">
        <v>134</v>
      </c>
      <c r="D24" s="73">
        <f t="shared" si="0"/>
        <v>27000</v>
      </c>
      <c r="E24" s="73">
        <v>0</v>
      </c>
      <c r="F24" s="73">
        <v>27000</v>
      </c>
    </row>
    <row r="25" spans="1:6" ht="24" customHeight="1">
      <c r="A25" s="21" t="s">
        <v>129</v>
      </c>
      <c r="B25" s="21" t="s">
        <v>118</v>
      </c>
      <c r="C25" s="22" t="s">
        <v>135</v>
      </c>
      <c r="D25" s="73">
        <f t="shared" si="0"/>
        <v>1500</v>
      </c>
      <c r="E25" s="73">
        <v>0</v>
      </c>
      <c r="F25" s="73">
        <v>1500</v>
      </c>
    </row>
    <row r="26" spans="1:6" ht="24" customHeight="1">
      <c r="A26" s="21" t="s">
        <v>129</v>
      </c>
      <c r="B26" s="21" t="s">
        <v>70</v>
      </c>
      <c r="C26" s="22" t="s">
        <v>136</v>
      </c>
      <c r="D26" s="73">
        <f t="shared" si="0"/>
        <v>9000</v>
      </c>
      <c r="E26" s="73">
        <v>0</v>
      </c>
      <c r="F26" s="73">
        <v>9000</v>
      </c>
    </row>
    <row r="27" spans="1:6" ht="24" customHeight="1">
      <c r="A27" s="21" t="s">
        <v>129</v>
      </c>
      <c r="B27" s="21" t="s">
        <v>85</v>
      </c>
      <c r="C27" s="22" t="s">
        <v>137</v>
      </c>
      <c r="D27" s="73">
        <f t="shared" si="0"/>
        <v>5000</v>
      </c>
      <c r="E27" s="73">
        <v>0</v>
      </c>
      <c r="F27" s="73">
        <v>5000</v>
      </c>
    </row>
    <row r="28" spans="1:6" ht="24" customHeight="1">
      <c r="A28" s="21" t="s">
        <v>129</v>
      </c>
      <c r="B28" s="21" t="s">
        <v>127</v>
      </c>
      <c r="C28" s="22" t="s">
        <v>138</v>
      </c>
      <c r="D28" s="73">
        <f t="shared" si="0"/>
        <v>27000</v>
      </c>
      <c r="E28" s="73">
        <v>0</v>
      </c>
      <c r="F28" s="73">
        <v>27000</v>
      </c>
    </row>
    <row r="29" spans="1:6" ht="24" customHeight="1">
      <c r="A29" s="21" t="s">
        <v>129</v>
      </c>
      <c r="B29" s="21" t="s">
        <v>139</v>
      </c>
      <c r="C29" s="22" t="s">
        <v>140</v>
      </c>
      <c r="D29" s="73">
        <f t="shared" si="0"/>
        <v>16000</v>
      </c>
      <c r="E29" s="73">
        <v>0</v>
      </c>
      <c r="F29" s="73">
        <v>16000</v>
      </c>
    </row>
    <row r="30" spans="1:6" ht="24" customHeight="1">
      <c r="A30" s="21" t="s">
        <v>129</v>
      </c>
      <c r="B30" s="21" t="s">
        <v>141</v>
      </c>
      <c r="C30" s="22" t="s">
        <v>142</v>
      </c>
      <c r="D30" s="73">
        <f t="shared" si="0"/>
        <v>8000</v>
      </c>
      <c r="E30" s="73">
        <v>0</v>
      </c>
      <c r="F30" s="73">
        <v>8000</v>
      </c>
    </row>
    <row r="31" spans="1:6" ht="24" customHeight="1">
      <c r="A31" s="21" t="s">
        <v>129</v>
      </c>
      <c r="B31" s="21" t="s">
        <v>143</v>
      </c>
      <c r="C31" s="22" t="s">
        <v>144</v>
      </c>
      <c r="D31" s="73">
        <f t="shared" si="0"/>
        <v>10000</v>
      </c>
      <c r="E31" s="73">
        <v>0</v>
      </c>
      <c r="F31" s="73">
        <v>10000</v>
      </c>
    </row>
    <row r="32" spans="1:6" ht="24" customHeight="1">
      <c r="A32" s="21" t="s">
        <v>129</v>
      </c>
      <c r="B32" s="21" t="s">
        <v>145</v>
      </c>
      <c r="C32" s="22" t="s">
        <v>146</v>
      </c>
      <c r="D32" s="73">
        <f t="shared" si="0"/>
        <v>36023.839999999997</v>
      </c>
      <c r="E32" s="73">
        <v>0</v>
      </c>
      <c r="F32" s="73">
        <v>36023.839999999997</v>
      </c>
    </row>
    <row r="33" spans="1:6" ht="24" customHeight="1">
      <c r="A33" s="21" t="s">
        <v>129</v>
      </c>
      <c r="B33" s="21" t="s">
        <v>147</v>
      </c>
      <c r="C33" s="22" t="s">
        <v>148</v>
      </c>
      <c r="D33" s="73">
        <f t="shared" si="0"/>
        <v>56160</v>
      </c>
      <c r="E33" s="73">
        <v>0</v>
      </c>
      <c r="F33" s="73">
        <v>56160</v>
      </c>
    </row>
    <row r="34" spans="1:6" ht="24" customHeight="1">
      <c r="A34" s="21" t="s">
        <v>129</v>
      </c>
      <c r="B34" s="21" t="s">
        <v>72</v>
      </c>
      <c r="C34" s="22" t="s">
        <v>149</v>
      </c>
      <c r="D34" s="73">
        <f t="shared" si="0"/>
        <v>2000</v>
      </c>
      <c r="E34" s="73">
        <v>0</v>
      </c>
      <c r="F34" s="73">
        <v>2000</v>
      </c>
    </row>
    <row r="35" spans="1:6" ht="24" customHeight="1">
      <c r="A35" s="21" t="s">
        <v>150</v>
      </c>
      <c r="B35" s="21" t="s">
        <v>3</v>
      </c>
      <c r="C35" s="22" t="s">
        <v>151</v>
      </c>
      <c r="D35" s="73">
        <f t="shared" si="0"/>
        <v>86220</v>
      </c>
      <c r="E35" s="73">
        <v>86220</v>
      </c>
      <c r="F35" s="73">
        <v>0</v>
      </c>
    </row>
    <row r="36" spans="1:6" ht="24" customHeight="1">
      <c r="A36" s="21" t="s">
        <v>150</v>
      </c>
      <c r="B36" s="21" t="s">
        <v>66</v>
      </c>
      <c r="C36" s="22" t="s">
        <v>152</v>
      </c>
      <c r="D36" s="73">
        <f t="shared" si="0"/>
        <v>86220</v>
      </c>
      <c r="E36" s="73">
        <v>86220</v>
      </c>
      <c r="F36" s="73">
        <v>0</v>
      </c>
    </row>
    <row r="37" spans="1:6" ht="24" customHeight="1">
      <c r="A37" s="68" t="s">
        <v>35</v>
      </c>
      <c r="B37" s="68"/>
      <c r="C37" s="68"/>
      <c r="D37" s="30">
        <f t="shared" si="0"/>
        <v>3094032.98</v>
      </c>
      <c r="E37" s="30">
        <v>2679849.14</v>
      </c>
      <c r="F37" s="30">
        <v>414183.84</v>
      </c>
    </row>
  </sheetData>
  <mergeCells count="10">
    <mergeCell ref="A37:C37"/>
    <mergeCell ref="C7:C8"/>
    <mergeCell ref="D7:D8"/>
    <mergeCell ref="E7:E8"/>
    <mergeCell ref="F7:F8"/>
    <mergeCell ref="A2:F2"/>
    <mergeCell ref="A4:E4"/>
    <mergeCell ref="A6:C6"/>
    <mergeCell ref="D6:F6"/>
    <mergeCell ref="A7:B7"/>
  </mergeCells>
  <phoneticPr fontId="25" type="noConversion"/>
  <pageMargins left="0.79" right="0.79" top="0.79" bottom="0.79" header="0.3" footer="0.3"/>
  <pageSetup paperSize="9" scale="55"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
  <sheetViews>
    <sheetView showRuler="0" workbookViewId="0">
      <selection activeCell="A3" sqref="A3:B3"/>
    </sheetView>
  </sheetViews>
  <sheetFormatPr defaultColWidth="9"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4" t="s">
        <v>153</v>
      </c>
      <c r="H1" s="5"/>
    </row>
    <row r="2" spans="1:8" ht="22.5" customHeight="1">
      <c r="A2" s="61" t="s">
        <v>154</v>
      </c>
      <c r="B2" s="61"/>
      <c r="C2" s="61"/>
      <c r="D2" s="61"/>
      <c r="E2" s="61"/>
      <c r="F2" s="61"/>
      <c r="G2" s="61"/>
      <c r="H2" s="61"/>
    </row>
    <row r="4" spans="1:8" ht="24" customHeight="1">
      <c r="A4" s="63" t="s">
        <v>29</v>
      </c>
      <c r="B4" s="63"/>
      <c r="C4" s="63"/>
      <c r="D4" s="63"/>
      <c r="E4" s="63"/>
      <c r="F4" s="63"/>
      <c r="G4" s="6" t="s">
        <v>155</v>
      </c>
      <c r="H4" s="5" t="s">
        <v>156</v>
      </c>
    </row>
    <row r="6" spans="1:8" ht="24" customHeight="1">
      <c r="A6" s="71" t="s">
        <v>157</v>
      </c>
      <c r="B6" s="71"/>
      <c r="C6" s="71"/>
      <c r="D6" s="71"/>
      <c r="E6" s="71"/>
      <c r="F6" s="71"/>
      <c r="G6" s="65" t="s">
        <v>158</v>
      </c>
      <c r="H6" s="72" t="s">
        <v>159</v>
      </c>
    </row>
    <row r="7" spans="1:8" ht="24" customHeight="1">
      <c r="A7" s="65" t="s">
        <v>35</v>
      </c>
      <c r="B7" s="65" t="s">
        <v>160</v>
      </c>
      <c r="C7" s="65" t="s">
        <v>142</v>
      </c>
      <c r="D7" s="66" t="s">
        <v>161</v>
      </c>
      <c r="E7" s="66"/>
      <c r="F7" s="66"/>
      <c r="G7" s="65"/>
      <c r="H7" s="72"/>
    </row>
    <row r="8" spans="1:8" ht="24" customHeight="1">
      <c r="A8" s="65"/>
      <c r="B8" s="65"/>
      <c r="C8" s="65"/>
      <c r="D8" s="8" t="s">
        <v>162</v>
      </c>
      <c r="E8" s="8" t="s">
        <v>163</v>
      </c>
      <c r="F8" s="8" t="s">
        <v>164</v>
      </c>
      <c r="G8" s="65"/>
      <c r="H8" s="72"/>
    </row>
    <row r="9" spans="1:8" ht="15" hidden="1" customHeight="1">
      <c r="A9" s="9">
        <f>SUM(B9,C9,D9)</f>
        <v>8000</v>
      </c>
      <c r="B9" s="10">
        <f>SUM(B10:B10)</f>
        <v>0</v>
      </c>
      <c r="C9" s="10">
        <f>SUM(C10:C10)</f>
        <v>8000</v>
      </c>
      <c r="D9" s="9">
        <f>SUM(E9,F9)</f>
        <v>0</v>
      </c>
      <c r="E9" s="9">
        <f>SUM(E10:E10)</f>
        <v>0</v>
      </c>
      <c r="F9" s="9">
        <f>SUM(F10:F10)</f>
        <v>0</v>
      </c>
      <c r="G9" s="9">
        <f>SUM(G10:G10,H10:H10)</f>
        <v>0</v>
      </c>
      <c r="H9" s="11"/>
    </row>
    <row r="10" spans="1:8" ht="24" customHeight="1">
      <c r="A10" s="12">
        <f>SUM(B10,C10,D10)</f>
        <v>8000</v>
      </c>
      <c r="B10" s="13">
        <v>0</v>
      </c>
      <c r="C10" s="14">
        <v>8000</v>
      </c>
      <c r="D10" s="13">
        <v>0</v>
      </c>
      <c r="E10" s="13">
        <v>0</v>
      </c>
      <c r="F10" s="13">
        <v>0</v>
      </c>
      <c r="G10" s="14">
        <v>0</v>
      </c>
      <c r="H10" s="13">
        <v>0</v>
      </c>
    </row>
    <row r="13" spans="1:8" ht="24" customHeight="1">
      <c r="A13" s="15" t="s">
        <v>3</v>
      </c>
    </row>
  </sheetData>
  <sheetProtection password="CC3D" sheet="1"/>
  <mergeCells count="9">
    <mergeCell ref="A2:H2"/>
    <mergeCell ref="A4:F4"/>
    <mergeCell ref="A6:F6"/>
    <mergeCell ref="D7:F7"/>
    <mergeCell ref="A7:A8"/>
    <mergeCell ref="B7:B8"/>
    <mergeCell ref="C7:C8"/>
    <mergeCell ref="G6:G8"/>
    <mergeCell ref="H6:H8"/>
  </mergeCells>
  <phoneticPr fontId="25" type="noConversion"/>
  <pageMargins left="0.79" right="0.79" top="0.79" bottom="0.79" header="0.3" footer="0.3"/>
  <pageSetup paperSize="9" scale="90"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tabSelected="1" showRuler="0" workbookViewId="0">
      <selection activeCell="A8" sqref="A8"/>
    </sheetView>
  </sheetViews>
  <sheetFormatPr defaultColWidth="9" defaultRowHeight="15"/>
  <cols>
    <col min="1" max="1" width="146.140625" customWidth="1"/>
  </cols>
  <sheetData>
    <row r="1" spans="1:1" ht="31.5" customHeight="1">
      <c r="A1" s="1" t="s">
        <v>165</v>
      </c>
    </row>
    <row r="2" spans="1:1" ht="24" customHeight="1">
      <c r="A2" s="2"/>
    </row>
    <row r="3" spans="1:1" ht="321" customHeight="1">
      <c r="A3" s="3" t="s">
        <v>166</v>
      </c>
    </row>
  </sheetData>
  <sheetProtection password="CC3D" sheet="1"/>
  <phoneticPr fontId="25" type="noConversion"/>
  <pageMargins left="0.79" right="0.79" top="0.79" bottom="0.79" header="0.3" footer="0.3"/>
  <pageSetup paperSize="9" scale="8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21"/>
  <sheetViews>
    <sheetView showRuler="0" workbookViewId="0">
      <selection activeCell="A3" sqref="A3:B3"/>
    </sheetView>
  </sheetViews>
  <sheetFormatPr defaultColWidth="9" defaultRowHeight="15"/>
  <cols>
    <col min="1" max="1" width="137.7109375" customWidth="1"/>
  </cols>
  <sheetData>
    <row r="1" spans="1:1" ht="29.25" customHeight="1">
      <c r="A1" s="42" t="s">
        <v>2</v>
      </c>
    </row>
    <row r="2" spans="1:1" ht="22.5" customHeight="1">
      <c r="A2" s="43" t="s">
        <v>3</v>
      </c>
    </row>
    <row r="3" spans="1:1" ht="22.5" customHeight="1">
      <c r="A3" s="43" t="s">
        <v>4</v>
      </c>
    </row>
    <row r="4" spans="1:1" ht="18.75" customHeight="1">
      <c r="A4" s="44" t="s">
        <v>5</v>
      </c>
    </row>
    <row r="5" spans="1:1" ht="18.75" customHeight="1">
      <c r="A5" s="45" t="s">
        <v>6</v>
      </c>
    </row>
    <row r="6" spans="1:1" ht="18.75" customHeight="1">
      <c r="A6" s="45" t="s">
        <v>7</v>
      </c>
    </row>
    <row r="7" spans="1:1" ht="18.75" customHeight="1">
      <c r="A7" s="45" t="s">
        <v>8</v>
      </c>
    </row>
    <row r="8" spans="1:1" ht="18.75" customHeight="1">
      <c r="A8" s="45" t="s">
        <v>9</v>
      </c>
    </row>
    <row r="9" spans="1:1" ht="18.75" customHeight="1">
      <c r="A9" s="46" t="s">
        <v>10</v>
      </c>
    </row>
    <row r="10" spans="1:1" ht="18.75" customHeight="1">
      <c r="A10" s="46" t="s">
        <v>11</v>
      </c>
    </row>
    <row r="11" spans="1:1" ht="18.75" customHeight="1">
      <c r="A11" s="46" t="s">
        <v>12</v>
      </c>
    </row>
    <row r="12" spans="1:1" ht="18.75" customHeight="1">
      <c r="A12" s="46" t="s">
        <v>13</v>
      </c>
    </row>
    <row r="13" spans="1:1" ht="18.75" customHeight="1">
      <c r="A13" s="46" t="s">
        <v>14</v>
      </c>
    </row>
    <row r="14" spans="1:1" ht="18.75" customHeight="1">
      <c r="A14" s="46" t="s">
        <v>15</v>
      </c>
    </row>
    <row r="15" spans="1:1" ht="18.75" customHeight="1">
      <c r="A15" s="46" t="s">
        <v>16</v>
      </c>
    </row>
    <row r="16" spans="1:1" ht="18.75" customHeight="1">
      <c r="A16" s="46" t="s">
        <v>17</v>
      </c>
    </row>
    <row r="17" spans="1:1" ht="18.75" customHeight="1">
      <c r="A17" s="46" t="s">
        <v>18</v>
      </c>
    </row>
    <row r="18" spans="1:1" ht="18.75" customHeight="1">
      <c r="A18" s="46" t="s">
        <v>19</v>
      </c>
    </row>
    <row r="19" spans="1:1" ht="18.75" customHeight="1">
      <c r="A19" s="45"/>
    </row>
    <row r="20" spans="1:1" ht="21" customHeight="1">
      <c r="A20" s="45"/>
    </row>
    <row r="21" spans="1:1" ht="15" hidden="1" customHeight="1">
      <c r="A21" s="45"/>
    </row>
  </sheetData>
  <sheetProtection password="CC3D" sheet="1"/>
  <phoneticPr fontId="25" type="noConversion"/>
  <pageMargins left="0.79" right="0.79" top="0.79" bottom="0.79" header="0.3" footer="0.3"/>
  <pageSetup paperSize="9" scale="9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showRuler="0" workbookViewId="0">
      <selection activeCell="A3" sqref="A3:B3"/>
    </sheetView>
  </sheetViews>
  <sheetFormatPr defaultColWidth="9" defaultRowHeight="15"/>
  <cols>
    <col min="1" max="1" width="142.140625" customWidth="1"/>
  </cols>
  <sheetData>
    <row r="1" spans="1:1" ht="37.5" customHeight="1">
      <c r="A1" s="39" t="s">
        <v>20</v>
      </c>
    </row>
    <row r="3" spans="1:1" ht="409.5" customHeight="1">
      <c r="A3" s="41" t="s">
        <v>21</v>
      </c>
    </row>
  </sheetData>
  <sheetProtection password="CC3D" sheet="1"/>
  <phoneticPr fontId="25" type="noConversion"/>
  <pageMargins left="0.79" right="0.79" top="0.79" bottom="0.79" header="0.3" footer="0.3"/>
  <pageSetup paperSize="9" scale="90"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
  <sheetViews>
    <sheetView showRuler="0" workbookViewId="0">
      <selection activeCell="A3" sqref="A3:B3"/>
    </sheetView>
  </sheetViews>
  <sheetFormatPr defaultColWidth="9" defaultRowHeight="15"/>
  <cols>
    <col min="1" max="2" width="70.7109375" customWidth="1"/>
  </cols>
  <sheetData>
    <row r="1" spans="1:2" ht="37.5" customHeight="1">
      <c r="A1" s="58" t="s">
        <v>22</v>
      </c>
      <c r="B1" s="59"/>
    </row>
    <row r="2" spans="1:2" ht="24" customHeight="1">
      <c r="B2" s="2"/>
    </row>
    <row r="3" spans="1:2" ht="402" customHeight="1">
      <c r="A3" s="60" t="s">
        <v>23</v>
      </c>
      <c r="B3" s="60"/>
    </row>
  </sheetData>
  <sheetProtection password="CC3D" sheet="1"/>
  <mergeCells count="2">
    <mergeCell ref="A1:B1"/>
    <mergeCell ref="A3:B3"/>
  </mergeCells>
  <phoneticPr fontId="25" type="noConversion"/>
  <pageMargins left="0.79" right="0.79" top="0.79" bottom="0.79" header="0.3" footer="0.3"/>
  <pageSetup paperSize="9" scale="91"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showRuler="0" workbookViewId="0">
      <selection activeCell="A3" sqref="A3:B3"/>
    </sheetView>
  </sheetViews>
  <sheetFormatPr defaultColWidth="9" defaultRowHeight="15"/>
  <cols>
    <col min="1" max="1" width="146.7109375" customWidth="1"/>
  </cols>
  <sheetData>
    <row r="1" spans="1:1" ht="31.5" customHeight="1">
      <c r="A1" s="1" t="s">
        <v>24</v>
      </c>
    </row>
    <row r="2" spans="1:1" ht="24" customHeight="1">
      <c r="A2" s="2"/>
    </row>
    <row r="3" spans="1:1" ht="402" customHeight="1">
      <c r="A3" s="3" t="s">
        <v>25</v>
      </c>
    </row>
  </sheetData>
  <sheetProtection password="CC3D" sheet="1"/>
  <phoneticPr fontId="25" type="noConversion"/>
  <pageMargins left="0.79" right="0.79" top="0.79" bottom="0.79" header="0.3" footer="0.3"/>
  <pageSetup paperSize="9" scale="87"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showRuler="0" workbookViewId="0">
      <selection activeCell="A3" sqref="A3:B3"/>
    </sheetView>
  </sheetViews>
  <sheetFormatPr defaultColWidth="9" defaultRowHeight="15"/>
  <cols>
    <col min="1" max="1" width="146.42578125" customWidth="1"/>
  </cols>
  <sheetData>
    <row r="1" spans="1:1" ht="24" customHeight="1">
      <c r="A1" s="39" t="s">
        <v>26</v>
      </c>
    </row>
    <row r="2" spans="1:1" ht="24" customHeight="1">
      <c r="A2" s="2"/>
    </row>
    <row r="3" spans="1:1" ht="351" customHeight="1">
      <c r="A3" s="40" t="s">
        <v>27</v>
      </c>
    </row>
  </sheetData>
  <sheetProtection password="CC3D" sheet="1"/>
  <phoneticPr fontId="25" type="noConversion"/>
  <pageMargins left="0.79" right="0.79" top="0.79" bottom="0.79" header="0.3" footer="0.3"/>
  <pageSetup paperSize="9" scale="8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2"/>
  <sheetViews>
    <sheetView showRuler="0" workbookViewId="0">
      <selection activeCell="C17" sqref="C17"/>
    </sheetView>
  </sheetViews>
  <sheetFormatPr defaultColWidth="9" defaultRowHeight="15"/>
  <cols>
    <col min="1" max="1" width="33" customWidth="1"/>
    <col min="2" max="2" width="17.7109375" customWidth="1"/>
    <col min="3" max="3" width="31.28515625" customWidth="1"/>
    <col min="4" max="4" width="16.140625" customWidth="1"/>
    <col min="5" max="5" width="15" customWidth="1"/>
    <col min="6" max="6" width="14.140625" customWidth="1"/>
    <col min="7" max="7" width="14.7109375" customWidth="1"/>
  </cols>
  <sheetData>
    <row r="1" spans="1:7" ht="18" customHeight="1">
      <c r="A1" s="33"/>
      <c r="B1" s="33"/>
      <c r="C1" s="33"/>
      <c r="D1" s="33"/>
      <c r="E1" s="33"/>
      <c r="F1" s="33"/>
      <c r="G1" s="18"/>
    </row>
    <row r="2" spans="1:7" ht="24" customHeight="1">
      <c r="A2" s="61" t="s">
        <v>28</v>
      </c>
      <c r="B2" s="61"/>
      <c r="C2" s="61"/>
      <c r="D2" s="61"/>
      <c r="E2" s="61"/>
      <c r="F2" s="61"/>
      <c r="G2" s="61"/>
    </row>
    <row r="3" spans="1:7" ht="7.5" customHeight="1">
      <c r="A3" s="62"/>
      <c r="B3" s="62"/>
      <c r="C3" s="62"/>
      <c r="D3" s="62"/>
      <c r="E3" s="62"/>
      <c r="F3" s="62"/>
    </row>
    <row r="4" spans="1:7" ht="24" customHeight="1">
      <c r="A4" s="63" t="s">
        <v>29</v>
      </c>
      <c r="B4" s="63"/>
      <c r="C4" s="63"/>
      <c r="D4" s="63"/>
      <c r="E4" s="63"/>
      <c r="F4" s="63"/>
      <c r="G4" s="18" t="s">
        <v>30</v>
      </c>
    </row>
    <row r="5" spans="1:7" ht="7.5" customHeight="1">
      <c r="A5" s="62"/>
      <c r="B5" s="62"/>
      <c r="C5" s="62"/>
      <c r="D5" s="62"/>
      <c r="E5" s="62"/>
      <c r="F5" s="62"/>
    </row>
    <row r="6" spans="1:7" ht="24" customHeight="1">
      <c r="A6" s="64" t="s">
        <v>31</v>
      </c>
      <c r="B6" s="64"/>
      <c r="C6" s="64" t="s">
        <v>32</v>
      </c>
      <c r="D6" s="64"/>
      <c r="E6" s="64"/>
      <c r="F6" s="64"/>
      <c r="G6" s="64"/>
    </row>
    <row r="7" spans="1:7" ht="24" customHeight="1">
      <c r="A7" s="65" t="s">
        <v>33</v>
      </c>
      <c r="B7" s="65" t="s">
        <v>34</v>
      </c>
      <c r="C7" s="66" t="s">
        <v>33</v>
      </c>
      <c r="D7" s="64" t="s">
        <v>34</v>
      </c>
      <c r="E7" s="64"/>
      <c r="F7" s="64"/>
      <c r="G7" s="64"/>
    </row>
    <row r="8" spans="1:7" ht="24" customHeight="1">
      <c r="A8" s="65"/>
      <c r="B8" s="65"/>
      <c r="C8" s="66"/>
      <c r="D8" s="66" t="s">
        <v>35</v>
      </c>
      <c r="E8" s="64" t="s">
        <v>36</v>
      </c>
      <c r="F8" s="64"/>
      <c r="G8" s="64" t="s">
        <v>37</v>
      </c>
    </row>
    <row r="9" spans="1:7" ht="24" customHeight="1">
      <c r="A9" s="65"/>
      <c r="B9" s="65"/>
      <c r="C9" s="66"/>
      <c r="D9" s="66"/>
      <c r="E9" s="19" t="s">
        <v>38</v>
      </c>
      <c r="F9" s="19" t="s">
        <v>39</v>
      </c>
      <c r="G9" s="64"/>
    </row>
    <row r="10" spans="1:7" ht="24" customHeight="1">
      <c r="A10" s="22" t="s">
        <v>40</v>
      </c>
      <c r="B10" s="73">
        <v>3978531.86</v>
      </c>
      <c r="C10" s="22" t="s">
        <v>41</v>
      </c>
      <c r="D10" s="73">
        <f t="shared" ref="D10:D16" si="0">SUM(E10,F10,G10)</f>
        <v>3148002.58</v>
      </c>
      <c r="E10" s="73">
        <v>1852919.86</v>
      </c>
      <c r="F10" s="73">
        <v>390583.84</v>
      </c>
      <c r="G10" s="73">
        <v>904498.88</v>
      </c>
    </row>
    <row r="11" spans="1:7" ht="24" customHeight="1">
      <c r="A11" s="22" t="s">
        <v>42</v>
      </c>
      <c r="B11" s="73">
        <v>3978531.86</v>
      </c>
      <c r="C11" s="22" t="s">
        <v>43</v>
      </c>
      <c r="D11" s="73">
        <f t="shared" si="0"/>
        <v>542106.07999999996</v>
      </c>
      <c r="E11" s="73">
        <v>518506.08</v>
      </c>
      <c r="F11" s="73">
        <v>23600</v>
      </c>
      <c r="G11" s="73">
        <v>0</v>
      </c>
    </row>
    <row r="12" spans="1:7" ht="24" customHeight="1">
      <c r="A12" s="22" t="s">
        <v>44</v>
      </c>
      <c r="B12" s="73">
        <v>0</v>
      </c>
      <c r="C12" s="22" t="s">
        <v>45</v>
      </c>
      <c r="D12" s="73">
        <f t="shared" si="0"/>
        <v>180119.2</v>
      </c>
      <c r="E12" s="73">
        <v>180119.2</v>
      </c>
      <c r="F12" s="73">
        <v>0</v>
      </c>
      <c r="G12" s="73">
        <v>0</v>
      </c>
    </row>
    <row r="13" spans="1:7" ht="24" customHeight="1">
      <c r="A13" s="22" t="s">
        <v>46</v>
      </c>
      <c r="B13" s="73">
        <v>0</v>
      </c>
      <c r="C13" s="22" t="s">
        <v>47</v>
      </c>
      <c r="D13" s="73">
        <f t="shared" si="0"/>
        <v>128304</v>
      </c>
      <c r="E13" s="73">
        <v>128304</v>
      </c>
      <c r="F13" s="73">
        <v>0</v>
      </c>
      <c r="G13" s="73">
        <v>0</v>
      </c>
    </row>
    <row r="14" spans="1:7" ht="24" customHeight="1">
      <c r="A14" s="22" t="s">
        <v>48</v>
      </c>
      <c r="B14" s="73">
        <v>0</v>
      </c>
      <c r="C14" s="22"/>
      <c r="D14" s="73">
        <f t="shared" si="0"/>
        <v>0</v>
      </c>
      <c r="E14" s="73"/>
      <c r="F14" s="73"/>
      <c r="G14" s="73"/>
    </row>
    <row r="15" spans="1:7" ht="24" customHeight="1">
      <c r="A15" s="22" t="s">
        <v>49</v>
      </c>
      <c r="B15" s="73">
        <v>0</v>
      </c>
      <c r="C15" s="22"/>
      <c r="D15" s="73">
        <f t="shared" si="0"/>
        <v>0</v>
      </c>
      <c r="E15" s="73"/>
      <c r="F15" s="73"/>
      <c r="G15" s="73"/>
    </row>
    <row r="16" spans="1:7" ht="24" customHeight="1">
      <c r="A16" s="22" t="s">
        <v>50</v>
      </c>
      <c r="B16" s="73">
        <v>20000</v>
      </c>
      <c r="C16" s="22"/>
      <c r="D16" s="73">
        <f t="shared" si="0"/>
        <v>0</v>
      </c>
      <c r="E16" s="73"/>
      <c r="F16" s="73"/>
      <c r="G16" s="73"/>
    </row>
    <row r="17" spans="1:7" ht="24" customHeight="1">
      <c r="A17" s="11"/>
      <c r="B17" s="74"/>
      <c r="C17" s="11"/>
      <c r="D17" s="74"/>
      <c r="E17" s="74"/>
      <c r="F17" s="74"/>
      <c r="G17" s="74"/>
    </row>
    <row r="18" spans="1:7" ht="24" customHeight="1">
      <c r="A18" s="11"/>
      <c r="B18" s="74"/>
      <c r="C18" s="11"/>
      <c r="D18" s="74"/>
      <c r="E18" s="74"/>
      <c r="F18" s="74"/>
      <c r="G18" s="74"/>
    </row>
    <row r="19" spans="1:7" ht="24" customHeight="1">
      <c r="A19" s="11"/>
      <c r="B19" s="74"/>
      <c r="C19" s="11"/>
      <c r="D19" s="74"/>
      <c r="E19" s="74"/>
      <c r="F19" s="74"/>
      <c r="G19" s="74"/>
    </row>
    <row r="20" spans="1:7" ht="24" customHeight="1">
      <c r="A20" s="11"/>
      <c r="B20" s="74"/>
      <c r="C20" s="11"/>
      <c r="D20" s="74"/>
      <c r="E20" s="74"/>
      <c r="F20" s="74"/>
      <c r="G20" s="74"/>
    </row>
    <row r="21" spans="1:7" ht="24" customHeight="1">
      <c r="A21" s="38" t="s">
        <v>51</v>
      </c>
      <c r="B21" s="30">
        <v>3998531.86</v>
      </c>
      <c r="C21" s="38" t="s">
        <v>52</v>
      </c>
      <c r="D21" s="30">
        <f>SUM(E21,F21,G21)</f>
        <v>3998531.86</v>
      </c>
      <c r="E21" s="30">
        <v>2679849.14</v>
      </c>
      <c r="F21" s="30">
        <v>414183.84</v>
      </c>
      <c r="G21" s="30">
        <v>904498.88</v>
      </c>
    </row>
    <row r="22" spans="1:7">
      <c r="B22" s="75"/>
    </row>
  </sheetData>
  <mergeCells count="13">
    <mergeCell ref="D7:G7"/>
    <mergeCell ref="E8:F8"/>
    <mergeCell ref="A7:A9"/>
    <mergeCell ref="B7:B9"/>
    <mergeCell ref="C7:C9"/>
    <mergeCell ref="D8:D9"/>
    <mergeCell ref="G8:G9"/>
    <mergeCell ref="A2:G2"/>
    <mergeCell ref="A3:F3"/>
    <mergeCell ref="A4:F4"/>
    <mergeCell ref="A5:F5"/>
    <mergeCell ref="A6:B6"/>
    <mergeCell ref="C6:G6"/>
  </mergeCells>
  <phoneticPr fontId="25" type="noConversion"/>
  <pageMargins left="0.79" right="0.79" top="0.79" bottom="0.79" header="0.3" footer="0.3"/>
  <pageSetup paperSize="9" scale="9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showRuler="0" topLeftCell="A9" workbookViewId="0">
      <selection activeCell="H20" sqref="H20"/>
    </sheetView>
  </sheetViews>
  <sheetFormatPr defaultColWidth="9"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c r="A1" s="2"/>
      <c r="B1" s="2"/>
      <c r="C1" s="2"/>
      <c r="D1" s="2"/>
      <c r="E1" s="18"/>
      <c r="F1" s="18"/>
      <c r="G1" s="18"/>
      <c r="H1" s="18"/>
      <c r="I1" s="18"/>
    </row>
    <row r="2" spans="1:9" ht="24" customHeight="1">
      <c r="A2" s="61" t="s">
        <v>53</v>
      </c>
      <c r="B2" s="61"/>
      <c r="C2" s="61"/>
      <c r="D2" s="61"/>
      <c r="E2" s="61"/>
      <c r="F2" s="61"/>
      <c r="G2" s="61"/>
      <c r="H2" s="61"/>
      <c r="I2" s="61"/>
    </row>
    <row r="4" spans="1:9" ht="24" customHeight="1">
      <c r="A4" s="63" t="s">
        <v>29</v>
      </c>
      <c r="B4" s="63"/>
      <c r="C4" s="63"/>
      <c r="D4" s="63"/>
      <c r="E4" s="63"/>
      <c r="F4" s="63"/>
      <c r="G4" s="63"/>
      <c r="H4" s="63"/>
      <c r="I4" s="18" t="s">
        <v>30</v>
      </c>
    </row>
    <row r="6" spans="1:9" ht="24" customHeight="1">
      <c r="A6" s="64" t="s">
        <v>33</v>
      </c>
      <c r="B6" s="64"/>
      <c r="C6" s="64"/>
      <c r="D6" s="64"/>
      <c r="E6" s="64" t="s">
        <v>54</v>
      </c>
      <c r="F6" s="64"/>
      <c r="G6" s="64"/>
      <c r="H6" s="64"/>
      <c r="I6" s="64"/>
    </row>
    <row r="7" spans="1:9" ht="24" customHeight="1">
      <c r="A7" s="67" t="s">
        <v>55</v>
      </c>
      <c r="B7" s="67"/>
      <c r="C7" s="67"/>
      <c r="D7" s="64" t="s">
        <v>56</v>
      </c>
      <c r="E7" s="64" t="s">
        <v>35</v>
      </c>
      <c r="F7" s="65" t="s">
        <v>57</v>
      </c>
      <c r="G7" s="65" t="s">
        <v>58</v>
      </c>
      <c r="H7" s="65" t="s">
        <v>59</v>
      </c>
      <c r="I7" s="64" t="s">
        <v>60</v>
      </c>
    </row>
    <row r="8" spans="1:9" ht="24" customHeight="1">
      <c r="A8" s="19" t="s">
        <v>61</v>
      </c>
      <c r="B8" s="19" t="s">
        <v>62</v>
      </c>
      <c r="C8" s="19" t="s">
        <v>63</v>
      </c>
      <c r="D8" s="64"/>
      <c r="E8" s="64"/>
      <c r="F8" s="65"/>
      <c r="G8" s="65"/>
      <c r="H8" s="65"/>
      <c r="I8" s="64"/>
    </row>
    <row r="9" spans="1:9" ht="24" customHeight="1">
      <c r="A9" s="21" t="s">
        <v>64</v>
      </c>
      <c r="B9" s="21" t="s">
        <v>3</v>
      </c>
      <c r="C9" s="21" t="s">
        <v>3</v>
      </c>
      <c r="D9" s="22" t="s">
        <v>65</v>
      </c>
      <c r="E9" s="76">
        <f t="shared" ref="E9:E26" si="0">SUM(F9,G9,H9,I9)</f>
        <v>3148002.58</v>
      </c>
      <c r="F9" s="76">
        <v>3128002.58</v>
      </c>
      <c r="G9" s="76">
        <v>0</v>
      </c>
      <c r="H9" s="76">
        <v>0</v>
      </c>
      <c r="I9" s="76">
        <v>20000</v>
      </c>
    </row>
    <row r="10" spans="1:9" ht="24" customHeight="1">
      <c r="A10" s="21" t="s">
        <v>64</v>
      </c>
      <c r="B10" s="21" t="s">
        <v>66</v>
      </c>
      <c r="C10" s="21" t="s">
        <v>3</v>
      </c>
      <c r="D10" s="22" t="s">
        <v>67</v>
      </c>
      <c r="E10" s="76">
        <f t="shared" si="0"/>
        <v>2681148.58</v>
      </c>
      <c r="F10" s="76">
        <v>2661148.58</v>
      </c>
      <c r="G10" s="76">
        <v>0</v>
      </c>
      <c r="H10" s="76">
        <v>0</v>
      </c>
      <c r="I10" s="76">
        <v>20000</v>
      </c>
    </row>
    <row r="11" spans="1:9" ht="24" customHeight="1">
      <c r="A11" s="21" t="s">
        <v>64</v>
      </c>
      <c r="B11" s="21" t="s">
        <v>66</v>
      </c>
      <c r="C11" s="21" t="s">
        <v>68</v>
      </c>
      <c r="D11" s="22" t="s">
        <v>69</v>
      </c>
      <c r="E11" s="76">
        <f t="shared" si="0"/>
        <v>2681148.58</v>
      </c>
      <c r="F11" s="76">
        <v>2661148.58</v>
      </c>
      <c r="G11" s="76">
        <v>0</v>
      </c>
      <c r="H11" s="76">
        <v>0</v>
      </c>
      <c r="I11" s="76">
        <v>20000</v>
      </c>
    </row>
    <row r="12" spans="1:9" ht="24" customHeight="1">
      <c r="A12" s="21" t="s">
        <v>64</v>
      </c>
      <c r="B12" s="21" t="s">
        <v>70</v>
      </c>
      <c r="C12" s="21" t="s">
        <v>3</v>
      </c>
      <c r="D12" s="22" t="s">
        <v>71</v>
      </c>
      <c r="E12" s="76">
        <f t="shared" si="0"/>
        <v>466854</v>
      </c>
      <c r="F12" s="76">
        <v>466854</v>
      </c>
      <c r="G12" s="76">
        <v>0</v>
      </c>
      <c r="H12" s="76">
        <v>0</v>
      </c>
      <c r="I12" s="76">
        <v>0</v>
      </c>
    </row>
    <row r="13" spans="1:9" ht="24" customHeight="1">
      <c r="A13" s="21" t="s">
        <v>64</v>
      </c>
      <c r="B13" s="21" t="s">
        <v>70</v>
      </c>
      <c r="C13" s="21" t="s">
        <v>72</v>
      </c>
      <c r="D13" s="22" t="s">
        <v>73</v>
      </c>
      <c r="E13" s="76">
        <f t="shared" si="0"/>
        <v>466854</v>
      </c>
      <c r="F13" s="76">
        <v>466854</v>
      </c>
      <c r="G13" s="76">
        <v>0</v>
      </c>
      <c r="H13" s="76">
        <v>0</v>
      </c>
      <c r="I13" s="76">
        <v>0</v>
      </c>
    </row>
    <row r="14" spans="1:9" ht="24" customHeight="1">
      <c r="A14" s="21" t="s">
        <v>74</v>
      </c>
      <c r="B14" s="21" t="s">
        <v>3</v>
      </c>
      <c r="C14" s="21" t="s">
        <v>3</v>
      </c>
      <c r="D14" s="22" t="s">
        <v>75</v>
      </c>
      <c r="E14" s="76">
        <f t="shared" si="0"/>
        <v>542106.07999999996</v>
      </c>
      <c r="F14" s="76">
        <v>542106.07999999996</v>
      </c>
      <c r="G14" s="76">
        <v>0</v>
      </c>
      <c r="H14" s="76">
        <v>0</v>
      </c>
      <c r="I14" s="76">
        <v>0</v>
      </c>
    </row>
    <row r="15" spans="1:9" ht="24" customHeight="1">
      <c r="A15" s="21" t="s">
        <v>74</v>
      </c>
      <c r="B15" s="21" t="s">
        <v>76</v>
      </c>
      <c r="C15" s="21" t="s">
        <v>3</v>
      </c>
      <c r="D15" s="22" t="s">
        <v>77</v>
      </c>
      <c r="E15" s="76">
        <f t="shared" si="0"/>
        <v>542106.07999999996</v>
      </c>
      <c r="F15" s="76">
        <v>542106.07999999996</v>
      </c>
      <c r="G15" s="76">
        <v>0</v>
      </c>
      <c r="H15" s="76">
        <v>0</v>
      </c>
      <c r="I15" s="76">
        <v>0</v>
      </c>
    </row>
    <row r="16" spans="1:9" ht="24" customHeight="1">
      <c r="A16" s="21" t="s">
        <v>74</v>
      </c>
      <c r="B16" s="21" t="s">
        <v>76</v>
      </c>
      <c r="C16" s="21" t="s">
        <v>66</v>
      </c>
      <c r="D16" s="22" t="s">
        <v>78</v>
      </c>
      <c r="E16" s="76">
        <f t="shared" si="0"/>
        <v>107820</v>
      </c>
      <c r="F16" s="76">
        <v>107820</v>
      </c>
      <c r="G16" s="76">
        <v>0</v>
      </c>
      <c r="H16" s="76">
        <v>0</v>
      </c>
      <c r="I16" s="76">
        <v>0</v>
      </c>
    </row>
    <row r="17" spans="1:9" ht="24" customHeight="1">
      <c r="A17" s="21" t="s">
        <v>74</v>
      </c>
      <c r="B17" s="21" t="s">
        <v>76</v>
      </c>
      <c r="C17" s="21" t="s">
        <v>76</v>
      </c>
      <c r="D17" s="22" t="s">
        <v>79</v>
      </c>
      <c r="E17" s="76">
        <f t="shared" si="0"/>
        <v>288190.71999999997</v>
      </c>
      <c r="F17" s="76">
        <v>288190.71999999997</v>
      </c>
      <c r="G17" s="76">
        <v>0</v>
      </c>
      <c r="H17" s="76">
        <v>0</v>
      </c>
      <c r="I17" s="76">
        <v>0</v>
      </c>
    </row>
    <row r="18" spans="1:9" ht="24" customHeight="1">
      <c r="A18" s="21" t="s">
        <v>74</v>
      </c>
      <c r="B18" s="21" t="s">
        <v>76</v>
      </c>
      <c r="C18" s="21" t="s">
        <v>80</v>
      </c>
      <c r="D18" s="22" t="s">
        <v>81</v>
      </c>
      <c r="E18" s="76">
        <f t="shared" si="0"/>
        <v>144095.35999999999</v>
      </c>
      <c r="F18" s="76">
        <v>144095.35999999999</v>
      </c>
      <c r="G18" s="76">
        <v>0</v>
      </c>
      <c r="H18" s="76">
        <v>0</v>
      </c>
      <c r="I18" s="76">
        <v>0</v>
      </c>
    </row>
    <row r="19" spans="1:9" ht="24" customHeight="1">
      <c r="A19" s="21" t="s">
        <v>74</v>
      </c>
      <c r="B19" s="21" t="s">
        <v>76</v>
      </c>
      <c r="C19" s="21" t="s">
        <v>72</v>
      </c>
      <c r="D19" s="22" t="s">
        <v>82</v>
      </c>
      <c r="E19" s="76">
        <f t="shared" si="0"/>
        <v>2000</v>
      </c>
      <c r="F19" s="76">
        <v>2000</v>
      </c>
      <c r="G19" s="76">
        <v>0</v>
      </c>
      <c r="H19" s="76">
        <v>0</v>
      </c>
      <c r="I19" s="76">
        <v>0</v>
      </c>
    </row>
    <row r="20" spans="1:9" ht="24" customHeight="1">
      <c r="A20" s="21" t="s">
        <v>83</v>
      </c>
      <c r="B20" s="21" t="s">
        <v>3</v>
      </c>
      <c r="C20" s="21" t="s">
        <v>3</v>
      </c>
      <c r="D20" s="22" t="s">
        <v>84</v>
      </c>
      <c r="E20" s="76">
        <f t="shared" si="0"/>
        <v>180119.2</v>
      </c>
      <c r="F20" s="76">
        <v>180119.2</v>
      </c>
      <c r="G20" s="76">
        <v>0</v>
      </c>
      <c r="H20" s="76">
        <v>0</v>
      </c>
      <c r="I20" s="76">
        <v>0</v>
      </c>
    </row>
    <row r="21" spans="1:9" ht="24" customHeight="1">
      <c r="A21" s="21">
        <v>210</v>
      </c>
      <c r="B21" s="21" t="s">
        <v>85</v>
      </c>
      <c r="C21" s="21" t="s">
        <v>3</v>
      </c>
      <c r="D21" s="22" t="s">
        <v>86</v>
      </c>
      <c r="E21" s="76">
        <f t="shared" si="0"/>
        <v>180119.2</v>
      </c>
      <c r="F21" s="76">
        <v>180119.2</v>
      </c>
      <c r="G21" s="76">
        <v>0</v>
      </c>
      <c r="H21" s="76">
        <v>0</v>
      </c>
      <c r="I21" s="76">
        <v>0</v>
      </c>
    </row>
    <row r="22" spans="1:9" ht="24" customHeight="1">
      <c r="A22" s="21" t="s">
        <v>83</v>
      </c>
      <c r="B22" s="21" t="s">
        <v>85</v>
      </c>
      <c r="C22" s="21" t="s">
        <v>66</v>
      </c>
      <c r="D22" s="22" t="s">
        <v>87</v>
      </c>
      <c r="E22" s="76">
        <f t="shared" si="0"/>
        <v>180119.2</v>
      </c>
      <c r="F22" s="76">
        <v>180119.2</v>
      </c>
      <c r="G22" s="76">
        <v>0</v>
      </c>
      <c r="H22" s="76">
        <v>0</v>
      </c>
      <c r="I22" s="76">
        <v>0</v>
      </c>
    </row>
    <row r="23" spans="1:9" ht="24" customHeight="1">
      <c r="A23" s="21" t="s">
        <v>88</v>
      </c>
      <c r="B23" s="21" t="s">
        <v>3</v>
      </c>
      <c r="C23" s="21" t="s">
        <v>3</v>
      </c>
      <c r="D23" s="22" t="s">
        <v>89</v>
      </c>
      <c r="E23" s="76">
        <f t="shared" si="0"/>
        <v>128304</v>
      </c>
      <c r="F23" s="76">
        <v>128304</v>
      </c>
      <c r="G23" s="76">
        <v>0</v>
      </c>
      <c r="H23" s="76">
        <v>0</v>
      </c>
      <c r="I23" s="76">
        <v>0</v>
      </c>
    </row>
    <row r="24" spans="1:9" ht="24" customHeight="1">
      <c r="A24" s="21" t="s">
        <v>88</v>
      </c>
      <c r="B24" s="21" t="s">
        <v>66</v>
      </c>
      <c r="C24" s="21" t="s">
        <v>3</v>
      </c>
      <c r="D24" s="22" t="s">
        <v>90</v>
      </c>
      <c r="E24" s="76">
        <f t="shared" si="0"/>
        <v>128304</v>
      </c>
      <c r="F24" s="76">
        <v>128304</v>
      </c>
      <c r="G24" s="76">
        <v>0</v>
      </c>
      <c r="H24" s="76">
        <v>0</v>
      </c>
      <c r="I24" s="76">
        <v>0</v>
      </c>
    </row>
    <row r="25" spans="1:9" ht="24" customHeight="1">
      <c r="A25" s="21" t="s">
        <v>88</v>
      </c>
      <c r="B25" s="21" t="s">
        <v>66</v>
      </c>
      <c r="C25" s="21" t="s">
        <v>68</v>
      </c>
      <c r="D25" s="22" t="s">
        <v>91</v>
      </c>
      <c r="E25" s="76">
        <f t="shared" si="0"/>
        <v>128304</v>
      </c>
      <c r="F25" s="76">
        <v>128304</v>
      </c>
      <c r="G25" s="76">
        <v>0</v>
      </c>
      <c r="H25" s="76">
        <v>0</v>
      </c>
      <c r="I25" s="76">
        <v>0</v>
      </c>
    </row>
    <row r="26" spans="1:9" ht="24" customHeight="1">
      <c r="A26" s="68" t="s">
        <v>35</v>
      </c>
      <c r="B26" s="68"/>
      <c r="C26" s="68"/>
      <c r="D26" s="68"/>
      <c r="E26" s="76">
        <f t="shared" si="0"/>
        <v>3998531.86</v>
      </c>
      <c r="F26" s="76">
        <v>3978531.86</v>
      </c>
      <c r="G26" s="76">
        <v>0</v>
      </c>
      <c r="H26" s="76">
        <v>0</v>
      </c>
      <c r="I26" s="76">
        <v>20000</v>
      </c>
    </row>
  </sheetData>
  <mergeCells count="12">
    <mergeCell ref="A26:D26"/>
    <mergeCell ref="D7:D8"/>
    <mergeCell ref="E7:E8"/>
    <mergeCell ref="F7:F8"/>
    <mergeCell ref="G7:G8"/>
    <mergeCell ref="A2:I2"/>
    <mergeCell ref="A4:H4"/>
    <mergeCell ref="A6:D6"/>
    <mergeCell ref="E6:I6"/>
    <mergeCell ref="A7:C7"/>
    <mergeCell ref="H7:H8"/>
    <mergeCell ref="I7:I8"/>
  </mergeCells>
  <phoneticPr fontId="25" type="noConversion"/>
  <pageMargins left="0.79" right="0.79" top="0.79" bottom="0.79" header="0.3" footer="0.3"/>
  <pageSetup paperSize="9" scale="74"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topLeftCell="A4" workbookViewId="0">
      <selection activeCell="F22" sqref="F22"/>
    </sheetView>
  </sheetViews>
  <sheetFormatPr defaultColWidth="9"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8"/>
      <c r="F1" s="18"/>
      <c r="G1" s="18"/>
    </row>
    <row r="2" spans="1:7" ht="24" customHeight="1">
      <c r="A2" s="61" t="s">
        <v>92</v>
      </c>
      <c r="B2" s="61"/>
      <c r="C2" s="61"/>
      <c r="D2" s="61"/>
      <c r="E2" s="61"/>
      <c r="F2" s="61"/>
      <c r="G2" s="61"/>
    </row>
    <row r="4" spans="1:7" ht="24" customHeight="1">
      <c r="A4" s="63" t="s">
        <v>29</v>
      </c>
      <c r="B4" s="63"/>
      <c r="C4" s="63"/>
      <c r="D4" s="63"/>
      <c r="E4" s="63"/>
      <c r="F4" s="63"/>
      <c r="G4" s="18" t="s">
        <v>30</v>
      </c>
    </row>
    <row r="6" spans="1:7" ht="24" customHeight="1">
      <c r="A6" s="64" t="s">
        <v>33</v>
      </c>
      <c r="B6" s="64"/>
      <c r="C6" s="64"/>
      <c r="D6" s="64"/>
      <c r="E6" s="64" t="s">
        <v>93</v>
      </c>
      <c r="F6" s="64"/>
      <c r="G6" s="64"/>
    </row>
    <row r="7" spans="1:7" ht="24" customHeight="1">
      <c r="A7" s="67" t="s">
        <v>55</v>
      </c>
      <c r="B7" s="67"/>
      <c r="C7" s="67"/>
      <c r="D7" s="64" t="s">
        <v>56</v>
      </c>
      <c r="E7" s="64" t="s">
        <v>35</v>
      </c>
      <c r="F7" s="65" t="s">
        <v>36</v>
      </c>
      <c r="G7" s="64" t="s">
        <v>37</v>
      </c>
    </row>
    <row r="8" spans="1:7" ht="24" customHeight="1">
      <c r="A8" s="19" t="s">
        <v>61</v>
      </c>
      <c r="B8" s="19" t="s">
        <v>62</v>
      </c>
      <c r="C8" s="19" t="s">
        <v>63</v>
      </c>
      <c r="D8" s="64"/>
      <c r="E8" s="64"/>
      <c r="F8" s="65"/>
      <c r="G8" s="64"/>
    </row>
    <row r="9" spans="1:7" ht="15" hidden="1" customHeight="1">
      <c r="A9" s="17"/>
      <c r="B9" s="17"/>
      <c r="C9" s="17"/>
      <c r="D9" s="17"/>
      <c r="E9" s="20"/>
      <c r="F9" s="20" t="s">
        <v>3</v>
      </c>
      <c r="G9" s="20" t="s">
        <v>3</v>
      </c>
    </row>
    <row r="10" spans="1:7" ht="24" customHeight="1">
      <c r="A10" s="23" t="s">
        <v>64</v>
      </c>
      <c r="B10" s="23" t="s">
        <v>3</v>
      </c>
      <c r="C10" s="23" t="s">
        <v>3</v>
      </c>
      <c r="D10" s="22" t="s">
        <v>65</v>
      </c>
      <c r="E10" s="30">
        <f t="shared" ref="E10:E27" si="0">SUM(F10,G10)</f>
        <v>3148002.58</v>
      </c>
      <c r="F10" s="30">
        <v>2243503.7000000002</v>
      </c>
      <c r="G10" s="30">
        <v>904498.88</v>
      </c>
    </row>
    <row r="11" spans="1:7" ht="24" customHeight="1">
      <c r="A11" s="23" t="s">
        <v>64</v>
      </c>
      <c r="B11" s="23" t="s">
        <v>66</v>
      </c>
      <c r="C11" s="23" t="s">
        <v>3</v>
      </c>
      <c r="D11" s="22" t="s">
        <v>67</v>
      </c>
      <c r="E11" s="30">
        <f t="shared" si="0"/>
        <v>2681148.58</v>
      </c>
      <c r="F11" s="30">
        <v>2243503.7000000002</v>
      </c>
      <c r="G11" s="30">
        <v>437644.88</v>
      </c>
    </row>
    <row r="12" spans="1:7" ht="24" customHeight="1">
      <c r="A12" s="23" t="s">
        <v>64</v>
      </c>
      <c r="B12" s="23" t="s">
        <v>66</v>
      </c>
      <c r="C12" s="23" t="s">
        <v>68</v>
      </c>
      <c r="D12" s="22" t="s">
        <v>69</v>
      </c>
      <c r="E12" s="30">
        <f t="shared" si="0"/>
        <v>2681148.58</v>
      </c>
      <c r="F12" s="30">
        <v>2243503.7000000002</v>
      </c>
      <c r="G12" s="30">
        <v>437644.88</v>
      </c>
    </row>
    <row r="13" spans="1:7" ht="24" customHeight="1">
      <c r="A13" s="23" t="s">
        <v>64</v>
      </c>
      <c r="B13" s="23" t="s">
        <v>70</v>
      </c>
      <c r="C13" s="23" t="s">
        <v>3</v>
      </c>
      <c r="D13" s="22" t="s">
        <v>71</v>
      </c>
      <c r="E13" s="30">
        <f t="shared" si="0"/>
        <v>466854</v>
      </c>
      <c r="F13" s="30">
        <v>0</v>
      </c>
      <c r="G13" s="30">
        <v>466854</v>
      </c>
    </row>
    <row r="14" spans="1:7" ht="24" customHeight="1">
      <c r="A14" s="23" t="s">
        <v>64</v>
      </c>
      <c r="B14" s="23" t="s">
        <v>70</v>
      </c>
      <c r="C14" s="23" t="s">
        <v>72</v>
      </c>
      <c r="D14" s="22" t="s">
        <v>73</v>
      </c>
      <c r="E14" s="30">
        <f t="shared" si="0"/>
        <v>466854</v>
      </c>
      <c r="F14" s="30">
        <v>0</v>
      </c>
      <c r="G14" s="30">
        <v>466854</v>
      </c>
    </row>
    <row r="15" spans="1:7" ht="24" customHeight="1">
      <c r="A15" s="23" t="s">
        <v>74</v>
      </c>
      <c r="B15" s="23" t="s">
        <v>3</v>
      </c>
      <c r="C15" s="23" t="s">
        <v>3</v>
      </c>
      <c r="D15" s="22" t="s">
        <v>75</v>
      </c>
      <c r="E15" s="30">
        <f t="shared" si="0"/>
        <v>542106.07999999996</v>
      </c>
      <c r="F15" s="30">
        <v>542106.07999999996</v>
      </c>
      <c r="G15" s="30">
        <v>0</v>
      </c>
    </row>
    <row r="16" spans="1:7" ht="24" customHeight="1">
      <c r="A16" s="23" t="s">
        <v>74</v>
      </c>
      <c r="B16" s="23" t="s">
        <v>76</v>
      </c>
      <c r="C16" s="23" t="s">
        <v>3</v>
      </c>
      <c r="D16" s="22" t="s">
        <v>77</v>
      </c>
      <c r="E16" s="30">
        <f t="shared" si="0"/>
        <v>542106.07999999996</v>
      </c>
      <c r="F16" s="30">
        <v>542106.07999999996</v>
      </c>
      <c r="G16" s="30">
        <v>0</v>
      </c>
    </row>
    <row r="17" spans="1:7" ht="24" customHeight="1">
      <c r="A17" s="23" t="s">
        <v>74</v>
      </c>
      <c r="B17" s="23" t="s">
        <v>76</v>
      </c>
      <c r="C17" s="23" t="s">
        <v>66</v>
      </c>
      <c r="D17" s="22" t="s">
        <v>78</v>
      </c>
      <c r="E17" s="30">
        <f t="shared" si="0"/>
        <v>107820</v>
      </c>
      <c r="F17" s="30">
        <v>107820</v>
      </c>
      <c r="G17" s="30">
        <v>0</v>
      </c>
    </row>
    <row r="18" spans="1:7" ht="24" customHeight="1">
      <c r="A18" s="23" t="s">
        <v>74</v>
      </c>
      <c r="B18" s="23" t="s">
        <v>76</v>
      </c>
      <c r="C18" s="23" t="s">
        <v>76</v>
      </c>
      <c r="D18" s="22" t="s">
        <v>79</v>
      </c>
      <c r="E18" s="30">
        <f t="shared" si="0"/>
        <v>288190.71999999997</v>
      </c>
      <c r="F18" s="30">
        <v>288190.71999999997</v>
      </c>
      <c r="G18" s="30">
        <v>0</v>
      </c>
    </row>
    <row r="19" spans="1:7" ht="24" customHeight="1">
      <c r="A19" s="23" t="s">
        <v>74</v>
      </c>
      <c r="B19" s="23" t="s">
        <v>76</v>
      </c>
      <c r="C19" s="23" t="s">
        <v>80</v>
      </c>
      <c r="D19" s="22" t="s">
        <v>81</v>
      </c>
      <c r="E19" s="30">
        <f t="shared" si="0"/>
        <v>144095.35999999999</v>
      </c>
      <c r="F19" s="30">
        <v>144095.35999999999</v>
      </c>
      <c r="G19" s="30">
        <v>0</v>
      </c>
    </row>
    <row r="20" spans="1:7" ht="24" customHeight="1">
      <c r="A20" s="23" t="s">
        <v>74</v>
      </c>
      <c r="B20" s="23" t="s">
        <v>76</v>
      </c>
      <c r="C20" s="23" t="s">
        <v>72</v>
      </c>
      <c r="D20" s="22" t="s">
        <v>82</v>
      </c>
      <c r="E20" s="30">
        <f t="shared" si="0"/>
        <v>2000</v>
      </c>
      <c r="F20" s="30">
        <v>2000</v>
      </c>
      <c r="G20" s="30">
        <v>0</v>
      </c>
    </row>
    <row r="21" spans="1:7" ht="24" customHeight="1">
      <c r="A21" s="23">
        <v>210</v>
      </c>
      <c r="B21" s="23" t="s">
        <v>3</v>
      </c>
      <c r="C21" s="23" t="s">
        <v>3</v>
      </c>
      <c r="D21" s="22" t="s">
        <v>84</v>
      </c>
      <c r="E21" s="30">
        <f t="shared" si="0"/>
        <v>180119.2</v>
      </c>
      <c r="F21" s="30">
        <v>180119.2</v>
      </c>
      <c r="G21" s="30">
        <v>0</v>
      </c>
    </row>
    <row r="22" spans="1:7" ht="24" customHeight="1">
      <c r="A22" s="23" t="s">
        <v>83</v>
      </c>
      <c r="B22" s="23" t="s">
        <v>85</v>
      </c>
      <c r="C22" s="23" t="s">
        <v>3</v>
      </c>
      <c r="D22" s="22" t="s">
        <v>86</v>
      </c>
      <c r="E22" s="30">
        <f t="shared" si="0"/>
        <v>180119.2</v>
      </c>
      <c r="F22" s="30">
        <v>180119.2</v>
      </c>
      <c r="G22" s="30">
        <v>0</v>
      </c>
    </row>
    <row r="23" spans="1:7" ht="24" customHeight="1">
      <c r="A23" s="23" t="s">
        <v>83</v>
      </c>
      <c r="B23" s="23" t="s">
        <v>85</v>
      </c>
      <c r="C23" s="23" t="s">
        <v>66</v>
      </c>
      <c r="D23" s="22" t="s">
        <v>87</v>
      </c>
      <c r="E23" s="30">
        <f t="shared" si="0"/>
        <v>180119.2</v>
      </c>
      <c r="F23" s="30">
        <v>180119.2</v>
      </c>
      <c r="G23" s="30">
        <v>0</v>
      </c>
    </row>
    <row r="24" spans="1:7" ht="24" customHeight="1">
      <c r="A24" s="23" t="s">
        <v>88</v>
      </c>
      <c r="B24" s="23" t="s">
        <v>3</v>
      </c>
      <c r="C24" s="23" t="s">
        <v>3</v>
      </c>
      <c r="D24" s="22" t="s">
        <v>89</v>
      </c>
      <c r="E24" s="30">
        <f t="shared" si="0"/>
        <v>128304</v>
      </c>
      <c r="F24" s="30">
        <v>128304</v>
      </c>
      <c r="G24" s="30">
        <v>0</v>
      </c>
    </row>
    <row r="25" spans="1:7" ht="24" customHeight="1">
      <c r="A25" s="23" t="s">
        <v>88</v>
      </c>
      <c r="B25" s="23" t="s">
        <v>66</v>
      </c>
      <c r="C25" s="23" t="s">
        <v>3</v>
      </c>
      <c r="D25" s="22" t="s">
        <v>90</v>
      </c>
      <c r="E25" s="30">
        <f t="shared" si="0"/>
        <v>128304</v>
      </c>
      <c r="F25" s="30">
        <v>128304</v>
      </c>
      <c r="G25" s="30">
        <v>0</v>
      </c>
    </row>
    <row r="26" spans="1:7" ht="24" customHeight="1">
      <c r="A26" s="23" t="s">
        <v>88</v>
      </c>
      <c r="B26" s="23" t="s">
        <v>66</v>
      </c>
      <c r="C26" s="23" t="s">
        <v>68</v>
      </c>
      <c r="D26" s="22" t="s">
        <v>91</v>
      </c>
      <c r="E26" s="30">
        <f t="shared" si="0"/>
        <v>128304</v>
      </c>
      <c r="F26" s="30">
        <v>128304</v>
      </c>
      <c r="G26" s="30">
        <v>0</v>
      </c>
    </row>
    <row r="27" spans="1:7" ht="24" customHeight="1">
      <c r="A27" s="68" t="s">
        <v>35</v>
      </c>
      <c r="B27" s="68"/>
      <c r="C27" s="68"/>
      <c r="D27" s="68"/>
      <c r="E27" s="30">
        <f t="shared" si="0"/>
        <v>3998531.86</v>
      </c>
      <c r="F27" s="30">
        <v>3094032.98</v>
      </c>
      <c r="G27" s="30">
        <v>904498.88</v>
      </c>
    </row>
  </sheetData>
  <mergeCells count="10">
    <mergeCell ref="A27:D27"/>
    <mergeCell ref="D7:D8"/>
    <mergeCell ref="E7:E8"/>
    <mergeCell ref="F7:F8"/>
    <mergeCell ref="G7:G8"/>
    <mergeCell ref="A2:G2"/>
    <mergeCell ref="A4:F4"/>
    <mergeCell ref="A6:D6"/>
    <mergeCell ref="E6:G6"/>
    <mergeCell ref="A7:C7"/>
  </mergeCells>
  <phoneticPr fontId="25" type="noConversion"/>
  <pageMargins left="0.79" right="0.79" top="0.79" bottom="0.79" header="0.3" footer="0.3"/>
  <pageSetup paperSize="9" scale="74"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Administrator</cp:lastModifiedBy>
  <cp:lastPrinted>2024-02-26T02:50:00Z</cp:lastPrinted>
  <dcterms:created xsi:type="dcterms:W3CDTF">2024-02-26T09:24:00Z</dcterms:created>
  <dcterms:modified xsi:type="dcterms:W3CDTF">2024-03-08T02:05:30Z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726370EC28B440719FAFEE4B2E7278E1_12</vt:lpwstr>
  </property>
  <property fmtid="{D5CDD505-2E9C-101B-9397-08002B2CF9AE}" pid="3" name="KSOProductBuildVer">
    <vt:lpwstr>2052-12.1.0.16388</vt:lpwstr>
  </property>
</Properties>
</file>