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<sst xmlns="http://schemas.openxmlformats.org/spreadsheetml/2006/main" count="494" uniqueCount="170">
  <si>
    <t>上海市崇明区2024年单位预算</t>
  </si>
  <si>
    <t>预算单位：上海市崇明区新海学校</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</si>
  <si>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</si>
  <si>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</si>
  <si>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</si>
  <si>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</si>
  <si>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</si>
  <si>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</si>
  <si>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</si>
  <si>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</si>
  <si>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</si>
  <si>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</si>
  <si>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</si>
  <si>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</si>
  <si>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</si>
  <si>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</si>
  <si>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</si>
  <si>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</si>
  <si>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单位“三公”经费和机关运行经费预算表  </t>
  </si>
  <si>
    <t>六、其他相关情况说明</t>
  </si>
  <si>
    <t>主要职能</t>
  </si>
  <si>
    <t>　　上海市崇明区新海学校是一所九年一贯制学校,属于全额拨款事业单位，学校执行政府会计制度。
　　主要职能包括：
　  全面贯彻国家教育方针，培养学生的创新精神与实践能力，使之成为社会主义事业的建设者和接班人。我校是九年一贯制学校，学校承担义务教育阶段一至九年级的教育教学任务。</t>
  </si>
  <si>
    <t>机构设置</t>
  </si>
  <si>
    <t>　　上海市崇明区新海学校设五个内设机构，包括：校务办公室、教务处（中学部、小学部）、政教处（中学部、小学部）、总务处、教科室。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</si>
  <si>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</si>
  <si>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</si>
  <si>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</si>
  <si>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2024年，上海市崇明区新海学校收入预算3,772.61万元，其中：财政拨款收入3,769.61万元，比2023年预算增加248.01万元；事业收入0万元；事业单位经营收入0万元；其他收入3.00万元。
　　支出预算3,772.61万元，其中：财政拨款支出预算3769.61万元，比2023年预算增加248.01万元。财政拨款支出预算中，一般公共预算拨款支出预算3,769.61万元，比2023年预算增加248.01万元；政府性基金拨款支出预算0万元，与2023年预算持平；国有资本经营预算拨款支出预算为0万元。
       财政拨款收入支出增加的主要原因是人员经费及项目经费增加。
       财政拨款支出主要内容如下：
　　1.“教育支出”科目1,995.00万元，主要用于人员经费、日常公用和项目支出等
　　2.“社会保障和就业支出”科目1,503.52万元，主要用于单位离退休老师福利费和活动费、单位基本养老保险费缴纳和单位职业年金缴纳等
　　3.“卫生健康支出”科目158.11万元，主要用于单位医疗保险费缴纳
　　4.“住房保障支出”科目112.97万元，主要用于单位住房公积金缴纳
</t>
  </si>
  <si>
    <t>2024年预算单位财务收支预算总表</t>
  </si>
  <si>
    <t>编制单位：上海市崇明区新海学校</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</si>
  <si>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</si>
  <si>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</si>
  <si>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</si>
  <si>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</si>
  <si>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</si>
  <si>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</si>
  <si>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</si>
  <si>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</si>
  <si>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</si>
  <si>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</si>
  <si>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</si>
  <si>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</si>
  <si>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</si>
  <si>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</si>
  <si>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</si>
  <si>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</si>
  <si>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</si>
  <si>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</si>
  <si>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</si>
  <si>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</si>
  <si>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</si>
  <si>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</si>
  <si>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</si>
  <si>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</si>
  <si>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</si>
  <si>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</si>
  <si>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</si>
  <si>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</si>
  <si>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</si>
  <si>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</si>
  <si>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</si>
  <si>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</si>
  <si>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</si>
  <si>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</si>
  <si>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</si>
  <si>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</si>
  <si>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</si>
  <si>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</si>
  <si>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</si>
  <si>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</si>
  <si>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</si>
  <si>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</si>
  <si>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</si>
  <si>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</si>
  <si>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</si>
  <si>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</si>
  <si>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</si>
  <si>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</si>
  <si>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</si>
  <si>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</si>
  <si>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</si>
  <si>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</si>
  <si>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</si>
  <si>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</si>
  <si>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</si>
  <si>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</si>
  <si>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</si>
  <si>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</si>
  <si>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</si>
  <si>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</si>
  <si>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</si>
  <si>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</si>
  <si>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</si>
  <si>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</si>
  <si>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</si>
  <si>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</si>
  <si>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</si>
  <si>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</si>
  <si>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</si>
  <si>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</si>
  <si>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</si>
  <si>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</si>
  <si>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</si>
  <si>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</si>
  <si>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</si>
  <si>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</si>
  <si>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</si>
  <si>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charset val="134"/>
      </rPr>
      <t>注：</t>
    </r>
    <r>
      <rPr>
        <sz val="11"/>
        <rFont val="Calibri"/>
        <charset val="134"/>
      </rPr>
      <t>2024</t>
    </r>
    <r>
      <rPr>
        <sz val="11"/>
        <rFont val="宋体"/>
        <charset val="134"/>
      </rPr>
      <t>年未安排政府性基金预算，故本表无数据</t>
    </r>
  </si>
  <si>
    <t>2024年预算单位国有资本经营预算支出功能分类预算表</t>
  </si>
  <si>
    <t>国有资本经营预算支出</t>
  </si>
  <si>
    <r>
      <rPr>
        <sz val="11"/>
        <rFont val="宋体"/>
        <charset val="134"/>
      </rPr>
      <t>注：</t>
    </r>
    <r>
      <rPr>
        <sz val="11"/>
        <rFont val="Calibri"/>
        <charset val="134"/>
      </rPr>
      <t>2024</t>
    </r>
    <r>
      <rPr>
        <sz val="11"/>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</si>
  <si>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</si>
  <si>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</si>
  <si>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</si>
  <si>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</si>
  <si>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</si>
  <si>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</si>
  <si>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</si>
  <si>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</si>
  <si>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</si>
  <si>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</si>
  <si>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</si>
  <si>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</si>
  <si>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</si>
  <si>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</si>
  <si>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</si>
  <si>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</si>
  <si>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</si>
  <si>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</si>
  <si>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</si>
  <si>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</si>
  <si>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</si>
  <si>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</si>
  <si>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</si>
  <si>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</si>
  <si>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</si>
  <si>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</si>
  <si>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</si>
  <si>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</si>
  <si>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</si>
  <si>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</si>
  <si>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</si>
  <si>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</si>
  <si>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</si>
  <si>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</si>
  <si>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</si>
  <si>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</si>
  <si>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</si>
  <si>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</si>
  <si>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</si>
  <si>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</si>
  <si>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</si>
  <si>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</si>
  <si>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</si>
  <si>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离休费</t>
  </si>
  <si>
    <t>退休费</t>
  </si>
  <si>
    <t>单位预算11表</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</si>
  <si>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</si>
  <si>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</si>
  <si>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</si>
  <si>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</si>
  <si>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</si>
  <si>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</si>
  <si>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</si>
  <si>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</si>
  <si>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</si>
  <si>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</si>
  <si>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</si>
  <si>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</si>
  <si>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2024年“三公”经费预算数为10.00万元，比2023年预算减少0.01万元，其中：
　　（一）因公出国（境）费0.00万元，与2023年预算持平。　　                                                                                        
（二）公务用车购置及运行费9.00万元，比2023年预算减少0.01万元，主要原因是贯彻落实公务用车制度改革精神，未安排公务用车购置费预算，同时减少公务用车运行费。其中：公务用车购置费0.00万元，与2023年预算减少0万元；公务用车运行费9.00万元，比2023年预算减少0.01万元，主要原因是贯彻落实公务用车制度改革精神，未安排公务用车购置费预算，同时减少公务用车运行费。
　　（三）公务接待费1.00万元，与2023年预算持平。
二、机关运行经费预算
　　本单位无机关运行经费。
三、政府采购预算情况
　　2024年度本单位政府采购预算2.55万元，其中：政府采购货物预算1.50万元、政府采购工程预算0.00万元、政府采购服务预算1.05万元。
四、绩效目标设置情况
　　2024年度，本单位编报绩效目标的项目共5个，涉及项目预算资金224.59万元。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1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</si>
</sst>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9">
    <numFmt numFmtId="176" formatCode="[=0]&quot;&quot;;#,##0"/>
    <numFmt numFmtId="177" formatCode="[=0]&quot;&quot;;#,##0.00&quot;&quot;"/>
    <numFmt numFmtId="43" formatCode="_ * #,##0.00_ ;_ * \-#,##0.00_ ;_ * &quot;-&quot;??_ ;_ @_ "/>
    <numFmt numFmtId="42" formatCode="_ &quot;￥&quot;* #,##0_ ;_ &quot;￥&quot;* \-#,##0_ ;_ &quot;￥&quot;* &quot;-&quot;_ ;_ @_ "/>
    <numFmt numFmtId="178" formatCode="[=0]&quot;&quot;;#,##0.00"/>
    <numFmt numFmtId="44" formatCode="_ &quot;￥&quot;* #,##0.00_ ;_ &quot;￥&quot;* \-#,##0.00_ ;_ &quot;￥&quot;* &quot;-&quot;??_ ;_ @_ "/>
    <numFmt numFmtId="41" formatCode="_ * #,##0_ ;_ * \-#,##0_ ;_ * &quot;-&quot;_ ;_ @_ "/>
    <numFmt numFmtId="179" formatCode="#,##0.00_);[Red]\(#,##0.00\)"/>
    <numFmt numFmtId="180" formatCode="#,##0.00_ "/>
  </numFmts>
  <fonts count="41">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18"/>
      <name val="宋体"/>
      <charset val="134"/>
      <scheme val="minor"/>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0"/>
      <name val="宋体"/>
      <charset val="0"/>
      <scheme val="minor"/>
    </font>
    <font>
      <u/>
      <sz val="11"/>
      <color rgb="FF0000FF"/>
      <name val="宋体"/>
      <charset val="0"/>
      <scheme val="minor"/>
    </font>
    <font>
      <b/>
      <sz val="13"/>
      <color theme="3"/>
      <name val="宋体"/>
      <charset val="134"/>
      <scheme val="minor"/>
    </font>
    <font>
      <sz val="11"/>
      <color theme="1"/>
      <name val="宋体"/>
      <charset val="134"/>
      <scheme val="minor"/>
    </font>
    <font>
      <u/>
      <sz val="11"/>
      <color rgb="FF800080"/>
      <name val="宋体"/>
      <charset val="0"/>
      <scheme val="minor"/>
    </font>
    <font>
      <sz val="11"/>
      <color theme="1"/>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1"/>
      <color theme="3"/>
      <name val="宋体"/>
      <charset val="134"/>
      <scheme val="minor"/>
    </font>
    <font>
      <sz val="11"/>
      <color rgb="FF9C0006"/>
      <name val="宋体"/>
      <charset val="0"/>
      <scheme val="minor"/>
    </font>
    <font>
      <i/>
      <sz val="11"/>
      <color rgb="FF7F7F7F"/>
      <name val="宋体"/>
      <charset val="0"/>
      <scheme val="minor"/>
    </font>
    <font>
      <b/>
      <sz val="11"/>
      <color rgb="FFFFFFFF"/>
      <name val="宋体"/>
      <charset val="0"/>
      <scheme val="minor"/>
    </font>
    <font>
      <b/>
      <sz val="11"/>
      <color theme="1"/>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sz val="11"/>
      <color rgb="FF9C6500"/>
      <name val="宋体"/>
      <charset val="0"/>
      <scheme val="minor"/>
    </font>
    <font>
      <sz val="11"/>
      <color rgb="FFFA7D00"/>
      <name val="宋体"/>
      <charset val="0"/>
      <scheme val="minor"/>
    </font>
    <font>
      <sz val="11"/>
      <name val="Calibri"/>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bgColor indexed="64"/>
      </patternFill>
    </fill>
    <fill>
      <patternFill patternType="solid">
        <fgColor theme="9" tint="0.599993896298105"/>
        <bgColor indexed="64"/>
      </patternFill>
    </fill>
    <fill>
      <patternFill patternType="solid">
        <fgColor rgb="FFF2F2F2"/>
        <bgColor indexed="64"/>
      </patternFill>
    </fill>
    <fill>
      <patternFill patternType="solid">
        <fgColor theme="8"/>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5"/>
        <bgColor indexed="64"/>
      </patternFill>
    </fill>
    <fill>
      <patternFill patternType="solid">
        <fgColor rgb="FFFFCC99"/>
        <bgColor indexed="64"/>
      </patternFill>
    </fill>
    <fill>
      <patternFill patternType="solid">
        <fgColor theme="8"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tint="0.399975585192419"/>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auto="true"/>
      </left>
      <right style="thin">
        <color auto="true"/>
      </right>
      <top style="thin">
        <color auto="true"/>
      </top>
      <bottom style="thin">
        <color auto="true"/>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s>
  <cellStyleXfs count="50">
    <xf numFmtId="0" fontId="0" fillId="0" borderId="0"/>
    <xf numFmtId="0" fontId="2" fillId="0" borderId="0">
      <alignment vertical="center"/>
    </xf>
    <xf numFmtId="0" fontId="20" fillId="34" borderId="0" applyNumberFormat="false" applyBorder="false" applyAlignment="false" applyProtection="false">
      <alignment vertical="center"/>
    </xf>
    <xf numFmtId="0" fontId="25" fillId="8" borderId="0" applyNumberFormat="false" applyBorder="false" applyAlignment="false" applyProtection="false">
      <alignment vertical="center"/>
    </xf>
    <xf numFmtId="0" fontId="20" fillId="25" borderId="0" applyNumberFormat="false" applyBorder="false" applyAlignment="false" applyProtection="false">
      <alignment vertical="center"/>
    </xf>
    <xf numFmtId="0" fontId="35" fillId="21" borderId="12" applyNumberFormat="false" applyAlignment="false" applyProtection="false">
      <alignment vertical="center"/>
    </xf>
    <xf numFmtId="0" fontId="25" fillId="16" borderId="0" applyNumberFormat="false" applyBorder="false" applyAlignment="false" applyProtection="false">
      <alignment vertical="center"/>
    </xf>
    <xf numFmtId="0" fontId="25" fillId="30" borderId="0" applyNumberFormat="false" applyBorder="false" applyAlignment="false" applyProtection="false">
      <alignment vertical="center"/>
    </xf>
    <xf numFmtId="44" fontId="23" fillId="0" borderId="0" applyFont="false" applyFill="false" applyBorder="false" applyAlignment="false" applyProtection="false">
      <alignment vertical="center"/>
    </xf>
    <xf numFmtId="0" fontId="20" fillId="26" borderId="0" applyNumberFormat="false" applyBorder="false" applyAlignment="false" applyProtection="false">
      <alignment vertical="center"/>
    </xf>
    <xf numFmtId="9" fontId="23" fillId="0" borderId="0" applyFont="false" applyFill="false" applyBorder="false" applyAlignment="false" applyProtection="false">
      <alignment vertical="center"/>
    </xf>
    <xf numFmtId="0" fontId="20" fillId="24" borderId="0" applyNumberFormat="false" applyBorder="false" applyAlignment="false" applyProtection="false">
      <alignment vertical="center"/>
    </xf>
    <xf numFmtId="0" fontId="20" fillId="22" borderId="0" applyNumberFormat="false" applyBorder="false" applyAlignment="false" applyProtection="false">
      <alignment vertical="center"/>
    </xf>
    <xf numFmtId="0" fontId="20" fillId="20" borderId="0" applyNumberFormat="false" applyBorder="false" applyAlignment="false" applyProtection="false">
      <alignment vertical="center"/>
    </xf>
    <xf numFmtId="0" fontId="20" fillId="27" borderId="0" applyNumberFormat="false" applyBorder="false" applyAlignment="false" applyProtection="false">
      <alignment vertical="center"/>
    </xf>
    <xf numFmtId="0" fontId="20" fillId="17" borderId="0" applyNumberFormat="false" applyBorder="false" applyAlignment="false" applyProtection="false">
      <alignment vertical="center"/>
    </xf>
    <xf numFmtId="0" fontId="37" fillId="6" borderId="12" applyNumberFormat="false" applyAlignment="false" applyProtection="false">
      <alignment vertical="center"/>
    </xf>
    <xf numFmtId="0" fontId="20" fillId="31" borderId="0" applyNumberFormat="false" applyBorder="false" applyAlignment="false" applyProtection="false">
      <alignment vertical="center"/>
    </xf>
    <xf numFmtId="0" fontId="38" fillId="29" borderId="0" applyNumberFormat="false" applyBorder="false" applyAlignment="false" applyProtection="false">
      <alignment vertical="center"/>
    </xf>
    <xf numFmtId="0" fontId="25" fillId="32" borderId="0" applyNumberFormat="false" applyBorder="false" applyAlignment="false" applyProtection="false">
      <alignment vertical="center"/>
    </xf>
    <xf numFmtId="0" fontId="36" fillId="23"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34" fillId="0" borderId="11" applyNumberFormat="false" applyFill="false" applyAlignment="false" applyProtection="false">
      <alignment vertical="center"/>
    </xf>
    <xf numFmtId="0" fontId="31" fillId="18" borderId="0" applyNumberFormat="false" applyBorder="false" applyAlignment="false" applyProtection="false">
      <alignment vertical="center"/>
    </xf>
    <xf numFmtId="0" fontId="33" fillId="19" borderId="10" applyNumberFormat="false" applyAlignment="false" applyProtection="false">
      <alignment vertical="center"/>
    </xf>
    <xf numFmtId="0" fontId="26" fillId="6" borderId="8" applyNumberFormat="false" applyAlignment="false" applyProtection="false">
      <alignment vertical="center"/>
    </xf>
    <xf numFmtId="0" fontId="29" fillId="0" borderId="7"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5" fillId="15"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42" fontId="23" fillId="0" borderId="0" applyFont="false" applyFill="false" applyBorder="false" applyAlignment="false" applyProtection="false">
      <alignment vertical="center"/>
    </xf>
    <xf numFmtId="0" fontId="25" fillId="14" borderId="0" applyNumberFormat="false" applyBorder="false" applyAlignment="false" applyProtection="false">
      <alignment vertical="center"/>
    </xf>
    <xf numFmtId="43" fontId="23"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25" fillId="13"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20" fillId="9" borderId="0" applyNumberFormat="false" applyBorder="false" applyAlignment="false" applyProtection="false">
      <alignment vertical="center"/>
    </xf>
    <xf numFmtId="0" fontId="23" fillId="12" borderId="9" applyNumberFormat="false" applyFont="false" applyAlignment="false" applyProtection="false">
      <alignment vertical="center"/>
    </xf>
    <xf numFmtId="0" fontId="25" fillId="10" borderId="0" applyNumberFormat="false" applyBorder="false" applyAlignment="false" applyProtection="false">
      <alignment vertical="center"/>
    </xf>
    <xf numFmtId="0" fontId="20" fillId="7" borderId="0" applyNumberFormat="false" applyBorder="false" applyAlignment="false" applyProtection="false">
      <alignment vertical="center"/>
    </xf>
    <xf numFmtId="0" fontId="25" fillId="5"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41" fontId="23" fillId="0" borderId="0" applyFont="false" applyFill="false" applyBorder="false" applyAlignment="false" applyProtection="false">
      <alignment vertical="center"/>
    </xf>
    <xf numFmtId="0" fontId="22" fillId="0" borderId="7" applyNumberFormat="false" applyFill="false" applyAlignment="false" applyProtection="false">
      <alignment vertical="center"/>
    </xf>
    <xf numFmtId="0" fontId="25" fillId="33" borderId="0" applyNumberFormat="false" applyBorder="false" applyAlignment="false" applyProtection="false">
      <alignment vertical="center"/>
    </xf>
    <xf numFmtId="0" fontId="30" fillId="0" borderId="14" applyNumberFormat="false" applyFill="false" applyAlignment="false" applyProtection="false">
      <alignment vertical="center"/>
    </xf>
    <xf numFmtId="0" fontId="20" fillId="4" borderId="0" applyNumberFormat="false" applyBorder="false" applyAlignment="false" applyProtection="false">
      <alignment vertical="center"/>
    </xf>
    <xf numFmtId="0" fontId="25" fillId="11" borderId="0" applyNumberFormat="false" applyBorder="false" applyAlignment="false" applyProtection="false">
      <alignment vertical="center"/>
    </xf>
    <xf numFmtId="0" fontId="39" fillId="0" borderId="13" applyNumberFormat="false" applyFill="false" applyAlignment="false" applyProtection="false">
      <alignment vertical="center"/>
    </xf>
  </cellStyleXfs>
  <cellXfs count="74">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7" fontId="3" fillId="0" borderId="3" xfId="0" applyNumberFormat="true" applyFont="true" applyBorder="true" applyAlignment="true" applyProtection="true">
      <alignment horizontal="right" vertical="center"/>
      <protection locked="false"/>
    </xf>
    <xf numFmtId="177" fontId="4" fillId="0" borderId="3" xfId="0" applyNumberFormat="true" applyFont="true" applyBorder="true" applyAlignment="true" applyProtection="true">
      <alignment horizontal="right" vertical="center"/>
      <protection locked="false"/>
    </xf>
    <xf numFmtId="177" fontId="3" fillId="0" borderId="3" xfId="0" applyNumberFormat="true" applyFont="true" applyBorder="true" applyAlignment="true" applyProtection="true">
      <alignment horizontal="right" vertical="center" wrapText="true"/>
      <protection locked="false"/>
    </xf>
    <xf numFmtId="180" fontId="2" fillId="0" borderId="3" xfId="0" applyNumberFormat="true" applyFont="true" applyBorder="true" applyAlignment="true" applyProtection="true">
      <alignment horizontal="right" vertical="center" wrapText="true"/>
      <protection locked="false"/>
    </xf>
    <xf numFmtId="177"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79" fontId="0" fillId="0" borderId="0" xfId="0" applyNumberFormat="true" applyProtection="true">
      <protection locked="false"/>
    </xf>
    <xf numFmtId="179" fontId="2" fillId="0" borderId="0" xfId="0" applyNumberFormat="true" applyFont="true" applyAlignment="true" applyProtection="true">
      <alignment horizontal="left" vertical="center"/>
      <protection locked="false"/>
    </xf>
    <xf numFmtId="179" fontId="1" fillId="0" borderId="0" xfId="0" applyNumberFormat="true" applyFont="true" applyAlignment="true" applyProtection="true">
      <alignment horizontal="center" vertical="center"/>
      <protection locked="false"/>
    </xf>
    <xf numFmtId="179" fontId="2" fillId="2" borderId="3" xfId="0" applyNumberFormat="true" applyFont="true" applyFill="true" applyBorder="true" applyAlignment="true" applyProtection="true">
      <alignment horizontal="center" vertical="center"/>
      <protection locked="false"/>
    </xf>
    <xf numFmtId="179" fontId="2" fillId="2" borderId="2" xfId="0" applyNumberFormat="true" applyFont="true" applyFill="true" applyBorder="true" applyAlignment="true" applyProtection="true">
      <alignment horizontal="center" vertical="center"/>
      <protection locked="false"/>
    </xf>
    <xf numFmtId="179" fontId="2" fillId="0" borderId="0" xfId="0" applyNumberFormat="true" applyFont="true" applyAlignment="true" applyProtection="true">
      <alignment horizontal="right" vertical="center"/>
      <protection locked="false"/>
    </xf>
    <xf numFmtId="179" fontId="2" fillId="0" borderId="3" xfId="0" applyNumberFormat="true" applyFont="true" applyBorder="true" applyAlignment="true" applyProtection="true">
      <alignment horizontal="center" vertical="center" wrapText="true"/>
      <protection locked="false"/>
    </xf>
    <xf numFmtId="179" fontId="2" fillId="0" borderId="3" xfId="0" applyNumberFormat="true" applyFont="true" applyBorder="true" applyAlignment="true" applyProtection="true">
      <alignment horizontal="lef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179" fontId="2" fillId="0" borderId="3" xfId="0" applyNumberFormat="true" applyFont="true" applyBorder="true" applyAlignment="true" applyProtection="true">
      <alignment horizontal="center" vertical="center"/>
      <protection locked="false"/>
    </xf>
    <xf numFmtId="179" fontId="2" fillId="0" borderId="3" xfId="0" applyNumberFormat="true" applyFont="true" applyBorder="true" applyAlignment="true" applyProtection="true">
      <alignment horizontal="right" vertical="center"/>
      <protection locked="false"/>
    </xf>
    <xf numFmtId="179"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1" xfId="0" applyNumberFormat="true" applyFont="true" applyFill="true" applyBorder="true" applyAlignment="true" applyProtection="true">
      <alignment horizontal="center" vertical="center"/>
      <protection locked="false"/>
    </xf>
    <xf numFmtId="0" fontId="2" fillId="0" borderId="3" xfId="0" applyNumberFormat="true" applyFont="true" applyBorder="true" applyAlignment="true" applyProtection="true">
      <alignment horizontal="center" vertical="center"/>
      <protection locked="false"/>
    </xf>
    <xf numFmtId="0" fontId="2" fillId="0" borderId="3" xfId="0" applyNumberFormat="true" applyFont="true" applyBorder="true" applyAlignment="true" applyProtection="true">
      <alignment horizontal="left" vertical="center" wrapText="true"/>
      <protection locked="false"/>
    </xf>
    <xf numFmtId="0" fontId="3" fillId="0" borderId="0" xfId="0" applyFont="true" applyProtection="true">
      <protection locked="false"/>
    </xf>
    <xf numFmtId="0" fontId="2" fillId="0" borderId="0" xfId="0" applyNumberFormat="true" applyFont="true" applyAlignment="true" applyProtection="true">
      <alignment horizontal="right" vertical="center"/>
      <protection locked="false"/>
    </xf>
    <xf numFmtId="176"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0" fillId="0" borderId="6" xfId="0" applyFont="true" applyBorder="true" applyAlignment="true">
      <alignment horizontal="center" vertical="center"/>
    </xf>
    <xf numFmtId="0" fontId="0" fillId="0" borderId="6" xfId="0" applyFont="true" applyBorder="true" applyAlignment="true">
      <alignment horizontal="left" vertical="center" wrapText="true"/>
    </xf>
    <xf numFmtId="49" fontId="0" fillId="0" borderId="6" xfId="0" applyNumberFormat="true" applyFont="true" applyBorder="true" applyAlignment="true">
      <alignment horizontal="center" vertical="center"/>
    </xf>
    <xf numFmtId="0" fontId="2" fillId="0" borderId="3" xfId="0" applyFont="true" applyBorder="true" applyAlignment="true" applyProtection="true">
      <alignment horizontal="left" vertical="center"/>
      <protection locked="false"/>
    </xf>
    <xf numFmtId="178" fontId="2" fillId="0" borderId="3" xfId="0" applyNumberFormat="true" applyFont="true" applyBorder="true" applyAlignment="true" applyProtection="true">
      <alignment horizontal="right" vertical="center"/>
      <protection locked="false"/>
    </xf>
    <xf numFmtId="179" fontId="3" fillId="0" borderId="0" xfId="0" applyNumberFormat="true" applyFont="true" applyAlignment="true" applyProtection="true">
      <alignment horizontal="left" vertical="center"/>
      <protection locked="false"/>
    </xf>
    <xf numFmtId="179" fontId="2" fillId="2" borderId="1" xfId="0" applyNumberFormat="true" applyFont="true" applyFill="true" applyBorder="true" applyAlignment="true" applyProtection="true">
      <alignment horizontal="center" vertical="center"/>
      <protection locked="false"/>
    </xf>
    <xf numFmtId="179" fontId="2" fillId="2" borderId="2" xfId="0" applyNumberFormat="true" applyFont="true" applyFill="true" applyBorder="true" applyAlignment="true" applyProtection="true">
      <alignment horizontal="center" vertical="center" wrapText="true"/>
      <protection locked="false"/>
    </xf>
    <xf numFmtId="179" fontId="5" fillId="0" borderId="0" xfId="0" applyNumberFormat="true" applyFont="true" applyAlignment="true" applyProtection="true">
      <alignment horizontal="left" vertical="center"/>
      <protection locked="false"/>
    </xf>
    <xf numFmtId="179" fontId="2" fillId="2" borderId="3" xfId="0" applyNumberFormat="true" applyFont="true" applyFill="true" applyBorder="true" applyAlignment="true" applyProtection="true">
      <alignment horizontal="center" vertical="center" wrapText="true"/>
      <protection locked="false"/>
    </xf>
    <xf numFmtId="179" fontId="2" fillId="0" borderId="3" xfId="0" applyNumberFormat="true" applyFont="true" applyBorder="true" applyAlignment="true" applyProtection="true">
      <alignment horizontal="left" vertical="center"/>
      <protection locked="false"/>
    </xf>
    <xf numFmtId="179" fontId="6" fillId="0" borderId="3" xfId="0" applyNumberFormat="true" applyFont="true" applyBorder="true" applyAlignment="true" applyProtection="true">
      <alignment horizontal="right" vertical="center"/>
      <protection locked="false"/>
    </xf>
    <xf numFmtId="179" fontId="6" fillId="0" borderId="3" xfId="0" applyNumberFormat="true" applyFont="true" applyBorder="true" applyAlignment="true" applyProtection="true">
      <alignment horizontal="right" vertical="center" wrapText="true"/>
      <protection locked="false"/>
    </xf>
    <xf numFmtId="179" fontId="5" fillId="0" borderId="3" xfId="0" applyNumberFormat="true" applyFont="true" applyBorder="true" applyAlignment="true" applyProtection="true">
      <alignment horizontal="left"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7"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right" vertical="center"/>
      <protection locked="false"/>
    </xf>
    <xf numFmtId="0" fontId="12" fillId="0" borderId="0" xfId="0" applyNumberFormat="true" applyFont="true" applyAlignment="true" applyProtection="true">
      <alignment horizontal="center" vertical="center"/>
      <protection locked="false"/>
    </xf>
    <xf numFmtId="0" fontId="13" fillId="0" borderId="0" xfId="0" applyNumberFormat="true" applyFont="true" applyAlignment="true" applyProtection="true">
      <alignment horizontal="left" vertical="center"/>
      <protection locked="false"/>
    </xf>
    <xf numFmtId="49" fontId="14" fillId="0" borderId="0" xfId="1"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left" vertical="center"/>
      <protection locked="false"/>
    </xf>
    <xf numFmtId="0" fontId="15" fillId="0" borderId="0" xfId="0" applyNumberFormat="true" applyFont="true" applyAlignment="true" applyProtection="true">
      <alignment horizontal="center" vertical="center" wrapText="true"/>
      <protection locked="false"/>
    </xf>
    <xf numFmtId="0" fontId="16" fillId="0" borderId="0" xfId="0" applyNumberFormat="true" applyFont="true" applyAlignment="true" applyProtection="true">
      <alignment horizontal="center" vertical="center"/>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J16" sqref="J16"/>
    </sheetView>
  </sheetViews>
  <sheetFormatPr defaultColWidth="9" defaultRowHeight="14.25"/>
  <cols>
    <col min="1" max="12" width="9.425" customWidth="true"/>
    <col min="13" max="13" width="10.2833333333333" customWidth="true"/>
  </cols>
  <sheetData>
    <row r="1" ht="18.75" customHeight="true" spans="1:13">
      <c r="A1" s="64"/>
      <c r="B1" s="64"/>
      <c r="C1" s="64"/>
      <c r="D1" s="64"/>
      <c r="E1" s="64"/>
      <c r="F1" s="64"/>
      <c r="G1" s="64"/>
      <c r="H1" s="64"/>
      <c r="I1" s="64"/>
      <c r="J1" s="64"/>
      <c r="K1" s="64"/>
      <c r="L1" s="64"/>
      <c r="M1" s="64"/>
    </row>
    <row r="2" ht="18.75" customHeight="true" spans="1:13">
      <c r="A2" s="64"/>
      <c r="B2" s="64"/>
      <c r="C2" s="64"/>
      <c r="D2" s="64"/>
      <c r="E2" s="64"/>
      <c r="F2" s="64"/>
      <c r="G2" s="64"/>
      <c r="H2" s="64"/>
      <c r="I2" s="64"/>
      <c r="J2" s="64"/>
      <c r="K2" s="64"/>
      <c r="L2" s="64"/>
      <c r="M2" s="64"/>
    </row>
    <row r="3" ht="21.75" customHeight="true" spans="1:13">
      <c r="A3" s="65"/>
      <c r="B3" s="2"/>
      <c r="C3" s="2"/>
      <c r="D3" s="2"/>
      <c r="E3" s="2"/>
      <c r="F3" s="71"/>
      <c r="G3" s="2"/>
      <c r="H3" s="2"/>
      <c r="I3" s="2"/>
      <c r="J3" s="2"/>
      <c r="K3" s="2"/>
      <c r="L3" s="2"/>
      <c r="M3" s="73"/>
    </row>
    <row r="4" ht="21.75" customHeight="true" spans="1:13">
      <c r="A4" s="66"/>
      <c r="B4" s="66"/>
      <c r="C4" s="66"/>
      <c r="D4" s="66"/>
      <c r="E4" s="66"/>
      <c r="F4" s="66"/>
      <c r="G4" s="66"/>
      <c r="H4" s="66"/>
      <c r="I4" s="66"/>
      <c r="J4" s="66"/>
      <c r="K4" s="66"/>
      <c r="L4" s="66"/>
      <c r="M4" s="66"/>
    </row>
    <row r="5" ht="46.5" customHeight="true" spans="1:13">
      <c r="A5" s="67" t="s">
        <v>0</v>
      </c>
      <c r="B5" s="67"/>
      <c r="C5" s="67"/>
      <c r="D5" s="67"/>
      <c r="E5" s="67"/>
      <c r="F5" s="67"/>
      <c r="G5" s="67"/>
      <c r="H5" s="67"/>
      <c r="I5" s="67"/>
      <c r="J5" s="67"/>
      <c r="K5" s="67"/>
      <c r="L5" s="67"/>
      <c r="M5" s="67"/>
    </row>
    <row r="6" ht="15.75" customHeight="true" spans="1:13">
      <c r="A6" s="2"/>
      <c r="B6" s="2"/>
      <c r="C6" s="2"/>
      <c r="D6" s="2"/>
      <c r="E6" s="2"/>
      <c r="F6" s="72"/>
      <c r="G6" s="2"/>
      <c r="H6" s="2"/>
      <c r="I6" s="2"/>
      <c r="J6" s="2"/>
      <c r="K6" s="2"/>
      <c r="L6" s="2"/>
      <c r="M6" s="2"/>
    </row>
    <row r="7" ht="15.75" customHeight="true" spans="1:13">
      <c r="A7" s="68"/>
      <c r="B7" s="68"/>
      <c r="C7" s="68"/>
      <c r="D7" s="68"/>
      <c r="E7" s="68"/>
      <c r="F7" s="68"/>
      <c r="G7" s="68"/>
      <c r="H7" s="68"/>
      <c r="I7" s="68"/>
      <c r="J7" s="68"/>
      <c r="K7" s="68"/>
      <c r="L7" s="68"/>
      <c r="M7" s="68"/>
    </row>
    <row r="8" ht="15.75" customHeight="true" spans="1:13">
      <c r="A8" s="2"/>
      <c r="B8" s="2"/>
      <c r="C8" s="2"/>
      <c r="D8" s="2"/>
      <c r="E8" s="2"/>
      <c r="F8" s="72"/>
      <c r="G8" s="2"/>
      <c r="H8" s="2"/>
      <c r="I8" s="2"/>
      <c r="J8" s="2"/>
      <c r="K8" s="2"/>
      <c r="L8" s="2"/>
      <c r="M8" s="2"/>
    </row>
    <row r="9" ht="15.75" customHeight="true" spans="1:13">
      <c r="A9" s="2"/>
      <c r="B9" s="2"/>
      <c r="C9" s="2"/>
      <c r="D9" s="2"/>
      <c r="E9" s="2"/>
      <c r="F9" s="72"/>
      <c r="G9" s="2"/>
      <c r="H9" s="2"/>
      <c r="I9" s="2"/>
      <c r="J9" s="2"/>
      <c r="K9" s="2"/>
      <c r="L9" s="2"/>
      <c r="M9" s="2"/>
    </row>
    <row r="10" ht="15.75" customHeight="true" spans="1:13">
      <c r="A10" s="69" t="s">
        <v>1</v>
      </c>
      <c r="B10" s="69"/>
      <c r="C10" s="69"/>
      <c r="D10" s="69"/>
      <c r="E10" s="69"/>
      <c r="F10" s="69"/>
      <c r="G10" s="69"/>
      <c r="H10" s="69"/>
      <c r="I10" s="69"/>
      <c r="J10" s="69"/>
      <c r="K10" s="69"/>
      <c r="L10" s="69"/>
      <c r="M10" s="69"/>
    </row>
    <row r="11" ht="22.5" customHeight="true" spans="1:13">
      <c r="A11" s="69"/>
      <c r="B11" s="69"/>
      <c r="C11" s="69"/>
      <c r="D11" s="69"/>
      <c r="E11" s="69"/>
      <c r="F11" s="69"/>
      <c r="G11" s="69"/>
      <c r="H11" s="69"/>
      <c r="I11" s="69"/>
      <c r="J11" s="69"/>
      <c r="K11" s="69"/>
      <c r="L11" s="69"/>
      <c r="M11" s="69"/>
    </row>
    <row r="12" ht="22.5" customHeight="true" spans="1:13">
      <c r="A12" s="69"/>
      <c r="B12" s="69"/>
      <c r="C12" s="69"/>
      <c r="D12" s="69"/>
      <c r="E12" s="69"/>
      <c r="F12" s="69"/>
      <c r="G12" s="69"/>
      <c r="H12" s="69"/>
      <c r="I12" s="69"/>
      <c r="J12" s="69"/>
      <c r="K12" s="69"/>
      <c r="L12" s="69"/>
      <c r="M12" s="69"/>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61"/>
      <c r="B20" s="61"/>
      <c r="C20" s="61"/>
      <c r="D20" s="61"/>
      <c r="E20" s="61"/>
      <c r="F20" s="61"/>
      <c r="G20" s="61"/>
      <c r="H20" s="61"/>
      <c r="I20" s="61"/>
      <c r="J20" s="61"/>
      <c r="K20" s="61"/>
      <c r="L20" s="61"/>
      <c r="M20" s="61"/>
    </row>
    <row r="21" ht="22.5" customHeight="true" spans="1:13">
      <c r="A21" s="70"/>
      <c r="B21" s="70"/>
      <c r="C21" s="70"/>
      <c r="D21" s="70"/>
      <c r="E21" s="70"/>
      <c r="F21" s="70"/>
      <c r="G21" s="70"/>
      <c r="H21" s="70"/>
      <c r="I21" s="70"/>
      <c r="J21" s="70"/>
      <c r="K21" s="70"/>
      <c r="L21" s="70"/>
      <c r="M21" s="70"/>
    </row>
  </sheetData>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9" sqref="G19"/>
    </sheetView>
  </sheetViews>
  <sheetFormatPr defaultColWidth="9" defaultRowHeight="14.25" outlineLevelCol="6"/>
  <cols>
    <col min="1" max="1" width="23" style="19" customWidth="true"/>
    <col min="2" max="2" width="20" style="19" customWidth="true"/>
    <col min="3" max="3" width="26.2833333333333" style="19" customWidth="true"/>
    <col min="4" max="4" width="20.8583333333333" style="19" customWidth="true"/>
    <col min="5" max="5" width="18.425" style="19" customWidth="true"/>
    <col min="6" max="6" width="16.2833333333333" style="19" customWidth="true"/>
    <col min="7" max="7" width="19.1416666666667" style="19" customWidth="true"/>
    <col min="8" max="16384" width="9.14166666666667" style="19"/>
  </cols>
  <sheetData>
    <row r="1" ht="18" customHeight="true" spans="1:7">
      <c r="A1" s="49"/>
      <c r="B1" s="49"/>
      <c r="C1" s="49"/>
      <c r="D1" s="49"/>
      <c r="E1" s="49"/>
      <c r="F1" s="24"/>
      <c r="G1" s="24"/>
    </row>
    <row r="2" ht="24" customHeight="true" spans="1:7">
      <c r="A2" s="21" t="s">
        <v>95</v>
      </c>
      <c r="B2" s="21"/>
      <c r="C2" s="21"/>
      <c r="D2" s="21"/>
      <c r="E2" s="21"/>
      <c r="F2" s="21"/>
      <c r="G2" s="21"/>
    </row>
    <row r="4" ht="24" customHeight="true" spans="1:7">
      <c r="A4" s="20" t="s">
        <v>29</v>
      </c>
      <c r="B4" s="20"/>
      <c r="C4" s="20"/>
      <c r="D4" s="20"/>
      <c r="E4" s="20"/>
      <c r="F4" s="20"/>
      <c r="G4" s="24" t="s">
        <v>30</v>
      </c>
    </row>
    <row r="6" ht="24" customHeight="true" spans="1:7">
      <c r="A6" s="22" t="s">
        <v>57</v>
      </c>
      <c r="B6" s="22"/>
      <c r="C6" s="22" t="s">
        <v>96</v>
      </c>
      <c r="D6" s="22"/>
      <c r="E6" s="22"/>
      <c r="F6" s="22"/>
      <c r="G6" s="22"/>
    </row>
    <row r="7" ht="24" customHeight="true" spans="1:7">
      <c r="A7" s="50" t="s">
        <v>33</v>
      </c>
      <c r="B7" s="50" t="s">
        <v>34</v>
      </c>
      <c r="C7" s="50" t="s">
        <v>33</v>
      </c>
      <c r="D7" s="50" t="s">
        <v>35</v>
      </c>
      <c r="E7" s="22" t="s">
        <v>97</v>
      </c>
      <c r="F7" s="22" t="s">
        <v>98</v>
      </c>
      <c r="G7" s="22" t="s">
        <v>99</v>
      </c>
    </row>
    <row r="8" hidden="true" customHeight="true" spans="1:7">
      <c r="A8" s="51"/>
      <c r="B8" s="29">
        <f>SUM(B9:B12)</f>
        <v>37696101.21</v>
      </c>
      <c r="C8" s="51"/>
      <c r="D8" s="52">
        <f>SUM(E8,F8,G8)</f>
        <v>37696101.21</v>
      </c>
      <c r="E8" s="52">
        <f>SUM(E9:E12)</f>
        <v>37696101.21</v>
      </c>
      <c r="F8" s="52">
        <f>SUM(F9:F12)</f>
        <v>0</v>
      </c>
      <c r="G8" s="52">
        <f>SUM(G9:G12)</f>
        <v>0</v>
      </c>
    </row>
    <row r="9" ht="24" customHeight="true" spans="1:7">
      <c r="A9" s="26" t="s">
        <v>100</v>
      </c>
      <c r="B9" s="27">
        <v>37696101.21</v>
      </c>
      <c r="C9" s="26" t="s">
        <v>41</v>
      </c>
      <c r="D9" s="53">
        <f>SUM(E9,F9,G9)</f>
        <v>19950036.51</v>
      </c>
      <c r="E9" s="53">
        <v>19950036.51</v>
      </c>
      <c r="F9" s="53">
        <v>0</v>
      </c>
      <c r="G9" s="53">
        <v>0</v>
      </c>
    </row>
    <row r="10" ht="24" customHeight="true" spans="1:7">
      <c r="A10" s="26" t="s">
        <v>101</v>
      </c>
      <c r="B10" s="27"/>
      <c r="C10" s="26" t="s">
        <v>43</v>
      </c>
      <c r="D10" s="53">
        <f>SUM(E10,F10,G10)</f>
        <v>15035225.1</v>
      </c>
      <c r="E10" s="53">
        <v>15035225.1</v>
      </c>
      <c r="F10" s="53">
        <v>0</v>
      </c>
      <c r="G10" s="53">
        <v>0</v>
      </c>
    </row>
    <row r="11" ht="24" customHeight="true" spans="1:7">
      <c r="A11" s="26" t="s">
        <v>102</v>
      </c>
      <c r="B11" s="27"/>
      <c r="C11" s="26" t="s">
        <v>45</v>
      </c>
      <c r="D11" s="53">
        <f>SUM(E11,F11,G11)</f>
        <v>1581132</v>
      </c>
      <c r="E11" s="53">
        <v>1581132</v>
      </c>
      <c r="F11" s="53">
        <v>0</v>
      </c>
      <c r="G11" s="53">
        <v>0</v>
      </c>
    </row>
    <row r="12" ht="24" customHeight="true" spans="1:7">
      <c r="A12" s="26"/>
      <c r="B12" s="27"/>
      <c r="C12" s="26" t="s">
        <v>47</v>
      </c>
      <c r="D12" s="53">
        <f>SUM(E12,F12,G12)</f>
        <v>1129707.6</v>
      </c>
      <c r="E12" s="53">
        <v>1129707.6</v>
      </c>
      <c r="F12" s="53">
        <v>0</v>
      </c>
      <c r="G12" s="53">
        <v>0</v>
      </c>
    </row>
    <row r="13" ht="24" customHeight="true" spans="1:7">
      <c r="A13" s="25" t="s">
        <v>51</v>
      </c>
      <c r="B13" s="27">
        <f>B8</f>
        <v>37696101.21</v>
      </c>
      <c r="C13" s="25" t="s">
        <v>52</v>
      </c>
      <c r="D13" s="53">
        <f>D8</f>
        <v>37696101.21</v>
      </c>
      <c r="E13" s="53">
        <f>E8</f>
        <v>37696101.21</v>
      </c>
      <c r="F13" s="53">
        <f>F8</f>
        <v>0</v>
      </c>
      <c r="G13" s="53">
        <f>G8</f>
        <v>0</v>
      </c>
    </row>
  </sheetData>
  <mergeCells count="4">
    <mergeCell ref="A2:G2"/>
    <mergeCell ref="A4:F4"/>
    <mergeCell ref="A6:B6"/>
    <mergeCell ref="C6:G6"/>
  </mergeCells>
  <pageMargins left="0.78740157480315" right="0.78740157480315" top="0.78740157480315" bottom="0.78740157480315" header="0.31496062992126" footer="0.31496062992126"/>
  <pageSetup paperSize="9" scale="85"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13" workbookViewId="0">
      <selection activeCell="I21" sqref="I21"/>
    </sheetView>
  </sheetViews>
  <sheetFormatPr defaultColWidth="9" defaultRowHeight="14.25" outlineLevelCol="6"/>
  <cols>
    <col min="1" max="3" width="7.85833333333333" style="19" customWidth="true"/>
    <col min="4" max="4" width="48.425" style="19" customWidth="true"/>
    <col min="5" max="5" width="25.5666666666667" style="19" customWidth="true"/>
    <col min="6" max="6" width="21" style="19" customWidth="true"/>
    <col min="7" max="7" width="23.425" style="19" customWidth="true"/>
    <col min="8" max="16384" width="9.14166666666667" style="19"/>
  </cols>
  <sheetData>
    <row r="1" ht="18" customHeight="true" spans="1:7">
      <c r="A1" s="20"/>
      <c r="B1" s="20"/>
      <c r="C1" s="20"/>
      <c r="D1" s="20"/>
      <c r="E1" s="24"/>
      <c r="F1" s="24"/>
      <c r="G1" s="24"/>
    </row>
    <row r="2" ht="22.5" customHeight="true" spans="1:7">
      <c r="A2" s="21" t="s">
        <v>103</v>
      </c>
      <c r="B2" s="21"/>
      <c r="C2" s="21"/>
      <c r="D2" s="21"/>
      <c r="E2" s="21"/>
      <c r="F2" s="21"/>
      <c r="G2" s="21"/>
    </row>
    <row r="3" ht="7.5" customHeight="true" spans="1:7">
      <c r="A3" s="20"/>
      <c r="B3" s="20"/>
      <c r="C3" s="20"/>
      <c r="D3" s="20"/>
      <c r="E3" s="24"/>
      <c r="F3" s="24"/>
      <c r="G3" s="20"/>
    </row>
    <row r="4" ht="24" customHeight="true" spans="1:7">
      <c r="A4" s="20" t="s">
        <v>29</v>
      </c>
      <c r="B4" s="20"/>
      <c r="C4" s="20"/>
      <c r="D4" s="20"/>
      <c r="E4" s="20"/>
      <c r="F4" s="20"/>
      <c r="G4" s="24" t="s">
        <v>30</v>
      </c>
    </row>
    <row r="5" ht="7.5" customHeight="true" spans="1:7">
      <c r="A5" s="46"/>
      <c r="B5" s="46"/>
      <c r="C5" s="46"/>
      <c r="D5" s="46"/>
      <c r="E5" s="24"/>
      <c r="F5" s="24"/>
      <c r="G5" s="20"/>
    </row>
    <row r="6" ht="24" customHeight="true" spans="1:7">
      <c r="A6" s="22" t="s">
        <v>33</v>
      </c>
      <c r="B6" s="22"/>
      <c r="C6" s="22"/>
      <c r="D6" s="22"/>
      <c r="E6" s="22" t="s">
        <v>104</v>
      </c>
      <c r="F6" s="22"/>
      <c r="G6" s="22"/>
    </row>
    <row r="7" ht="24" customHeight="true" spans="1:7">
      <c r="A7" s="47" t="s">
        <v>55</v>
      </c>
      <c r="B7" s="47"/>
      <c r="C7" s="47"/>
      <c r="D7" s="22" t="s">
        <v>56</v>
      </c>
      <c r="E7" s="22" t="s">
        <v>35</v>
      </c>
      <c r="F7" s="48" t="s">
        <v>36</v>
      </c>
      <c r="G7" s="22" t="s">
        <v>37</v>
      </c>
    </row>
    <row r="8" ht="24" customHeight="true" spans="1:7">
      <c r="A8" s="22" t="s">
        <v>61</v>
      </c>
      <c r="B8" s="22" t="s">
        <v>62</v>
      </c>
      <c r="C8" s="22" t="s">
        <v>63</v>
      </c>
      <c r="D8" s="22"/>
      <c r="E8" s="22"/>
      <c r="F8" s="48"/>
      <c r="G8" s="22"/>
    </row>
    <row r="9" hidden="true" customHeight="true" spans="1:7">
      <c r="A9" s="20"/>
      <c r="B9" s="20"/>
      <c r="C9" s="20"/>
      <c r="D9" s="20"/>
      <c r="E9" s="20"/>
      <c r="F9" s="20" t="s">
        <v>3</v>
      </c>
      <c r="G9" s="20" t="s">
        <v>3</v>
      </c>
    </row>
    <row r="10" ht="24" customHeight="true" spans="1:7">
      <c r="A10" s="28" t="s">
        <v>64</v>
      </c>
      <c r="B10" s="28" t="s">
        <v>3</v>
      </c>
      <c r="C10" s="28" t="s">
        <v>3</v>
      </c>
      <c r="D10" s="26" t="s">
        <v>65</v>
      </c>
      <c r="E10" s="29">
        <f t="shared" ref="E10:E27" si="0">SUM(F10,G10)</f>
        <v>19950036.51</v>
      </c>
      <c r="F10" s="29">
        <v>17734101.11</v>
      </c>
      <c r="G10" s="29">
        <v>2215935.4</v>
      </c>
    </row>
    <row r="11" ht="24" customHeight="true" spans="1:7">
      <c r="A11" s="28" t="s">
        <v>64</v>
      </c>
      <c r="B11" s="28" t="s">
        <v>66</v>
      </c>
      <c r="C11" s="28" t="s">
        <v>3</v>
      </c>
      <c r="D11" s="26" t="s">
        <v>67</v>
      </c>
      <c r="E11" s="29">
        <f t="shared" si="0"/>
        <v>18573004.11</v>
      </c>
      <c r="F11" s="29">
        <v>17734101.11</v>
      </c>
      <c r="G11" s="29">
        <v>838903</v>
      </c>
    </row>
    <row r="12" ht="24" customHeight="true" spans="1:7">
      <c r="A12" s="28" t="s">
        <v>64</v>
      </c>
      <c r="B12" s="28" t="s">
        <v>66</v>
      </c>
      <c r="C12" s="28" t="s">
        <v>68</v>
      </c>
      <c r="D12" s="26" t="s">
        <v>69</v>
      </c>
      <c r="E12" s="29">
        <f t="shared" si="0"/>
        <v>18573004.11</v>
      </c>
      <c r="F12" s="29">
        <v>17734101.11</v>
      </c>
      <c r="G12" s="29">
        <v>838903</v>
      </c>
    </row>
    <row r="13" ht="24" customHeight="true" spans="1:7">
      <c r="A13" s="28" t="s">
        <v>64</v>
      </c>
      <c r="B13" s="28" t="s">
        <v>70</v>
      </c>
      <c r="C13" s="28" t="s">
        <v>3</v>
      </c>
      <c r="D13" s="26" t="s">
        <v>71</v>
      </c>
      <c r="E13" s="29">
        <f t="shared" si="0"/>
        <v>1377032.4</v>
      </c>
      <c r="F13" s="29">
        <v>0</v>
      </c>
      <c r="G13" s="29">
        <v>1377032.4</v>
      </c>
    </row>
    <row r="14" ht="24" customHeight="true" spans="1:7">
      <c r="A14" s="28" t="s">
        <v>64</v>
      </c>
      <c r="B14" s="28" t="s">
        <v>70</v>
      </c>
      <c r="C14" s="28" t="s">
        <v>72</v>
      </c>
      <c r="D14" s="26" t="s">
        <v>73</v>
      </c>
      <c r="E14" s="29">
        <f t="shared" si="0"/>
        <v>1377032.4</v>
      </c>
      <c r="F14" s="29">
        <v>0</v>
      </c>
      <c r="G14" s="29">
        <v>1377032.4</v>
      </c>
    </row>
    <row r="15" ht="24" customHeight="true" spans="1:7">
      <c r="A15" s="28" t="s">
        <v>74</v>
      </c>
      <c r="B15" s="28" t="s">
        <v>3</v>
      </c>
      <c r="C15" s="28" t="s">
        <v>3</v>
      </c>
      <c r="D15" s="26" t="s">
        <v>75</v>
      </c>
      <c r="E15" s="29">
        <f t="shared" si="0"/>
        <v>15035225.1</v>
      </c>
      <c r="F15" s="29">
        <v>15035225.1</v>
      </c>
      <c r="G15" s="29">
        <v>0</v>
      </c>
    </row>
    <row r="16" ht="24" customHeight="true" spans="1:7">
      <c r="A16" s="28" t="s">
        <v>74</v>
      </c>
      <c r="B16" s="28" t="s">
        <v>76</v>
      </c>
      <c r="C16" s="28" t="s">
        <v>3</v>
      </c>
      <c r="D16" s="26" t="s">
        <v>77</v>
      </c>
      <c r="E16" s="29">
        <f t="shared" si="0"/>
        <v>15035225.1</v>
      </c>
      <c r="F16" s="29">
        <v>15035225.1</v>
      </c>
      <c r="G16" s="29">
        <v>0</v>
      </c>
    </row>
    <row r="17" ht="24" customHeight="true" spans="1:7">
      <c r="A17" s="28" t="s">
        <v>74</v>
      </c>
      <c r="B17" s="28" t="s">
        <v>76</v>
      </c>
      <c r="C17" s="28" t="s">
        <v>66</v>
      </c>
      <c r="D17" s="26" t="s">
        <v>78</v>
      </c>
      <c r="E17" s="29">
        <f t="shared" si="0"/>
        <v>11130908.4</v>
      </c>
      <c r="F17" s="29">
        <v>11130908.4</v>
      </c>
      <c r="G17" s="29">
        <v>0</v>
      </c>
    </row>
    <row r="18" ht="24" customHeight="true" spans="1:7">
      <c r="A18" s="28" t="s">
        <v>74</v>
      </c>
      <c r="B18" s="28" t="s">
        <v>76</v>
      </c>
      <c r="C18" s="28" t="s">
        <v>76</v>
      </c>
      <c r="D18" s="26" t="s">
        <v>79</v>
      </c>
      <c r="E18" s="29">
        <f t="shared" si="0"/>
        <v>2529811.2</v>
      </c>
      <c r="F18" s="29">
        <v>2529811.2</v>
      </c>
      <c r="G18" s="29">
        <v>0</v>
      </c>
    </row>
    <row r="19" ht="24" customHeight="true" spans="1:7">
      <c r="A19" s="28" t="s">
        <v>74</v>
      </c>
      <c r="B19" s="28" t="s">
        <v>76</v>
      </c>
      <c r="C19" s="28" t="s">
        <v>80</v>
      </c>
      <c r="D19" s="26" t="s">
        <v>81</v>
      </c>
      <c r="E19" s="29">
        <f t="shared" si="0"/>
        <v>1264905.5</v>
      </c>
      <c r="F19" s="29">
        <v>1264905.5</v>
      </c>
      <c r="G19" s="29">
        <v>0</v>
      </c>
    </row>
    <row r="20" ht="24" customHeight="true" spans="1:7">
      <c r="A20" s="28" t="s">
        <v>74</v>
      </c>
      <c r="B20" s="28" t="s">
        <v>76</v>
      </c>
      <c r="C20" s="28" t="s">
        <v>72</v>
      </c>
      <c r="D20" s="26" t="s">
        <v>82</v>
      </c>
      <c r="E20" s="29">
        <f t="shared" si="0"/>
        <v>109600</v>
      </c>
      <c r="F20" s="29">
        <v>109600</v>
      </c>
      <c r="G20" s="29">
        <v>0</v>
      </c>
    </row>
    <row r="21" ht="24" customHeight="true" spans="1:7">
      <c r="A21" s="28" t="s">
        <v>83</v>
      </c>
      <c r="B21" s="28" t="s">
        <v>3</v>
      </c>
      <c r="C21" s="28" t="s">
        <v>3</v>
      </c>
      <c r="D21" s="26" t="s">
        <v>84</v>
      </c>
      <c r="E21" s="29">
        <f t="shared" si="0"/>
        <v>1581132</v>
      </c>
      <c r="F21" s="29">
        <v>1581132</v>
      </c>
      <c r="G21" s="29">
        <v>0</v>
      </c>
    </row>
    <row r="22" ht="24" customHeight="true" spans="1:7">
      <c r="A22" s="28" t="s">
        <v>83</v>
      </c>
      <c r="B22" s="28" t="s">
        <v>85</v>
      </c>
      <c r="C22" s="28" t="s">
        <v>3</v>
      </c>
      <c r="D22" s="26" t="s">
        <v>86</v>
      </c>
      <c r="E22" s="29">
        <f t="shared" si="0"/>
        <v>1581132</v>
      </c>
      <c r="F22" s="29">
        <v>1581132</v>
      </c>
      <c r="G22" s="29">
        <v>0</v>
      </c>
    </row>
    <row r="23" ht="24" customHeight="true" spans="1:7">
      <c r="A23" s="28" t="s">
        <v>83</v>
      </c>
      <c r="B23" s="28" t="s">
        <v>85</v>
      </c>
      <c r="C23" s="28" t="s">
        <v>66</v>
      </c>
      <c r="D23" s="26" t="s">
        <v>87</v>
      </c>
      <c r="E23" s="29">
        <f t="shared" si="0"/>
        <v>1581132</v>
      </c>
      <c r="F23" s="29">
        <v>1581132</v>
      </c>
      <c r="G23" s="29">
        <v>0</v>
      </c>
    </row>
    <row r="24" ht="24" customHeight="true" spans="1:7">
      <c r="A24" s="28" t="s">
        <v>88</v>
      </c>
      <c r="B24" s="28" t="s">
        <v>3</v>
      </c>
      <c r="C24" s="28" t="s">
        <v>3</v>
      </c>
      <c r="D24" s="26" t="s">
        <v>89</v>
      </c>
      <c r="E24" s="29">
        <f t="shared" si="0"/>
        <v>1129707.6</v>
      </c>
      <c r="F24" s="29">
        <v>1129707.6</v>
      </c>
      <c r="G24" s="29">
        <v>0</v>
      </c>
    </row>
    <row r="25" ht="24" customHeight="true" spans="1:7">
      <c r="A25" s="28" t="s">
        <v>88</v>
      </c>
      <c r="B25" s="28" t="s">
        <v>66</v>
      </c>
      <c r="C25" s="28" t="s">
        <v>3</v>
      </c>
      <c r="D25" s="26" t="s">
        <v>90</v>
      </c>
      <c r="E25" s="29">
        <f t="shared" si="0"/>
        <v>1129707.6</v>
      </c>
      <c r="F25" s="29">
        <v>1129707.6</v>
      </c>
      <c r="G25" s="29">
        <v>0</v>
      </c>
    </row>
    <row r="26" ht="24" customHeight="true" spans="1:7">
      <c r="A26" s="28" t="s">
        <v>88</v>
      </c>
      <c r="B26" s="28" t="s">
        <v>66</v>
      </c>
      <c r="C26" s="28" t="s">
        <v>91</v>
      </c>
      <c r="D26" s="26" t="s">
        <v>92</v>
      </c>
      <c r="E26" s="29">
        <f t="shared" si="0"/>
        <v>1129707.6</v>
      </c>
      <c r="F26" s="29">
        <v>1129707.6</v>
      </c>
      <c r="G26" s="29">
        <v>0</v>
      </c>
    </row>
    <row r="27" ht="24" customHeight="true" spans="1:7">
      <c r="A27" s="28" t="s">
        <v>35</v>
      </c>
      <c r="B27" s="28"/>
      <c r="C27" s="28"/>
      <c r="D27" s="28"/>
      <c r="E27" s="29">
        <f t="shared" si="0"/>
        <v>37696101.21</v>
      </c>
      <c r="F27" s="29">
        <v>35480165.81</v>
      </c>
      <c r="G27" s="29">
        <v>2215935.4</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78740157480315" bottom="0.78740157480315" header="0.31496062992126" footer="0.31496062992126"/>
  <pageSetup paperSize="9" scale="8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H22" sqref="H22"/>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37"/>
      <c r="F1" s="37"/>
      <c r="G1" s="37"/>
    </row>
    <row r="2" ht="24" customHeight="true" spans="1:7">
      <c r="A2" s="1" t="s">
        <v>105</v>
      </c>
      <c r="B2" s="1"/>
      <c r="C2" s="1"/>
      <c r="D2" s="1"/>
      <c r="E2" s="1"/>
      <c r="F2" s="1"/>
      <c r="G2" s="1"/>
    </row>
    <row r="3" ht="7.5" customHeight="true" spans="1:7">
      <c r="A3" s="2"/>
      <c r="B3" s="2"/>
      <c r="C3" s="2"/>
      <c r="D3" s="2"/>
      <c r="E3" s="37"/>
      <c r="F3" s="37"/>
      <c r="G3" s="2"/>
    </row>
    <row r="4" ht="24" customHeight="true" spans="1:7">
      <c r="A4" s="39" t="s">
        <v>29</v>
      </c>
      <c r="B4" s="39"/>
      <c r="C4" s="39"/>
      <c r="D4" s="39"/>
      <c r="E4" s="39"/>
      <c r="F4" s="37"/>
      <c r="G4" s="37" t="s">
        <v>30</v>
      </c>
    </row>
    <row r="5" ht="7.5" customHeight="true" spans="1:7">
      <c r="A5" s="40"/>
      <c r="B5" s="40"/>
      <c r="C5" s="40"/>
      <c r="D5" s="40"/>
      <c r="E5" s="37"/>
      <c r="F5" s="37"/>
      <c r="G5" s="2"/>
    </row>
    <row r="6" ht="24" customHeight="true" spans="1:7">
      <c r="A6" s="32" t="s">
        <v>33</v>
      </c>
      <c r="B6" s="32"/>
      <c r="C6" s="32"/>
      <c r="D6" s="32"/>
      <c r="E6" s="32" t="s">
        <v>106</v>
      </c>
      <c r="F6" s="32"/>
      <c r="G6" s="32"/>
    </row>
    <row r="7" ht="24" customHeight="true" spans="1:7">
      <c r="A7" s="33" t="s">
        <v>55</v>
      </c>
      <c r="B7" s="33"/>
      <c r="C7" s="33"/>
      <c r="D7" s="32" t="s">
        <v>56</v>
      </c>
      <c r="E7" s="32" t="s">
        <v>35</v>
      </c>
      <c r="F7" s="6" t="s">
        <v>36</v>
      </c>
      <c r="G7" s="32" t="s">
        <v>37</v>
      </c>
    </row>
    <row r="8" ht="33" customHeight="true" spans="1:7">
      <c r="A8" s="32" t="s">
        <v>61</v>
      </c>
      <c r="B8" s="32" t="s">
        <v>62</v>
      </c>
      <c r="C8" s="32" t="s">
        <v>63</v>
      </c>
      <c r="D8" s="32"/>
      <c r="E8" s="32"/>
      <c r="F8" s="6"/>
      <c r="G8" s="32"/>
    </row>
    <row r="9" ht="29.25" customHeight="true" spans="1:7">
      <c r="A9" s="41"/>
      <c r="B9" s="41"/>
      <c r="C9" s="41"/>
      <c r="D9" s="42"/>
      <c r="E9" s="45"/>
      <c r="F9" s="45" t="s">
        <v>3</v>
      </c>
      <c r="G9" s="45" t="s">
        <v>3</v>
      </c>
    </row>
    <row r="10" ht="24.75" customHeight="true" spans="1:7">
      <c r="A10" s="41"/>
      <c r="B10" s="43"/>
      <c r="C10" s="43"/>
      <c r="D10" s="42"/>
      <c r="E10" s="45"/>
      <c r="F10" s="45"/>
      <c r="G10" s="45"/>
    </row>
    <row r="11" ht="29.25" customHeight="true" spans="1:7">
      <c r="A11" s="41"/>
      <c r="B11" s="43"/>
      <c r="C11" s="43"/>
      <c r="D11" s="42"/>
      <c r="E11" s="45"/>
      <c r="F11" s="45"/>
      <c r="G11" s="45"/>
    </row>
    <row r="12" ht="24.75" customHeight="true" spans="1:7">
      <c r="A12" s="41"/>
      <c r="B12" s="41"/>
      <c r="C12" s="41"/>
      <c r="D12" s="42"/>
      <c r="E12" s="45"/>
      <c r="F12" s="45"/>
      <c r="G12" s="45"/>
    </row>
    <row r="13" ht="22.5" customHeight="true" spans="1:7">
      <c r="A13" s="44"/>
      <c r="B13" s="44"/>
      <c r="C13" s="44"/>
      <c r="D13" s="44"/>
      <c r="E13" s="45"/>
      <c r="F13" s="45"/>
      <c r="G13" s="45"/>
    </row>
    <row r="14" ht="22.5" customHeight="true" spans="1:7">
      <c r="A14" s="44"/>
      <c r="B14" s="44"/>
      <c r="C14" s="44"/>
      <c r="D14" s="44"/>
      <c r="E14" s="45"/>
      <c r="F14" s="45"/>
      <c r="G14" s="45"/>
    </row>
    <row r="15" ht="24" customHeight="true" spans="1:7">
      <c r="A15" s="34" t="s">
        <v>3</v>
      </c>
      <c r="B15" s="34" t="s">
        <v>3</v>
      </c>
      <c r="C15" s="34" t="s">
        <v>3</v>
      </c>
      <c r="D15" s="35" t="s">
        <v>3</v>
      </c>
      <c r="E15" s="38">
        <f>SUM(F15,G15)</f>
        <v>0</v>
      </c>
      <c r="F15" s="38" t="s">
        <v>3</v>
      </c>
      <c r="G15" s="38" t="s">
        <v>3</v>
      </c>
    </row>
    <row r="16" ht="24" customHeight="true" spans="1:7">
      <c r="A16" s="34" t="s">
        <v>35</v>
      </c>
      <c r="B16" s="34"/>
      <c r="C16" s="34"/>
      <c r="D16" s="34"/>
      <c r="E16" s="38">
        <f>SUM(F16,G16)</f>
        <v>0</v>
      </c>
      <c r="F16" s="38" t="s">
        <v>3</v>
      </c>
      <c r="G16" s="38" t="s">
        <v>3</v>
      </c>
    </row>
    <row r="17" spans="1:1">
      <c r="A17" s="36" t="s">
        <v>107</v>
      </c>
    </row>
    <row r="18" ht="24" customHeight="true" spans="4:4">
      <c r="D18" s="13"/>
    </row>
  </sheetData>
  <sheetProtection formatCells="0" formatColumns="0" formatRows="0" insertRows="0" insertColumns="0" insertHyperlinks="0" deleteColumns="0" deleteRows="0"/>
  <mergeCells count="10">
    <mergeCell ref="A2:G2"/>
    <mergeCell ref="A4:E4"/>
    <mergeCell ref="A6:D6"/>
    <mergeCell ref="E6:G6"/>
    <mergeCell ref="A7:C7"/>
    <mergeCell ref="A16:D16"/>
    <mergeCell ref="D7:D8"/>
    <mergeCell ref="E7:E8"/>
    <mergeCell ref="F7:F8"/>
    <mergeCell ref="G7:G8"/>
  </mergeCells>
  <pageMargins left="0.78740157480315" right="0.78740157480315" top="0.78740157480315" bottom="0.78740157480315" header="0.31496062992126" footer="0.31496062992126"/>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F21" sqref="F21"/>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37"/>
      <c r="F1" s="37"/>
      <c r="G1" s="37"/>
    </row>
    <row r="2" ht="24" customHeight="true" spans="1:7">
      <c r="A2" s="1" t="s">
        <v>108</v>
      </c>
      <c r="B2" s="1"/>
      <c r="C2" s="1"/>
      <c r="D2" s="1"/>
      <c r="E2" s="1"/>
      <c r="F2" s="1"/>
      <c r="G2" s="1"/>
    </row>
    <row r="4" ht="24" customHeight="true" spans="1:7">
      <c r="A4" s="2" t="s">
        <v>29</v>
      </c>
      <c r="B4" s="2"/>
      <c r="C4" s="2"/>
      <c r="D4" s="2"/>
      <c r="E4" s="2"/>
      <c r="F4" s="2"/>
      <c r="G4" s="37" t="s">
        <v>30</v>
      </c>
    </row>
    <row r="5" ht="7.5" customHeight="true" spans="1:7">
      <c r="A5" s="31"/>
      <c r="B5" s="31"/>
      <c r="C5" s="31"/>
      <c r="D5" s="31"/>
      <c r="E5" s="31"/>
      <c r="F5" s="31"/>
      <c r="G5" s="31"/>
    </row>
    <row r="6" ht="24" customHeight="true" spans="1:7">
      <c r="A6" s="32" t="s">
        <v>33</v>
      </c>
      <c r="B6" s="32"/>
      <c r="C6" s="32"/>
      <c r="D6" s="32"/>
      <c r="E6" s="32" t="s">
        <v>109</v>
      </c>
      <c r="F6" s="32"/>
      <c r="G6" s="32"/>
    </row>
    <row r="7" ht="24" customHeight="true" spans="1:7">
      <c r="A7" s="33" t="s">
        <v>55</v>
      </c>
      <c r="B7" s="33"/>
      <c r="C7" s="33"/>
      <c r="D7" s="32" t="s">
        <v>56</v>
      </c>
      <c r="E7" s="32" t="s">
        <v>35</v>
      </c>
      <c r="F7" s="5" t="s">
        <v>36</v>
      </c>
      <c r="G7" s="32" t="s">
        <v>37</v>
      </c>
    </row>
    <row r="8" ht="24" customHeight="true" spans="1:7">
      <c r="A8" s="32" t="s">
        <v>61</v>
      </c>
      <c r="B8" s="32" t="s">
        <v>62</v>
      </c>
      <c r="C8" s="32" t="s">
        <v>63</v>
      </c>
      <c r="D8" s="32"/>
      <c r="E8" s="32"/>
      <c r="F8" s="5"/>
      <c r="G8" s="32"/>
    </row>
    <row r="9" ht="24" customHeight="true" spans="1:7">
      <c r="A9" s="34" t="s">
        <v>3</v>
      </c>
      <c r="B9" s="34" t="s">
        <v>3</v>
      </c>
      <c r="C9" s="34" t="s">
        <v>3</v>
      </c>
      <c r="D9" s="35" t="s">
        <v>3</v>
      </c>
      <c r="E9" s="38">
        <f>SUM(F9,G9)</f>
        <v>0</v>
      </c>
      <c r="F9" s="38" t="s">
        <v>3</v>
      </c>
      <c r="G9" s="38" t="s">
        <v>3</v>
      </c>
    </row>
    <row r="10" ht="24" customHeight="true" spans="1:7">
      <c r="A10" s="34" t="s">
        <v>35</v>
      </c>
      <c r="B10" s="34"/>
      <c r="C10" s="34"/>
      <c r="D10" s="34"/>
      <c r="E10" s="38">
        <f>SUM(F10,G10)</f>
        <v>0</v>
      </c>
      <c r="F10" s="38" t="s">
        <v>3</v>
      </c>
      <c r="G10" s="38" t="s">
        <v>3</v>
      </c>
    </row>
    <row r="11" spans="1:1">
      <c r="A11" s="36" t="s">
        <v>110</v>
      </c>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8740157480315" right="0.78740157480315" top="0.78740157480315" bottom="0.78740157480315" header="0.31496062992126" footer="0.31496062992126"/>
  <pageSetup paperSize="9" scale="8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selection activeCell="I15" sqref="I15"/>
    </sheetView>
  </sheetViews>
  <sheetFormatPr defaultColWidth="9" defaultRowHeight="14.25" outlineLevelCol="5"/>
  <cols>
    <col min="1" max="2" width="8.56666666666667" style="19" customWidth="true"/>
    <col min="3" max="3" width="65.2833333333333" style="19" customWidth="true"/>
    <col min="4" max="6" width="20" style="19" customWidth="true"/>
    <col min="7" max="16384" width="9.14166666666667" style="19"/>
  </cols>
  <sheetData>
    <row r="1" ht="18" customHeight="true" spans="1:6">
      <c r="A1" s="20"/>
      <c r="B1" s="20"/>
      <c r="C1" s="20"/>
      <c r="D1" s="20"/>
      <c r="E1" s="20"/>
      <c r="F1" s="30"/>
    </row>
    <row r="2" ht="22.5" customHeight="true" spans="1:6">
      <c r="A2" s="21" t="s">
        <v>111</v>
      </c>
      <c r="B2" s="21"/>
      <c r="C2" s="21"/>
      <c r="D2" s="21"/>
      <c r="E2" s="21"/>
      <c r="F2" s="21"/>
    </row>
    <row r="3" ht="7.5" customHeight="true" spans="1:6">
      <c r="A3" s="20"/>
      <c r="B3" s="20"/>
      <c r="C3" s="20"/>
      <c r="D3" s="20"/>
      <c r="E3" s="20"/>
      <c r="F3" s="20"/>
    </row>
    <row r="4" ht="24" customHeight="true" spans="1:6">
      <c r="A4" s="20" t="s">
        <v>29</v>
      </c>
      <c r="B4" s="20"/>
      <c r="C4" s="20"/>
      <c r="D4" s="20"/>
      <c r="E4" s="20"/>
      <c r="F4" s="24" t="s">
        <v>30</v>
      </c>
    </row>
    <row r="5" ht="7.5" customHeight="true" spans="1:6">
      <c r="A5" s="20"/>
      <c r="B5" s="20"/>
      <c r="C5" s="20"/>
      <c r="D5" s="20"/>
      <c r="E5" s="20"/>
      <c r="F5" s="20"/>
    </row>
    <row r="6" ht="24" customHeight="true" spans="1:6">
      <c r="A6" s="22" t="s">
        <v>33</v>
      </c>
      <c r="B6" s="22"/>
      <c r="C6" s="22"/>
      <c r="D6" s="22" t="s">
        <v>112</v>
      </c>
      <c r="E6" s="22"/>
      <c r="F6" s="22"/>
    </row>
    <row r="7" ht="24" customHeight="true" spans="1:6">
      <c r="A7" s="22" t="s">
        <v>113</v>
      </c>
      <c r="B7" s="22"/>
      <c r="C7" s="22" t="s">
        <v>114</v>
      </c>
      <c r="D7" s="23" t="s">
        <v>35</v>
      </c>
      <c r="E7" s="23" t="s">
        <v>38</v>
      </c>
      <c r="F7" s="23" t="s">
        <v>39</v>
      </c>
    </row>
    <row r="8" ht="24" customHeight="true" spans="1:6">
      <c r="A8" s="22" t="s">
        <v>61</v>
      </c>
      <c r="B8" s="22" t="s">
        <v>62</v>
      </c>
      <c r="C8" s="22"/>
      <c r="D8" s="23"/>
      <c r="E8" s="23"/>
      <c r="F8" s="23"/>
    </row>
    <row r="9" hidden="true" customHeight="true" spans="1:6">
      <c r="A9" s="20" t="s">
        <v>3</v>
      </c>
      <c r="B9" s="20"/>
      <c r="C9" s="20"/>
      <c r="D9" s="24"/>
      <c r="E9" s="24" t="s">
        <v>3</v>
      </c>
      <c r="F9" s="24" t="s">
        <v>3</v>
      </c>
    </row>
    <row r="10" ht="24" customHeight="true" spans="1:6">
      <c r="A10" s="25" t="s">
        <v>115</v>
      </c>
      <c r="B10" s="25" t="s">
        <v>3</v>
      </c>
      <c r="C10" s="26" t="s">
        <v>116</v>
      </c>
      <c r="D10" s="27">
        <f t="shared" ref="D10:D38" si="0">SUM(E10,F10)</f>
        <v>22771271.01</v>
      </c>
      <c r="E10" s="27">
        <v>22771271.01</v>
      </c>
      <c r="F10" s="27">
        <v>0</v>
      </c>
    </row>
    <row r="11" ht="24" customHeight="true" spans="1:6">
      <c r="A11" s="25" t="s">
        <v>115</v>
      </c>
      <c r="B11" s="25" t="s">
        <v>91</v>
      </c>
      <c r="C11" s="26" t="s">
        <v>117</v>
      </c>
      <c r="D11" s="27">
        <f t="shared" si="0"/>
        <v>3364272</v>
      </c>
      <c r="E11" s="27">
        <v>3364272</v>
      </c>
      <c r="F11" s="27">
        <v>0</v>
      </c>
    </row>
    <row r="12" ht="24" customHeight="true" spans="1:6">
      <c r="A12" s="25" t="s">
        <v>115</v>
      </c>
      <c r="B12" s="25" t="s">
        <v>66</v>
      </c>
      <c r="C12" s="26" t="s">
        <v>118</v>
      </c>
      <c r="D12" s="27">
        <f t="shared" si="0"/>
        <v>344508</v>
      </c>
      <c r="E12" s="27">
        <v>344508</v>
      </c>
      <c r="F12" s="27">
        <v>0</v>
      </c>
    </row>
    <row r="13" ht="24" customHeight="true" spans="1:6">
      <c r="A13" s="25" t="s">
        <v>115</v>
      </c>
      <c r="B13" s="25" t="s">
        <v>119</v>
      </c>
      <c r="C13" s="26" t="s">
        <v>120</v>
      </c>
      <c r="D13" s="27">
        <f t="shared" si="0"/>
        <v>12429900</v>
      </c>
      <c r="E13" s="27">
        <v>12429900</v>
      </c>
      <c r="F13" s="27">
        <v>0</v>
      </c>
    </row>
    <row r="14" ht="24" customHeight="true" spans="1:6">
      <c r="A14" s="25" t="s">
        <v>115</v>
      </c>
      <c r="B14" s="25" t="s">
        <v>121</v>
      </c>
      <c r="C14" s="26" t="s">
        <v>122</v>
      </c>
      <c r="D14" s="27">
        <f t="shared" si="0"/>
        <v>2529811.2</v>
      </c>
      <c r="E14" s="27">
        <v>2529811.2</v>
      </c>
      <c r="F14" s="27">
        <v>0</v>
      </c>
    </row>
    <row r="15" ht="24" customHeight="true" spans="1:6">
      <c r="A15" s="25" t="s">
        <v>115</v>
      </c>
      <c r="B15" s="25" t="s">
        <v>70</v>
      </c>
      <c r="C15" s="26" t="s">
        <v>123</v>
      </c>
      <c r="D15" s="27">
        <f t="shared" si="0"/>
        <v>1264905.5</v>
      </c>
      <c r="E15" s="27">
        <v>1264905.5</v>
      </c>
      <c r="F15" s="27">
        <v>0</v>
      </c>
    </row>
    <row r="16" ht="24" customHeight="true" spans="1:6">
      <c r="A16" s="25" t="s">
        <v>115</v>
      </c>
      <c r="B16" s="25" t="s">
        <v>124</v>
      </c>
      <c r="C16" s="26" t="s">
        <v>125</v>
      </c>
      <c r="D16" s="27">
        <f t="shared" si="0"/>
        <v>1581132</v>
      </c>
      <c r="E16" s="27">
        <v>1581132</v>
      </c>
      <c r="F16" s="27">
        <v>0</v>
      </c>
    </row>
    <row r="17" ht="24" customHeight="true" spans="1:6">
      <c r="A17" s="25" t="s">
        <v>115</v>
      </c>
      <c r="B17" s="25" t="s">
        <v>126</v>
      </c>
      <c r="C17" s="26" t="s">
        <v>127</v>
      </c>
      <c r="D17" s="27">
        <f t="shared" si="0"/>
        <v>104354.71</v>
      </c>
      <c r="E17" s="27">
        <v>104354.71</v>
      </c>
      <c r="F17" s="27">
        <v>0</v>
      </c>
    </row>
    <row r="18" ht="24" customHeight="true" spans="1:6">
      <c r="A18" s="25" t="s">
        <v>115</v>
      </c>
      <c r="B18" s="25" t="s">
        <v>128</v>
      </c>
      <c r="C18" s="26" t="s">
        <v>92</v>
      </c>
      <c r="D18" s="27">
        <f t="shared" si="0"/>
        <v>1129707.6</v>
      </c>
      <c r="E18" s="27">
        <v>1129707.6</v>
      </c>
      <c r="F18" s="27">
        <v>0</v>
      </c>
    </row>
    <row r="19" ht="24" customHeight="true" spans="1:6">
      <c r="A19" s="25" t="s">
        <v>115</v>
      </c>
      <c r="B19" s="25" t="s">
        <v>72</v>
      </c>
      <c r="C19" s="26" t="s">
        <v>129</v>
      </c>
      <c r="D19" s="27">
        <f t="shared" si="0"/>
        <v>22680</v>
      </c>
      <c r="E19" s="27">
        <v>22680</v>
      </c>
      <c r="F19" s="27">
        <v>0</v>
      </c>
    </row>
    <row r="20" ht="24" customHeight="true" spans="1:6">
      <c r="A20" s="25" t="s">
        <v>130</v>
      </c>
      <c r="B20" s="25" t="s">
        <v>3</v>
      </c>
      <c r="C20" s="26" t="s">
        <v>131</v>
      </c>
      <c r="D20" s="27">
        <f t="shared" si="0"/>
        <v>2761666.4</v>
      </c>
      <c r="E20" s="27">
        <v>0</v>
      </c>
      <c r="F20" s="27">
        <v>2761666.4</v>
      </c>
    </row>
    <row r="21" ht="24" customHeight="true" spans="1:6">
      <c r="A21" s="25" t="s">
        <v>130</v>
      </c>
      <c r="B21" s="25" t="s">
        <v>91</v>
      </c>
      <c r="C21" s="26" t="s">
        <v>132</v>
      </c>
      <c r="D21" s="27">
        <f t="shared" si="0"/>
        <v>450500</v>
      </c>
      <c r="E21" s="27">
        <v>0</v>
      </c>
      <c r="F21" s="27">
        <v>450500</v>
      </c>
    </row>
    <row r="22" ht="24" customHeight="true" spans="1:6">
      <c r="A22" s="25" t="s">
        <v>130</v>
      </c>
      <c r="B22" s="25" t="s">
        <v>66</v>
      </c>
      <c r="C22" s="26" t="s">
        <v>133</v>
      </c>
      <c r="D22" s="27">
        <f t="shared" si="0"/>
        <v>20000</v>
      </c>
      <c r="E22" s="27">
        <v>0</v>
      </c>
      <c r="F22" s="27">
        <v>20000</v>
      </c>
    </row>
    <row r="23" ht="24" customHeight="true" spans="1:6">
      <c r="A23" s="25" t="s">
        <v>130</v>
      </c>
      <c r="B23" s="25" t="s">
        <v>76</v>
      </c>
      <c r="C23" s="26" t="s">
        <v>134</v>
      </c>
      <c r="D23" s="27">
        <f t="shared" si="0"/>
        <v>50000</v>
      </c>
      <c r="E23" s="27">
        <v>0</v>
      </c>
      <c r="F23" s="27">
        <v>50000</v>
      </c>
    </row>
    <row r="24" ht="24" customHeight="true" spans="1:6">
      <c r="A24" s="25" t="s">
        <v>130</v>
      </c>
      <c r="B24" s="25" t="s">
        <v>80</v>
      </c>
      <c r="C24" s="26" t="s">
        <v>135</v>
      </c>
      <c r="D24" s="27">
        <f t="shared" si="0"/>
        <v>65000</v>
      </c>
      <c r="E24" s="27">
        <v>0</v>
      </c>
      <c r="F24" s="27">
        <v>65000</v>
      </c>
    </row>
    <row r="25" ht="24" customHeight="true" spans="1:6">
      <c r="A25" s="25" t="s">
        <v>130</v>
      </c>
      <c r="B25" s="25" t="s">
        <v>119</v>
      </c>
      <c r="C25" s="26" t="s">
        <v>136</v>
      </c>
      <c r="D25" s="27">
        <f t="shared" si="0"/>
        <v>5000</v>
      </c>
      <c r="E25" s="27">
        <v>0</v>
      </c>
      <c r="F25" s="27">
        <v>5000</v>
      </c>
    </row>
    <row r="26" ht="24" customHeight="true" spans="1:6">
      <c r="A26" s="25" t="s">
        <v>130</v>
      </c>
      <c r="B26" s="25" t="s">
        <v>70</v>
      </c>
      <c r="C26" s="26" t="s">
        <v>137</v>
      </c>
      <c r="D26" s="27">
        <f t="shared" si="0"/>
        <v>35000</v>
      </c>
      <c r="E26" s="27">
        <v>0</v>
      </c>
      <c r="F26" s="27">
        <v>35000</v>
      </c>
    </row>
    <row r="27" ht="24" customHeight="true" spans="1:6">
      <c r="A27" s="25" t="s">
        <v>130</v>
      </c>
      <c r="B27" s="25" t="s">
        <v>128</v>
      </c>
      <c r="C27" s="26" t="s">
        <v>138</v>
      </c>
      <c r="D27" s="27">
        <f t="shared" si="0"/>
        <v>40000</v>
      </c>
      <c r="E27" s="27">
        <v>0</v>
      </c>
      <c r="F27" s="27">
        <v>40000</v>
      </c>
    </row>
    <row r="28" ht="24" customHeight="true" spans="1:6">
      <c r="A28" s="25" t="s">
        <v>130</v>
      </c>
      <c r="B28" s="25" t="s">
        <v>139</v>
      </c>
      <c r="C28" s="26" t="s">
        <v>140</v>
      </c>
      <c r="D28" s="27">
        <f t="shared" si="0"/>
        <v>39500</v>
      </c>
      <c r="E28" s="27">
        <v>0</v>
      </c>
      <c r="F28" s="27">
        <v>39500</v>
      </c>
    </row>
    <row r="29" ht="24" customHeight="true" spans="1:6">
      <c r="A29" s="25" t="s">
        <v>130</v>
      </c>
      <c r="B29" s="25" t="s">
        <v>141</v>
      </c>
      <c r="C29" s="26" t="s">
        <v>142</v>
      </c>
      <c r="D29" s="27">
        <f t="shared" si="0"/>
        <v>10000</v>
      </c>
      <c r="E29" s="27">
        <v>0</v>
      </c>
      <c r="F29" s="27">
        <v>10000</v>
      </c>
    </row>
    <row r="30" ht="24" customHeight="true" spans="1:6">
      <c r="A30" s="25" t="s">
        <v>130</v>
      </c>
      <c r="B30" s="25" t="s">
        <v>143</v>
      </c>
      <c r="C30" s="26" t="s">
        <v>144</v>
      </c>
      <c r="D30" s="27">
        <f t="shared" si="0"/>
        <v>60000</v>
      </c>
      <c r="E30" s="27">
        <v>0</v>
      </c>
      <c r="F30" s="27">
        <v>60000</v>
      </c>
    </row>
    <row r="31" ht="24" customHeight="true" spans="1:6">
      <c r="A31" s="25" t="s">
        <v>130</v>
      </c>
      <c r="B31" s="25" t="s">
        <v>145</v>
      </c>
      <c r="C31" s="26" t="s">
        <v>146</v>
      </c>
      <c r="D31" s="27">
        <f t="shared" si="0"/>
        <v>316226.4</v>
      </c>
      <c r="E31" s="27">
        <v>0</v>
      </c>
      <c r="F31" s="27">
        <v>316226.4</v>
      </c>
    </row>
    <row r="32" ht="24" customHeight="true" spans="1:6">
      <c r="A32" s="25" t="s">
        <v>130</v>
      </c>
      <c r="B32" s="25" t="s">
        <v>147</v>
      </c>
      <c r="C32" s="26" t="s">
        <v>148</v>
      </c>
      <c r="D32" s="27">
        <f t="shared" si="0"/>
        <v>1455840</v>
      </c>
      <c r="E32" s="27">
        <v>0</v>
      </c>
      <c r="F32" s="27">
        <v>1455840</v>
      </c>
    </row>
    <row r="33" ht="24" customHeight="true" spans="1:6">
      <c r="A33" s="25" t="s">
        <v>130</v>
      </c>
      <c r="B33" s="25" t="s">
        <v>149</v>
      </c>
      <c r="C33" s="26" t="s">
        <v>150</v>
      </c>
      <c r="D33" s="27">
        <f t="shared" si="0"/>
        <v>90000</v>
      </c>
      <c r="E33" s="27">
        <v>0</v>
      </c>
      <c r="F33" s="27">
        <v>90000</v>
      </c>
    </row>
    <row r="34" ht="24" customHeight="true" spans="1:6">
      <c r="A34" s="25" t="s">
        <v>130</v>
      </c>
      <c r="B34" s="25" t="s">
        <v>72</v>
      </c>
      <c r="C34" s="26" t="s">
        <v>151</v>
      </c>
      <c r="D34" s="27">
        <f t="shared" si="0"/>
        <v>124600</v>
      </c>
      <c r="E34" s="27">
        <v>0</v>
      </c>
      <c r="F34" s="27">
        <v>124600</v>
      </c>
    </row>
    <row r="35" ht="24" customHeight="true" spans="1:6">
      <c r="A35" s="25" t="s">
        <v>152</v>
      </c>
      <c r="B35" s="25" t="s">
        <v>3</v>
      </c>
      <c r="C35" s="26" t="s">
        <v>153</v>
      </c>
      <c r="D35" s="27">
        <f t="shared" si="0"/>
        <v>9947228.4</v>
      </c>
      <c r="E35" s="27">
        <v>9947228.4</v>
      </c>
      <c r="F35" s="27">
        <v>0</v>
      </c>
    </row>
    <row r="36" ht="24" customHeight="true" spans="1:6">
      <c r="A36" s="25" t="s">
        <v>152</v>
      </c>
      <c r="B36" s="25" t="s">
        <v>91</v>
      </c>
      <c r="C36" s="26" t="s">
        <v>154</v>
      </c>
      <c r="D36" s="27">
        <f t="shared" si="0"/>
        <v>111540</v>
      </c>
      <c r="E36" s="27">
        <v>111540</v>
      </c>
      <c r="F36" s="27">
        <v>0</v>
      </c>
    </row>
    <row r="37" ht="24" customHeight="true" spans="1:6">
      <c r="A37" s="25" t="s">
        <v>152</v>
      </c>
      <c r="B37" s="25" t="s">
        <v>66</v>
      </c>
      <c r="C37" s="26" t="s">
        <v>155</v>
      </c>
      <c r="D37" s="27">
        <f t="shared" si="0"/>
        <v>9835688.4</v>
      </c>
      <c r="E37" s="27">
        <v>9835688.4</v>
      </c>
      <c r="F37" s="27">
        <v>0</v>
      </c>
    </row>
    <row r="38" ht="24" customHeight="true" spans="1:6">
      <c r="A38" s="28" t="s">
        <v>35</v>
      </c>
      <c r="B38" s="28"/>
      <c r="C38" s="28"/>
      <c r="D38" s="29">
        <f t="shared" si="0"/>
        <v>35480165.81</v>
      </c>
      <c r="E38" s="29">
        <v>32718499.41</v>
      </c>
      <c r="F38" s="29">
        <v>2761666.4</v>
      </c>
    </row>
  </sheetData>
  <mergeCells count="10">
    <mergeCell ref="A2:F2"/>
    <mergeCell ref="A4:E4"/>
    <mergeCell ref="A6:C6"/>
    <mergeCell ref="D6:F6"/>
    <mergeCell ref="A7:B7"/>
    <mergeCell ref="A38:C38"/>
    <mergeCell ref="C7:C8"/>
    <mergeCell ref="D7:D8"/>
    <mergeCell ref="E7:E8"/>
    <mergeCell ref="F7:F8"/>
  </mergeCells>
  <pageMargins left="0.78740157480315" right="0.78740157480315" top="0.78740157480315" bottom="0.78740157480315" header="0.31496062992126" footer="0.31496062992126"/>
  <pageSetup paperSize="9" scale="75"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C16" sqref="C16"/>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156</v>
      </c>
      <c r="H1" s="15"/>
    </row>
    <row r="2" ht="22.5" customHeight="true" spans="1:8">
      <c r="A2" s="1" t="s">
        <v>157</v>
      </c>
      <c r="B2" s="1"/>
      <c r="C2" s="1"/>
      <c r="D2" s="1"/>
      <c r="E2" s="1"/>
      <c r="F2" s="1"/>
      <c r="G2" s="1"/>
      <c r="H2" s="1"/>
    </row>
    <row r="4" ht="24" customHeight="true" spans="1:8">
      <c r="A4" s="2" t="s">
        <v>29</v>
      </c>
      <c r="B4" s="2"/>
      <c r="C4" s="2"/>
      <c r="D4" s="2"/>
      <c r="E4" s="2"/>
      <c r="F4" s="2"/>
      <c r="G4" s="16" t="s">
        <v>158</v>
      </c>
      <c r="H4" s="15" t="s">
        <v>159</v>
      </c>
    </row>
    <row r="6" ht="24" customHeight="true" spans="1:8">
      <c r="A6" s="4" t="s">
        <v>160</v>
      </c>
      <c r="B6" s="4"/>
      <c r="C6" s="4"/>
      <c r="D6" s="4"/>
      <c r="E6" s="4"/>
      <c r="F6" s="4"/>
      <c r="G6" s="5" t="s">
        <v>161</v>
      </c>
      <c r="H6" s="17" t="s">
        <v>162</v>
      </c>
    </row>
    <row r="7" ht="24" customHeight="true" spans="1:8">
      <c r="A7" s="5" t="s">
        <v>35</v>
      </c>
      <c r="B7" s="5" t="s">
        <v>163</v>
      </c>
      <c r="C7" s="5" t="s">
        <v>142</v>
      </c>
      <c r="D7" s="6" t="s">
        <v>164</v>
      </c>
      <c r="E7" s="6"/>
      <c r="F7" s="6"/>
      <c r="G7" s="5"/>
      <c r="H7" s="17"/>
    </row>
    <row r="8" ht="24" customHeight="true" spans="1:8">
      <c r="A8" s="5"/>
      <c r="B8" s="5"/>
      <c r="C8" s="5"/>
      <c r="D8" s="7" t="s">
        <v>165</v>
      </c>
      <c r="E8" s="7" t="s">
        <v>166</v>
      </c>
      <c r="F8" s="7" t="s">
        <v>167</v>
      </c>
      <c r="G8" s="5"/>
      <c r="H8" s="17"/>
    </row>
    <row r="9" hidden="true" customHeight="true" spans="1:8">
      <c r="A9" s="8">
        <f>SUM(B9,C9,D9)</f>
        <v>100000</v>
      </c>
      <c r="B9" s="9">
        <f>SUM(B10:B10)</f>
        <v>0</v>
      </c>
      <c r="C9" s="9">
        <f>SUM(C10:C10)</f>
        <v>10000</v>
      </c>
      <c r="D9" s="8">
        <f>SUM(E9,F9)</f>
        <v>90000</v>
      </c>
      <c r="E9" s="8">
        <f>SUM(E10:E10)</f>
        <v>0</v>
      </c>
      <c r="F9" s="8">
        <f>SUM(F10:F10)</f>
        <v>90000</v>
      </c>
      <c r="G9" s="8">
        <f>SUM(G10:G10,H10:H10)</f>
        <v>0</v>
      </c>
      <c r="H9" s="18"/>
    </row>
    <row r="10" ht="24" customHeight="true" spans="1:8">
      <c r="A10" s="10">
        <f>SUM(B10,C10,D10)</f>
        <v>100000</v>
      </c>
      <c r="B10" s="11">
        <v>0</v>
      </c>
      <c r="C10" s="12">
        <v>10000</v>
      </c>
      <c r="D10" s="12">
        <f>SUM(E10,F10)</f>
        <v>90000</v>
      </c>
      <c r="E10" s="11">
        <v>0</v>
      </c>
      <c r="F10" s="12">
        <v>90000</v>
      </c>
      <c r="G10" s="12">
        <v>0</v>
      </c>
      <c r="H10" s="11">
        <v>0</v>
      </c>
    </row>
    <row r="13" ht="24" customHeight="true" spans="1:1">
      <c r="A13" s="13" t="s">
        <v>3</v>
      </c>
    </row>
  </sheetData>
  <sheetProtection formatCells="0" formatColumns="0" formatRows="0" insertRows="0" insertColumns="0" insertHyperlinks="0" deleteColumns="0" deleteRows="0" sort="0" autoFilter="0" pivotTables="0"/>
  <mergeCells count="9">
    <mergeCell ref="A2:H2"/>
    <mergeCell ref="A4:F4"/>
    <mergeCell ref="A6:F6"/>
    <mergeCell ref="D7:F7"/>
    <mergeCell ref="A7:A8"/>
    <mergeCell ref="B7:B8"/>
    <mergeCell ref="C7:C8"/>
    <mergeCell ref="G6:G8"/>
    <mergeCell ref="H6:H8"/>
  </mergeCells>
  <pageMargins left="0.78740157480315" right="0.78740157480315" top="0.78740157480315" bottom="0.78740157480315" header="0.31496062992126" footer="0.31496062992126"/>
  <pageSetup paperSize="9" scale="85"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6" sqref="A6"/>
    </sheetView>
  </sheetViews>
  <sheetFormatPr defaultColWidth="9" defaultRowHeight="14.25" outlineLevelRow="2"/>
  <cols>
    <col min="1" max="1" width="146.141666666667" customWidth="true"/>
  </cols>
  <sheetData>
    <row r="1" ht="31.5" customHeight="true" spans="1:1">
      <c r="A1" s="1" t="s">
        <v>168</v>
      </c>
    </row>
    <row r="2" ht="24" customHeight="true" spans="1:1">
      <c r="A2" s="2"/>
    </row>
    <row r="3" ht="321" customHeight="true" spans="1:1">
      <c r="A3" s="3" t="s">
        <v>169</v>
      </c>
    </row>
  </sheetData>
  <pageMargins left="0.78740157480315" right="0.78740157480315" top="0.78740157480315" bottom="0.78740157480315" header="0.31496062992126" footer="0.31496062992126"/>
  <pageSetup paperSize="9" scale="9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25" sqref="A25"/>
    </sheetView>
  </sheetViews>
  <sheetFormatPr defaultColWidth="9" defaultRowHeight="14.25"/>
  <cols>
    <col min="1" max="1" width="137.708333333333" customWidth="true"/>
  </cols>
  <sheetData>
    <row r="1" ht="29.25" customHeight="true" spans="1:1">
      <c r="A1" s="60" t="s">
        <v>2</v>
      </c>
    </row>
    <row r="2" ht="22.5" customHeight="true" spans="1:1">
      <c r="A2" s="61" t="s">
        <v>3</v>
      </c>
    </row>
    <row r="3" ht="22.5" customHeight="true" spans="1:1">
      <c r="A3" s="61" t="s">
        <v>4</v>
      </c>
    </row>
    <row r="4" ht="18.75" customHeight="true" spans="1:1">
      <c r="A4" s="62" t="s">
        <v>5</v>
      </c>
    </row>
    <row r="5" ht="18.75" customHeight="true" spans="1:1">
      <c r="A5" s="63" t="s">
        <v>6</v>
      </c>
    </row>
    <row r="6" ht="18.75" customHeight="true" spans="1:1">
      <c r="A6" s="63" t="s">
        <v>7</v>
      </c>
    </row>
    <row r="7" ht="18.75" customHeight="true" spans="1:1">
      <c r="A7" s="63" t="s">
        <v>8</v>
      </c>
    </row>
    <row r="8" ht="18.75" customHeight="true" spans="1:1">
      <c r="A8" s="63" t="s">
        <v>9</v>
      </c>
    </row>
    <row r="9" ht="18.75" customHeight="true" spans="1:1">
      <c r="A9" s="63" t="s">
        <v>10</v>
      </c>
    </row>
    <row r="10" ht="18.75" customHeight="true" spans="1:1">
      <c r="A10" s="63" t="s">
        <v>11</v>
      </c>
    </row>
    <row r="11" ht="18.75" customHeight="true" spans="1:1">
      <c r="A11" s="63" t="s">
        <v>12</v>
      </c>
    </row>
    <row r="12" ht="18.75" customHeight="true" spans="1:1">
      <c r="A12" s="63" t="s">
        <v>13</v>
      </c>
    </row>
    <row r="13" ht="18.75" customHeight="true" spans="1:1">
      <c r="A13" s="63" t="s">
        <v>14</v>
      </c>
    </row>
    <row r="14" ht="18.75" customHeight="true" spans="1:1">
      <c r="A14" s="63" t="s">
        <v>15</v>
      </c>
    </row>
    <row r="15" ht="18.75" customHeight="true" spans="1:1">
      <c r="A15" s="63" t="s">
        <v>16</v>
      </c>
    </row>
    <row r="16" ht="18.75" customHeight="true" spans="1:1">
      <c r="A16" s="63" t="s">
        <v>17</v>
      </c>
    </row>
    <row r="17" ht="18.75" customHeight="true" spans="1:1">
      <c r="A17" s="63" t="s">
        <v>18</v>
      </c>
    </row>
    <row r="18" ht="18.75" customHeight="true" spans="1:1">
      <c r="A18" s="63" t="s">
        <v>19</v>
      </c>
    </row>
    <row r="19" ht="18.75" customHeight="true" spans="1:1">
      <c r="A19" s="63"/>
    </row>
    <row r="20" ht="21" customHeight="true"/>
    <row r="21" hidden="true" customHeight="true"/>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opLeftCell="A2" workbookViewId="0">
      <selection activeCell="A3" sqref="A3"/>
    </sheetView>
  </sheetViews>
  <sheetFormatPr defaultColWidth="9" defaultRowHeight="14.25" outlineLevelRow="2"/>
  <cols>
    <col min="1" max="1" width="142.141666666667" customWidth="true"/>
  </cols>
  <sheetData>
    <row r="1" ht="37.5" customHeight="true" spans="1:1">
      <c r="A1" s="57" t="s">
        <v>20</v>
      </c>
    </row>
    <row r="3" ht="409.5" customHeight="true" spans="1:1">
      <c r="A3" s="59" t="s">
        <v>21</v>
      </c>
    </row>
  </sheetData>
  <sheetProtection password="CC3D" sheet="1"/>
  <pageMargins left="0.78740157480315" right="0.78740157480315" top="0.78740157480315" bottom="0.78740157480315" header="0.31496062992126" footer="0.3149606299212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topLeftCell="A2" workbookViewId="0">
      <selection activeCell="D3" sqref="D3"/>
    </sheetView>
  </sheetViews>
  <sheetFormatPr defaultColWidth="9" defaultRowHeight="14.25" outlineLevelRow="2" outlineLevelCol="1"/>
  <cols>
    <col min="1" max="1" width="70.7083333333333" customWidth="true"/>
    <col min="2" max="2" width="50.5666666666667" customWidth="true"/>
  </cols>
  <sheetData>
    <row r="1" ht="37.5" customHeight="true" spans="1:2">
      <c r="A1" s="57" t="s">
        <v>22</v>
      </c>
      <c r="B1" s="58"/>
    </row>
    <row r="2" ht="24" customHeight="true" spans="2:2">
      <c r="B2" s="2"/>
    </row>
    <row r="3" ht="402" customHeight="true" spans="1:2">
      <c r="A3" s="59" t="s">
        <v>23</v>
      </c>
      <c r="B3" s="59"/>
    </row>
  </sheetData>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E3" sqref="E3"/>
    </sheetView>
  </sheetViews>
  <sheetFormatPr defaultColWidth="9" defaultRowHeight="14.25" outlineLevelRow="2"/>
  <cols>
    <col min="1" max="1" width="146.708333333333" customWidth="true"/>
  </cols>
  <sheetData>
    <row r="1" ht="31.5" customHeight="true" spans="1:1">
      <c r="A1" s="1" t="s">
        <v>24</v>
      </c>
    </row>
    <row r="2" ht="24" customHeight="true" spans="1:1">
      <c r="A2" s="2"/>
    </row>
    <row r="3" ht="402" customHeight="true" spans="1:1">
      <c r="A3" s="3" t="s">
        <v>25</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4.25" outlineLevelRow="2"/>
  <cols>
    <col min="1" max="1" width="146.425" customWidth="true"/>
  </cols>
  <sheetData>
    <row r="1" ht="24" customHeight="true" spans="1:1">
      <c r="A1" s="55" t="s">
        <v>26</v>
      </c>
    </row>
    <row r="2" ht="24" customHeight="true" spans="1:1">
      <c r="A2" s="2"/>
    </row>
    <row r="3" ht="351" customHeight="true" spans="1:1">
      <c r="A3" s="56" t="s">
        <v>27</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opLeftCell="A7" workbookViewId="0">
      <selection activeCell="H18" sqref="H18"/>
    </sheetView>
  </sheetViews>
  <sheetFormatPr defaultColWidth="19.425" defaultRowHeight="14.25" outlineLevelCol="6"/>
  <cols>
    <col min="1" max="1" width="30.425" style="19" customWidth="true"/>
    <col min="2" max="2" width="19.425" style="19"/>
    <col min="3" max="3" width="29.1416666666667" style="19" customWidth="true"/>
    <col min="4" max="16384" width="19.425" style="19"/>
  </cols>
  <sheetData>
    <row r="1" ht="18" customHeight="true" spans="1:7">
      <c r="A1" s="49"/>
      <c r="B1" s="49"/>
      <c r="C1" s="49"/>
      <c r="D1" s="49"/>
      <c r="E1" s="49"/>
      <c r="F1" s="49"/>
      <c r="G1" s="24"/>
    </row>
    <row r="2" ht="24" customHeight="true" spans="1:7">
      <c r="A2" s="21" t="s">
        <v>28</v>
      </c>
      <c r="B2" s="21"/>
      <c r="C2" s="21"/>
      <c r="D2" s="21"/>
      <c r="E2" s="21"/>
      <c r="F2" s="21"/>
      <c r="G2" s="21"/>
    </row>
    <row r="3" ht="7.5" customHeight="true" spans="1:6">
      <c r="A3" s="49"/>
      <c r="B3" s="49"/>
      <c r="C3" s="49"/>
      <c r="D3" s="49"/>
      <c r="E3" s="49"/>
      <c r="F3" s="49"/>
    </row>
    <row r="4" ht="24" customHeight="true" spans="1:7">
      <c r="A4" s="20" t="s">
        <v>29</v>
      </c>
      <c r="B4" s="20"/>
      <c r="C4" s="20"/>
      <c r="D4" s="20"/>
      <c r="E4" s="20"/>
      <c r="F4" s="20"/>
      <c r="G4" s="24" t="s">
        <v>30</v>
      </c>
    </row>
    <row r="5" ht="7.5" customHeight="true" spans="1:6">
      <c r="A5" s="49"/>
      <c r="B5" s="49"/>
      <c r="C5" s="49"/>
      <c r="D5" s="49"/>
      <c r="E5" s="49"/>
      <c r="F5" s="49"/>
    </row>
    <row r="6" ht="24" customHeight="true" spans="1:7">
      <c r="A6" s="22" t="s">
        <v>31</v>
      </c>
      <c r="B6" s="22"/>
      <c r="C6" s="22" t="s">
        <v>32</v>
      </c>
      <c r="D6" s="22"/>
      <c r="E6" s="22"/>
      <c r="F6" s="22"/>
      <c r="G6" s="22"/>
    </row>
    <row r="7" ht="24" customHeight="true" spans="1:7">
      <c r="A7" s="48" t="s">
        <v>33</v>
      </c>
      <c r="B7" s="48" t="s">
        <v>34</v>
      </c>
      <c r="C7" s="50" t="s">
        <v>33</v>
      </c>
      <c r="D7" s="22" t="s">
        <v>34</v>
      </c>
      <c r="E7" s="22"/>
      <c r="F7" s="22"/>
      <c r="G7" s="22"/>
    </row>
    <row r="8" ht="24" customHeight="true" spans="1:7">
      <c r="A8" s="48"/>
      <c r="B8" s="48"/>
      <c r="C8" s="50"/>
      <c r="D8" s="50" t="s">
        <v>35</v>
      </c>
      <c r="E8" s="22" t="s">
        <v>36</v>
      </c>
      <c r="F8" s="22"/>
      <c r="G8" s="22" t="s">
        <v>37</v>
      </c>
    </row>
    <row r="9" ht="24" customHeight="true" spans="1:7">
      <c r="A9" s="48"/>
      <c r="B9" s="48"/>
      <c r="C9" s="50"/>
      <c r="D9" s="50"/>
      <c r="E9" s="22" t="s">
        <v>38</v>
      </c>
      <c r="F9" s="22" t="s">
        <v>39</v>
      </c>
      <c r="G9" s="22"/>
    </row>
    <row r="10" ht="24" customHeight="true" spans="1:7">
      <c r="A10" s="26" t="s">
        <v>40</v>
      </c>
      <c r="B10" s="27">
        <v>37696101.21</v>
      </c>
      <c r="C10" s="26" t="s">
        <v>41</v>
      </c>
      <c r="D10" s="27">
        <f t="shared" ref="D10:D16" si="0">SUM(E10,F10,G10)</f>
        <v>19980036.51</v>
      </c>
      <c r="E10" s="27">
        <v>16265714.71</v>
      </c>
      <c r="F10" s="27">
        <v>1468386.4</v>
      </c>
      <c r="G10" s="27">
        <v>2245935.4</v>
      </c>
    </row>
    <row r="11" ht="24" customHeight="true" spans="1:7">
      <c r="A11" s="26" t="s">
        <v>42</v>
      </c>
      <c r="B11" s="27">
        <v>37696101.21</v>
      </c>
      <c r="C11" s="26" t="s">
        <v>43</v>
      </c>
      <c r="D11" s="27">
        <f t="shared" si="0"/>
        <v>15035225.1</v>
      </c>
      <c r="E11" s="27">
        <v>13741945.1</v>
      </c>
      <c r="F11" s="27">
        <v>1293280</v>
      </c>
      <c r="G11" s="27">
        <v>0</v>
      </c>
    </row>
    <row r="12" ht="24" customHeight="true" spans="1:7">
      <c r="A12" s="26" t="s">
        <v>44</v>
      </c>
      <c r="B12" s="27">
        <v>0</v>
      </c>
      <c r="C12" s="26" t="s">
        <v>45</v>
      </c>
      <c r="D12" s="27">
        <f t="shared" si="0"/>
        <v>1581132</v>
      </c>
      <c r="E12" s="27">
        <v>1581132</v>
      </c>
      <c r="F12" s="27">
        <v>0</v>
      </c>
      <c r="G12" s="27">
        <v>0</v>
      </c>
    </row>
    <row r="13" ht="24" customHeight="true" spans="1:7">
      <c r="A13" s="26" t="s">
        <v>46</v>
      </c>
      <c r="B13" s="27">
        <v>0</v>
      </c>
      <c r="C13" s="26" t="s">
        <v>47</v>
      </c>
      <c r="D13" s="27">
        <f t="shared" si="0"/>
        <v>1129707.6</v>
      </c>
      <c r="E13" s="27">
        <v>1129707.6</v>
      </c>
      <c r="F13" s="27">
        <v>0</v>
      </c>
      <c r="G13" s="27">
        <v>0</v>
      </c>
    </row>
    <row r="14" ht="24" customHeight="true" spans="1:7">
      <c r="A14" s="26" t="s">
        <v>48</v>
      </c>
      <c r="B14" s="27">
        <v>0</v>
      </c>
      <c r="C14" s="26"/>
      <c r="D14" s="27">
        <f t="shared" si="0"/>
        <v>0</v>
      </c>
      <c r="E14" s="27"/>
      <c r="F14" s="27"/>
      <c r="G14" s="27"/>
    </row>
    <row r="15" ht="24" customHeight="true" spans="1:7">
      <c r="A15" s="26" t="s">
        <v>49</v>
      </c>
      <c r="B15" s="27">
        <v>0</v>
      </c>
      <c r="C15" s="26"/>
      <c r="D15" s="27">
        <f t="shared" si="0"/>
        <v>0</v>
      </c>
      <c r="E15" s="27"/>
      <c r="F15" s="27"/>
      <c r="G15" s="27"/>
    </row>
    <row r="16" ht="24" customHeight="true" spans="1:7">
      <c r="A16" s="26" t="s">
        <v>50</v>
      </c>
      <c r="B16" s="27">
        <v>30000</v>
      </c>
      <c r="C16" s="26"/>
      <c r="D16" s="27">
        <f t="shared" si="0"/>
        <v>0</v>
      </c>
      <c r="E16" s="27"/>
      <c r="F16" s="27"/>
      <c r="G16" s="27"/>
    </row>
    <row r="17" ht="24" customHeight="true" spans="1:7">
      <c r="A17" s="54"/>
      <c r="B17" s="54"/>
      <c r="C17" s="54"/>
      <c r="D17" s="54"/>
      <c r="E17" s="54"/>
      <c r="F17" s="54"/>
      <c r="G17" s="54"/>
    </row>
    <row r="18" ht="24" customHeight="true" spans="1:7">
      <c r="A18" s="54"/>
      <c r="B18" s="54"/>
      <c r="C18" s="54"/>
      <c r="D18" s="54"/>
      <c r="E18" s="54"/>
      <c r="F18" s="54"/>
      <c r="G18" s="54"/>
    </row>
    <row r="19" ht="24" customHeight="true" spans="1:7">
      <c r="A19" s="54"/>
      <c r="B19" s="54"/>
      <c r="C19" s="54"/>
      <c r="D19" s="54"/>
      <c r="E19" s="54"/>
      <c r="F19" s="54"/>
      <c r="G19" s="54"/>
    </row>
    <row r="20" ht="24" customHeight="true" spans="1:7">
      <c r="A20" s="54"/>
      <c r="B20" s="54"/>
      <c r="C20" s="54"/>
      <c r="D20" s="54"/>
      <c r="E20" s="54"/>
      <c r="F20" s="54"/>
      <c r="G20" s="54"/>
    </row>
    <row r="21" ht="24" customHeight="true" spans="1:7">
      <c r="A21" s="28" t="s">
        <v>51</v>
      </c>
      <c r="B21" s="29">
        <v>37726101.21</v>
      </c>
      <c r="C21" s="28" t="s">
        <v>52</v>
      </c>
      <c r="D21" s="29">
        <f>SUM(E21,F21,G21)</f>
        <v>37726101.21</v>
      </c>
      <c r="E21" s="29">
        <v>32718499.41</v>
      </c>
      <c r="F21" s="29">
        <v>2761666.4</v>
      </c>
      <c r="G21" s="29">
        <v>2245935.4</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8740157480315" right="0.78740157480315" top="0.78740157480315" bottom="0.78740157480315" header="0.31496062992126" footer="0.31496062992126"/>
  <pageSetup paperSize="9" scale="8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opLeftCell="A10" workbookViewId="0">
      <selection activeCell="E10" sqref="E10"/>
    </sheetView>
  </sheetViews>
  <sheetFormatPr defaultColWidth="21.1416666666667" defaultRowHeight="14.25"/>
  <cols>
    <col min="1" max="1" width="8.28333333333333" style="19" customWidth="true"/>
    <col min="2" max="2" width="5.70833333333333" style="19" customWidth="true"/>
    <col min="3" max="3" width="5.425" style="19" customWidth="true"/>
    <col min="4" max="4" width="41.8583333333333" style="19" customWidth="true"/>
    <col min="5" max="6" width="21.1416666666667" style="19"/>
    <col min="7" max="7" width="13.7083333333333" style="19" customWidth="true"/>
    <col min="8" max="8" width="13.425" style="19" customWidth="true"/>
    <col min="9" max="9" width="16.1416666666667" style="19" customWidth="true"/>
    <col min="10" max="16384" width="21.1416666666667" style="19"/>
  </cols>
  <sheetData>
    <row r="1" ht="18" customHeight="true" spans="1:9">
      <c r="A1" s="20"/>
      <c r="B1" s="20"/>
      <c r="C1" s="20"/>
      <c r="D1" s="20"/>
      <c r="E1" s="24"/>
      <c r="F1" s="24"/>
      <c r="G1" s="24"/>
      <c r="H1" s="24"/>
      <c r="I1" s="24"/>
    </row>
    <row r="2" ht="24" customHeight="true" spans="1:9">
      <c r="A2" s="21" t="s">
        <v>53</v>
      </c>
      <c r="B2" s="21"/>
      <c r="C2" s="21"/>
      <c r="D2" s="21"/>
      <c r="E2" s="21"/>
      <c r="F2" s="21"/>
      <c r="G2" s="21"/>
      <c r="H2" s="21"/>
      <c r="I2" s="21"/>
    </row>
    <row r="4" ht="24" customHeight="true" spans="1:9">
      <c r="A4" s="20" t="s">
        <v>29</v>
      </c>
      <c r="B4" s="20"/>
      <c r="C4" s="20"/>
      <c r="D4" s="20"/>
      <c r="E4" s="20"/>
      <c r="F4" s="20"/>
      <c r="G4" s="20"/>
      <c r="H4" s="20"/>
      <c r="I4" s="24" t="s">
        <v>30</v>
      </c>
    </row>
    <row r="6" ht="24" customHeight="true" spans="1:9">
      <c r="A6" s="22" t="s">
        <v>33</v>
      </c>
      <c r="B6" s="22"/>
      <c r="C6" s="22"/>
      <c r="D6" s="22"/>
      <c r="E6" s="22" t="s">
        <v>54</v>
      </c>
      <c r="F6" s="22"/>
      <c r="G6" s="22"/>
      <c r="H6" s="22"/>
      <c r="I6" s="22"/>
    </row>
    <row r="7" ht="24" customHeight="true" spans="1:9">
      <c r="A7" s="47" t="s">
        <v>55</v>
      </c>
      <c r="B7" s="47"/>
      <c r="C7" s="47"/>
      <c r="D7" s="22" t="s">
        <v>56</v>
      </c>
      <c r="E7" s="22" t="s">
        <v>35</v>
      </c>
      <c r="F7" s="48" t="s">
        <v>57</v>
      </c>
      <c r="G7" s="48" t="s">
        <v>58</v>
      </c>
      <c r="H7" s="48" t="s">
        <v>59</v>
      </c>
      <c r="I7" s="22" t="s">
        <v>60</v>
      </c>
    </row>
    <row r="8" ht="24" customHeight="true" spans="1:9">
      <c r="A8" s="22" t="s">
        <v>61</v>
      </c>
      <c r="B8" s="22" t="s">
        <v>62</v>
      </c>
      <c r="C8" s="22" t="s">
        <v>63</v>
      </c>
      <c r="D8" s="22"/>
      <c r="E8" s="22"/>
      <c r="F8" s="48"/>
      <c r="G8" s="48"/>
      <c r="H8" s="48"/>
      <c r="I8" s="22"/>
    </row>
    <row r="9" ht="24" customHeight="true" spans="1:9">
      <c r="A9" s="25" t="s">
        <v>64</v>
      </c>
      <c r="B9" s="25" t="s">
        <v>3</v>
      </c>
      <c r="C9" s="25" t="s">
        <v>3</v>
      </c>
      <c r="D9" s="26" t="s">
        <v>65</v>
      </c>
      <c r="E9" s="53">
        <f t="shared" ref="E9:E26" si="0">SUM(F9,G9,H9,I9)</f>
        <v>19980036.51</v>
      </c>
      <c r="F9" s="53">
        <v>19950036.51</v>
      </c>
      <c r="G9" s="53">
        <v>0</v>
      </c>
      <c r="H9" s="53">
        <v>0</v>
      </c>
      <c r="I9" s="53">
        <v>30000</v>
      </c>
    </row>
    <row r="10" ht="24" customHeight="true" spans="1:9">
      <c r="A10" s="25" t="s">
        <v>64</v>
      </c>
      <c r="B10" s="25" t="s">
        <v>66</v>
      </c>
      <c r="C10" s="25" t="s">
        <v>3</v>
      </c>
      <c r="D10" s="26" t="s">
        <v>67</v>
      </c>
      <c r="E10" s="53">
        <f t="shared" si="0"/>
        <v>18603004.11</v>
      </c>
      <c r="F10" s="53">
        <v>18573004.11</v>
      </c>
      <c r="G10" s="53">
        <v>0</v>
      </c>
      <c r="H10" s="53">
        <v>0</v>
      </c>
      <c r="I10" s="53">
        <v>30000</v>
      </c>
    </row>
    <row r="11" ht="24" customHeight="true" spans="1:9">
      <c r="A11" s="25" t="s">
        <v>64</v>
      </c>
      <c r="B11" s="25" t="s">
        <v>66</v>
      </c>
      <c r="C11" s="25" t="s">
        <v>68</v>
      </c>
      <c r="D11" s="26" t="s">
        <v>69</v>
      </c>
      <c r="E11" s="53">
        <f t="shared" si="0"/>
        <v>18603004.11</v>
      </c>
      <c r="F11" s="53">
        <v>18573004.11</v>
      </c>
      <c r="G11" s="53">
        <v>0</v>
      </c>
      <c r="H11" s="53">
        <v>0</v>
      </c>
      <c r="I11" s="53">
        <v>30000</v>
      </c>
    </row>
    <row r="12" ht="24" customHeight="true" spans="1:9">
      <c r="A12" s="25" t="s">
        <v>64</v>
      </c>
      <c r="B12" s="25" t="s">
        <v>70</v>
      </c>
      <c r="C12" s="25" t="s">
        <v>3</v>
      </c>
      <c r="D12" s="26" t="s">
        <v>71</v>
      </c>
      <c r="E12" s="53">
        <f t="shared" si="0"/>
        <v>1377032.4</v>
      </c>
      <c r="F12" s="53">
        <v>1377032.4</v>
      </c>
      <c r="G12" s="53">
        <v>0</v>
      </c>
      <c r="H12" s="53">
        <v>0</v>
      </c>
      <c r="I12" s="53">
        <v>0</v>
      </c>
    </row>
    <row r="13" ht="24" customHeight="true" spans="1:9">
      <c r="A13" s="25" t="s">
        <v>64</v>
      </c>
      <c r="B13" s="25" t="s">
        <v>70</v>
      </c>
      <c r="C13" s="25" t="s">
        <v>72</v>
      </c>
      <c r="D13" s="26" t="s">
        <v>73</v>
      </c>
      <c r="E13" s="53">
        <f t="shared" si="0"/>
        <v>1377032.4</v>
      </c>
      <c r="F13" s="53">
        <v>1377032.4</v>
      </c>
      <c r="G13" s="53">
        <v>0</v>
      </c>
      <c r="H13" s="53">
        <v>0</v>
      </c>
      <c r="I13" s="53">
        <v>0</v>
      </c>
    </row>
    <row r="14" ht="24" customHeight="true" spans="1:9">
      <c r="A14" s="25" t="s">
        <v>74</v>
      </c>
      <c r="B14" s="25" t="s">
        <v>3</v>
      </c>
      <c r="C14" s="25" t="s">
        <v>3</v>
      </c>
      <c r="D14" s="26" t="s">
        <v>75</v>
      </c>
      <c r="E14" s="53">
        <f t="shared" si="0"/>
        <v>15035225.1</v>
      </c>
      <c r="F14" s="53">
        <v>15035225.1</v>
      </c>
      <c r="G14" s="53">
        <v>0</v>
      </c>
      <c r="H14" s="53">
        <v>0</v>
      </c>
      <c r="I14" s="53">
        <v>0</v>
      </c>
    </row>
    <row r="15" ht="24" customHeight="true" spans="1:9">
      <c r="A15" s="25" t="s">
        <v>74</v>
      </c>
      <c r="B15" s="25" t="s">
        <v>76</v>
      </c>
      <c r="C15" s="25" t="s">
        <v>3</v>
      </c>
      <c r="D15" s="26" t="s">
        <v>77</v>
      </c>
      <c r="E15" s="53">
        <f t="shared" si="0"/>
        <v>15035225.1</v>
      </c>
      <c r="F15" s="53">
        <v>15035225.1</v>
      </c>
      <c r="G15" s="53">
        <v>0</v>
      </c>
      <c r="H15" s="53">
        <v>0</v>
      </c>
      <c r="I15" s="53">
        <v>0</v>
      </c>
    </row>
    <row r="16" ht="24" customHeight="true" spans="1:9">
      <c r="A16" s="25" t="s">
        <v>74</v>
      </c>
      <c r="B16" s="25" t="s">
        <v>76</v>
      </c>
      <c r="C16" s="25" t="s">
        <v>66</v>
      </c>
      <c r="D16" s="26" t="s">
        <v>78</v>
      </c>
      <c r="E16" s="53">
        <f t="shared" si="0"/>
        <v>11130908.4</v>
      </c>
      <c r="F16" s="53">
        <v>11130908.4</v>
      </c>
      <c r="G16" s="53">
        <v>0</v>
      </c>
      <c r="H16" s="53">
        <v>0</v>
      </c>
      <c r="I16" s="53">
        <v>0</v>
      </c>
    </row>
    <row r="17" ht="24" customHeight="true" spans="1:9">
      <c r="A17" s="25" t="s">
        <v>74</v>
      </c>
      <c r="B17" s="25" t="s">
        <v>76</v>
      </c>
      <c r="C17" s="25" t="s">
        <v>76</v>
      </c>
      <c r="D17" s="26" t="s">
        <v>79</v>
      </c>
      <c r="E17" s="53">
        <f t="shared" si="0"/>
        <v>2529811.2</v>
      </c>
      <c r="F17" s="53">
        <v>2529811.2</v>
      </c>
      <c r="G17" s="53">
        <v>0</v>
      </c>
      <c r="H17" s="53">
        <v>0</v>
      </c>
      <c r="I17" s="53">
        <v>0</v>
      </c>
    </row>
    <row r="18" ht="24" customHeight="true" spans="1:9">
      <c r="A18" s="25" t="s">
        <v>74</v>
      </c>
      <c r="B18" s="25" t="s">
        <v>76</v>
      </c>
      <c r="C18" s="25" t="s">
        <v>80</v>
      </c>
      <c r="D18" s="26" t="s">
        <v>81</v>
      </c>
      <c r="E18" s="53">
        <f t="shared" si="0"/>
        <v>1264905.5</v>
      </c>
      <c r="F18" s="53">
        <v>1264905.5</v>
      </c>
      <c r="G18" s="53">
        <v>0</v>
      </c>
      <c r="H18" s="53">
        <v>0</v>
      </c>
      <c r="I18" s="53">
        <v>0</v>
      </c>
    </row>
    <row r="19" ht="24" customHeight="true" spans="1:9">
      <c r="A19" s="25" t="s">
        <v>74</v>
      </c>
      <c r="B19" s="25" t="s">
        <v>76</v>
      </c>
      <c r="C19" s="25" t="s">
        <v>72</v>
      </c>
      <c r="D19" s="26" t="s">
        <v>82</v>
      </c>
      <c r="E19" s="53">
        <f t="shared" si="0"/>
        <v>109600</v>
      </c>
      <c r="F19" s="53">
        <v>109600</v>
      </c>
      <c r="G19" s="53">
        <v>0</v>
      </c>
      <c r="H19" s="53">
        <v>0</v>
      </c>
      <c r="I19" s="53">
        <v>0</v>
      </c>
    </row>
    <row r="20" ht="24" customHeight="true" spans="1:9">
      <c r="A20" s="25" t="s">
        <v>83</v>
      </c>
      <c r="B20" s="25" t="s">
        <v>3</v>
      </c>
      <c r="C20" s="25" t="s">
        <v>3</v>
      </c>
      <c r="D20" s="26" t="s">
        <v>84</v>
      </c>
      <c r="E20" s="53">
        <f t="shared" si="0"/>
        <v>1581132</v>
      </c>
      <c r="F20" s="53">
        <v>1581132</v>
      </c>
      <c r="G20" s="53">
        <v>0</v>
      </c>
      <c r="H20" s="53">
        <v>0</v>
      </c>
      <c r="I20" s="53">
        <v>0</v>
      </c>
    </row>
    <row r="21" ht="24" customHeight="true" spans="1:9">
      <c r="A21" s="25" t="s">
        <v>83</v>
      </c>
      <c r="B21" s="25" t="s">
        <v>85</v>
      </c>
      <c r="C21" s="25" t="s">
        <v>3</v>
      </c>
      <c r="D21" s="26" t="s">
        <v>86</v>
      </c>
      <c r="E21" s="53">
        <f t="shared" si="0"/>
        <v>1581132</v>
      </c>
      <c r="F21" s="53">
        <v>1581132</v>
      </c>
      <c r="G21" s="53">
        <v>0</v>
      </c>
      <c r="H21" s="53">
        <v>0</v>
      </c>
      <c r="I21" s="53">
        <v>0</v>
      </c>
    </row>
    <row r="22" ht="24" customHeight="true" spans="1:9">
      <c r="A22" s="25" t="s">
        <v>83</v>
      </c>
      <c r="B22" s="25" t="s">
        <v>85</v>
      </c>
      <c r="C22" s="25" t="s">
        <v>66</v>
      </c>
      <c r="D22" s="26" t="s">
        <v>87</v>
      </c>
      <c r="E22" s="53">
        <f t="shared" si="0"/>
        <v>1581132</v>
      </c>
      <c r="F22" s="53">
        <v>1581132</v>
      </c>
      <c r="G22" s="53">
        <v>0</v>
      </c>
      <c r="H22" s="53">
        <v>0</v>
      </c>
      <c r="I22" s="53">
        <v>0</v>
      </c>
    </row>
    <row r="23" ht="24" customHeight="true" spans="1:9">
      <c r="A23" s="25" t="s">
        <v>88</v>
      </c>
      <c r="B23" s="25" t="s">
        <v>3</v>
      </c>
      <c r="C23" s="25" t="s">
        <v>3</v>
      </c>
      <c r="D23" s="26" t="s">
        <v>89</v>
      </c>
      <c r="E23" s="53">
        <f t="shared" si="0"/>
        <v>1129707.6</v>
      </c>
      <c r="F23" s="53">
        <v>1129707.6</v>
      </c>
      <c r="G23" s="53">
        <v>0</v>
      </c>
      <c r="H23" s="53">
        <v>0</v>
      </c>
      <c r="I23" s="53">
        <v>0</v>
      </c>
    </row>
    <row r="24" ht="24" customHeight="true" spans="1:9">
      <c r="A24" s="25" t="s">
        <v>88</v>
      </c>
      <c r="B24" s="25" t="s">
        <v>66</v>
      </c>
      <c r="C24" s="25" t="s">
        <v>3</v>
      </c>
      <c r="D24" s="26" t="s">
        <v>90</v>
      </c>
      <c r="E24" s="53">
        <f t="shared" si="0"/>
        <v>1129707.6</v>
      </c>
      <c r="F24" s="53">
        <v>1129707.6</v>
      </c>
      <c r="G24" s="53">
        <v>0</v>
      </c>
      <c r="H24" s="53">
        <v>0</v>
      </c>
      <c r="I24" s="53">
        <v>0</v>
      </c>
    </row>
    <row r="25" ht="24" customHeight="true" spans="1:9">
      <c r="A25" s="25" t="s">
        <v>88</v>
      </c>
      <c r="B25" s="25" t="s">
        <v>66</v>
      </c>
      <c r="C25" s="25" t="s">
        <v>91</v>
      </c>
      <c r="D25" s="26" t="s">
        <v>92</v>
      </c>
      <c r="E25" s="53">
        <f t="shared" si="0"/>
        <v>1129707.6</v>
      </c>
      <c r="F25" s="53">
        <v>1129707.6</v>
      </c>
      <c r="G25" s="53">
        <v>0</v>
      </c>
      <c r="H25" s="53">
        <v>0</v>
      </c>
      <c r="I25" s="53">
        <v>0</v>
      </c>
    </row>
    <row r="26" ht="24" customHeight="true" spans="1:9">
      <c r="A26" s="28" t="s">
        <v>35</v>
      </c>
      <c r="B26" s="28"/>
      <c r="C26" s="28"/>
      <c r="D26" s="28"/>
      <c r="E26" s="53">
        <f t="shared" si="0"/>
        <v>37726101.21</v>
      </c>
      <c r="F26" s="53">
        <v>37696101.21</v>
      </c>
      <c r="G26" s="53">
        <v>0</v>
      </c>
      <c r="H26" s="53">
        <v>0</v>
      </c>
      <c r="I26" s="53">
        <v>30000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8740157480315" right="0.78740157480315" top="0.78740157480315" bottom="0.78740157480315" header="0.31496062992126" footer="0.31496062992126"/>
  <pageSetup paperSize="9" scale="8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10" workbookViewId="0">
      <selection activeCell="K20" sqref="K20"/>
    </sheetView>
  </sheetViews>
  <sheetFormatPr defaultColWidth="9" defaultRowHeight="14.25" outlineLevelCol="6"/>
  <cols>
    <col min="1" max="2" width="6.14166666666667" style="19" customWidth="true"/>
    <col min="3" max="3" width="7.85833333333333" style="19" customWidth="true"/>
    <col min="4" max="4" width="56.425" style="19" customWidth="true"/>
    <col min="5" max="5" width="22.425" style="19" customWidth="true"/>
    <col min="6" max="6" width="20.7083333333333" style="19" customWidth="true"/>
    <col min="7" max="7" width="22.1416666666667" style="19" customWidth="true"/>
    <col min="8" max="16384" width="9.14166666666667" style="19"/>
  </cols>
  <sheetData>
    <row r="1" ht="18" customHeight="true" spans="1:7">
      <c r="A1" s="20"/>
      <c r="B1" s="20"/>
      <c r="C1" s="20"/>
      <c r="D1" s="20"/>
      <c r="E1" s="24"/>
      <c r="F1" s="24"/>
      <c r="G1" s="24"/>
    </row>
    <row r="2" ht="24" customHeight="true" spans="1:7">
      <c r="A2" s="21" t="s">
        <v>93</v>
      </c>
      <c r="B2" s="21"/>
      <c r="C2" s="21"/>
      <c r="D2" s="21"/>
      <c r="E2" s="21"/>
      <c r="F2" s="21"/>
      <c r="G2" s="21"/>
    </row>
    <row r="4" ht="24" customHeight="true" spans="1:7">
      <c r="A4" s="20" t="s">
        <v>29</v>
      </c>
      <c r="B4" s="20"/>
      <c r="C4" s="20"/>
      <c r="D4" s="20"/>
      <c r="E4" s="20"/>
      <c r="F4" s="20"/>
      <c r="G4" s="24" t="s">
        <v>30</v>
      </c>
    </row>
    <row r="6" ht="24" customHeight="true" spans="1:7">
      <c r="A6" s="22" t="s">
        <v>33</v>
      </c>
      <c r="B6" s="22"/>
      <c r="C6" s="22"/>
      <c r="D6" s="22"/>
      <c r="E6" s="22" t="s">
        <v>94</v>
      </c>
      <c r="F6" s="22"/>
      <c r="G6" s="22"/>
    </row>
    <row r="7" ht="24" customHeight="true" spans="1:7">
      <c r="A7" s="47" t="s">
        <v>55</v>
      </c>
      <c r="B7" s="47"/>
      <c r="C7" s="47"/>
      <c r="D7" s="22" t="s">
        <v>56</v>
      </c>
      <c r="E7" s="22" t="s">
        <v>35</v>
      </c>
      <c r="F7" s="48" t="s">
        <v>36</v>
      </c>
      <c r="G7" s="22" t="s">
        <v>37</v>
      </c>
    </row>
    <row r="8" ht="24" customHeight="true" spans="1:7">
      <c r="A8" s="22" t="s">
        <v>61</v>
      </c>
      <c r="B8" s="22" t="s">
        <v>62</v>
      </c>
      <c r="C8" s="22" t="s">
        <v>63</v>
      </c>
      <c r="D8" s="22"/>
      <c r="E8" s="22"/>
      <c r="F8" s="48"/>
      <c r="G8" s="22"/>
    </row>
    <row r="9" hidden="true" customHeight="true" spans="1:7">
      <c r="A9" s="20"/>
      <c r="B9" s="20"/>
      <c r="C9" s="20"/>
      <c r="D9" s="20"/>
      <c r="E9" s="24"/>
      <c r="F9" s="24" t="s">
        <v>3</v>
      </c>
      <c r="G9" s="24" t="s">
        <v>3</v>
      </c>
    </row>
    <row r="10" ht="24" customHeight="true" spans="1:7">
      <c r="A10" s="28" t="s">
        <v>64</v>
      </c>
      <c r="B10" s="28" t="s">
        <v>3</v>
      </c>
      <c r="C10" s="28" t="s">
        <v>3</v>
      </c>
      <c r="D10" s="26" t="s">
        <v>65</v>
      </c>
      <c r="E10" s="29">
        <f t="shared" ref="E10:E27" si="0">SUM(F10,G10)</f>
        <v>19980036.51</v>
      </c>
      <c r="F10" s="29">
        <v>17734101.11</v>
      </c>
      <c r="G10" s="29">
        <v>2245935.4</v>
      </c>
    </row>
    <row r="11" ht="24" customHeight="true" spans="1:7">
      <c r="A11" s="28" t="s">
        <v>64</v>
      </c>
      <c r="B11" s="28" t="s">
        <v>66</v>
      </c>
      <c r="C11" s="28" t="s">
        <v>3</v>
      </c>
      <c r="D11" s="26" t="s">
        <v>67</v>
      </c>
      <c r="E11" s="29">
        <f t="shared" si="0"/>
        <v>18603004.11</v>
      </c>
      <c r="F11" s="29">
        <v>17734101.11</v>
      </c>
      <c r="G11" s="29">
        <v>868903</v>
      </c>
    </row>
    <row r="12" ht="24" customHeight="true" spans="1:7">
      <c r="A12" s="28" t="s">
        <v>64</v>
      </c>
      <c r="B12" s="28" t="s">
        <v>66</v>
      </c>
      <c r="C12" s="28" t="s">
        <v>68</v>
      </c>
      <c r="D12" s="26" t="s">
        <v>69</v>
      </c>
      <c r="E12" s="29">
        <f t="shared" si="0"/>
        <v>18603004.11</v>
      </c>
      <c r="F12" s="29">
        <v>17734101.11</v>
      </c>
      <c r="G12" s="29">
        <v>868903</v>
      </c>
    </row>
    <row r="13" ht="24" customHeight="true" spans="1:7">
      <c r="A13" s="28" t="s">
        <v>64</v>
      </c>
      <c r="B13" s="28" t="s">
        <v>70</v>
      </c>
      <c r="C13" s="28" t="s">
        <v>3</v>
      </c>
      <c r="D13" s="26" t="s">
        <v>71</v>
      </c>
      <c r="E13" s="29">
        <f t="shared" si="0"/>
        <v>1377032.4</v>
      </c>
      <c r="F13" s="29">
        <v>0</v>
      </c>
      <c r="G13" s="29">
        <v>1377032.4</v>
      </c>
    </row>
    <row r="14" ht="24" customHeight="true" spans="1:7">
      <c r="A14" s="28" t="s">
        <v>64</v>
      </c>
      <c r="B14" s="28" t="s">
        <v>70</v>
      </c>
      <c r="C14" s="28" t="s">
        <v>72</v>
      </c>
      <c r="D14" s="26" t="s">
        <v>73</v>
      </c>
      <c r="E14" s="29">
        <f t="shared" si="0"/>
        <v>1377032.4</v>
      </c>
      <c r="F14" s="29">
        <v>0</v>
      </c>
      <c r="G14" s="29">
        <v>1377032.4</v>
      </c>
    </row>
    <row r="15" ht="24" customHeight="true" spans="1:7">
      <c r="A15" s="28" t="s">
        <v>74</v>
      </c>
      <c r="B15" s="28" t="s">
        <v>3</v>
      </c>
      <c r="C15" s="28" t="s">
        <v>3</v>
      </c>
      <c r="D15" s="26" t="s">
        <v>75</v>
      </c>
      <c r="E15" s="29">
        <f t="shared" si="0"/>
        <v>15035225.1</v>
      </c>
      <c r="F15" s="29">
        <v>15035225.1</v>
      </c>
      <c r="G15" s="29">
        <v>0</v>
      </c>
    </row>
    <row r="16" ht="24" customHeight="true" spans="1:7">
      <c r="A16" s="28" t="s">
        <v>74</v>
      </c>
      <c r="B16" s="28" t="s">
        <v>76</v>
      </c>
      <c r="C16" s="28" t="s">
        <v>3</v>
      </c>
      <c r="D16" s="26" t="s">
        <v>77</v>
      </c>
      <c r="E16" s="29">
        <f t="shared" si="0"/>
        <v>15035225.1</v>
      </c>
      <c r="F16" s="29">
        <v>15035225.1</v>
      </c>
      <c r="G16" s="29">
        <v>0</v>
      </c>
    </row>
    <row r="17" ht="24" customHeight="true" spans="1:7">
      <c r="A17" s="28" t="s">
        <v>74</v>
      </c>
      <c r="B17" s="28" t="s">
        <v>76</v>
      </c>
      <c r="C17" s="28" t="s">
        <v>66</v>
      </c>
      <c r="D17" s="26" t="s">
        <v>78</v>
      </c>
      <c r="E17" s="29">
        <f t="shared" si="0"/>
        <v>11130908.4</v>
      </c>
      <c r="F17" s="29">
        <v>11130908.4</v>
      </c>
      <c r="G17" s="29">
        <v>0</v>
      </c>
    </row>
    <row r="18" ht="24" customHeight="true" spans="1:7">
      <c r="A18" s="28" t="s">
        <v>74</v>
      </c>
      <c r="B18" s="28" t="s">
        <v>76</v>
      </c>
      <c r="C18" s="28" t="s">
        <v>76</v>
      </c>
      <c r="D18" s="26" t="s">
        <v>79</v>
      </c>
      <c r="E18" s="29">
        <f t="shared" si="0"/>
        <v>2529811.2</v>
      </c>
      <c r="F18" s="29">
        <v>2529811.2</v>
      </c>
      <c r="G18" s="29">
        <v>0</v>
      </c>
    </row>
    <row r="19" ht="24" customHeight="true" spans="1:7">
      <c r="A19" s="28" t="s">
        <v>74</v>
      </c>
      <c r="B19" s="28" t="s">
        <v>76</v>
      </c>
      <c r="C19" s="28" t="s">
        <v>80</v>
      </c>
      <c r="D19" s="26" t="s">
        <v>81</v>
      </c>
      <c r="E19" s="29">
        <f t="shared" si="0"/>
        <v>1264905.5</v>
      </c>
      <c r="F19" s="29">
        <v>1264905.5</v>
      </c>
      <c r="G19" s="29">
        <v>0</v>
      </c>
    </row>
    <row r="20" ht="24" customHeight="true" spans="1:7">
      <c r="A20" s="28" t="s">
        <v>74</v>
      </c>
      <c r="B20" s="28" t="s">
        <v>76</v>
      </c>
      <c r="C20" s="28" t="s">
        <v>72</v>
      </c>
      <c r="D20" s="26" t="s">
        <v>82</v>
      </c>
      <c r="E20" s="29">
        <f t="shared" si="0"/>
        <v>109600</v>
      </c>
      <c r="F20" s="29">
        <v>109600</v>
      </c>
      <c r="G20" s="29">
        <v>0</v>
      </c>
    </row>
    <row r="21" ht="24" customHeight="true" spans="1:7">
      <c r="A21" s="28" t="s">
        <v>83</v>
      </c>
      <c r="B21" s="28" t="s">
        <v>3</v>
      </c>
      <c r="C21" s="28" t="s">
        <v>3</v>
      </c>
      <c r="D21" s="26" t="s">
        <v>84</v>
      </c>
      <c r="E21" s="29">
        <f t="shared" si="0"/>
        <v>1581132</v>
      </c>
      <c r="F21" s="29">
        <v>1581132</v>
      </c>
      <c r="G21" s="29">
        <v>0</v>
      </c>
    </row>
    <row r="22" ht="24" customHeight="true" spans="1:7">
      <c r="A22" s="28" t="s">
        <v>83</v>
      </c>
      <c r="B22" s="28" t="s">
        <v>85</v>
      </c>
      <c r="C22" s="28" t="s">
        <v>3</v>
      </c>
      <c r="D22" s="26" t="s">
        <v>86</v>
      </c>
      <c r="E22" s="29">
        <f t="shared" si="0"/>
        <v>1581132</v>
      </c>
      <c r="F22" s="29">
        <v>1581132</v>
      </c>
      <c r="G22" s="29">
        <v>0</v>
      </c>
    </row>
    <row r="23" ht="24" customHeight="true" spans="1:7">
      <c r="A23" s="28" t="s">
        <v>83</v>
      </c>
      <c r="B23" s="28" t="s">
        <v>85</v>
      </c>
      <c r="C23" s="28" t="s">
        <v>66</v>
      </c>
      <c r="D23" s="26" t="s">
        <v>87</v>
      </c>
      <c r="E23" s="29">
        <f t="shared" si="0"/>
        <v>1581132</v>
      </c>
      <c r="F23" s="29">
        <v>1581132</v>
      </c>
      <c r="G23" s="29">
        <v>0</v>
      </c>
    </row>
    <row r="24" ht="24" customHeight="true" spans="1:7">
      <c r="A24" s="28" t="s">
        <v>88</v>
      </c>
      <c r="B24" s="28" t="s">
        <v>3</v>
      </c>
      <c r="C24" s="28" t="s">
        <v>3</v>
      </c>
      <c r="D24" s="26" t="s">
        <v>89</v>
      </c>
      <c r="E24" s="29">
        <f t="shared" si="0"/>
        <v>1129707.6</v>
      </c>
      <c r="F24" s="29">
        <v>1129707.6</v>
      </c>
      <c r="G24" s="29">
        <v>0</v>
      </c>
    </row>
    <row r="25" ht="24" customHeight="true" spans="1:7">
      <c r="A25" s="28" t="s">
        <v>88</v>
      </c>
      <c r="B25" s="28" t="s">
        <v>66</v>
      </c>
      <c r="C25" s="28" t="s">
        <v>3</v>
      </c>
      <c r="D25" s="26" t="s">
        <v>90</v>
      </c>
      <c r="E25" s="29">
        <f t="shared" si="0"/>
        <v>1129707.6</v>
      </c>
      <c r="F25" s="29">
        <v>1129707.6</v>
      </c>
      <c r="G25" s="29">
        <v>0</v>
      </c>
    </row>
    <row r="26" ht="24" customHeight="true" spans="1:7">
      <c r="A26" s="28" t="s">
        <v>88</v>
      </c>
      <c r="B26" s="28" t="s">
        <v>66</v>
      </c>
      <c r="C26" s="28" t="s">
        <v>91</v>
      </c>
      <c r="D26" s="26" t="s">
        <v>92</v>
      </c>
      <c r="E26" s="29">
        <f t="shared" si="0"/>
        <v>1129707.6</v>
      </c>
      <c r="F26" s="29">
        <v>1129707.6</v>
      </c>
      <c r="G26" s="29">
        <v>0</v>
      </c>
    </row>
    <row r="27" ht="24" customHeight="true" spans="1:7">
      <c r="A27" s="28" t="s">
        <v>35</v>
      </c>
      <c r="B27" s="28"/>
      <c r="C27" s="28"/>
      <c r="D27" s="28"/>
      <c r="E27" s="29">
        <f t="shared" si="0"/>
        <v>37726101.21</v>
      </c>
      <c r="F27" s="29">
        <v>35480165.81</v>
      </c>
      <c r="G27" s="29">
        <v>2245935.4</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78740157480315" bottom="0.78740157480315" header="0.31496062992126" footer="0.31496062992126"/>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2024-02-27T22:58:00Z</dcterms:created>
  <cp:lastPrinted>2024-02-28T11:06:00Z</cp:lastPrinted>
  <dcterms:modified xsi:type="dcterms:W3CDTF">2024-09-25T16:51:31Z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