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tabRatio="884" firstSheet="8" activeTab="15"/>
  </bookViews>
  <sheets>
    <sheet name="封面" sheetId="19"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7" l="1"/>
  <c r="A10" i="17"/>
  <c r="G9" i="17"/>
  <c r="F9" i="17"/>
  <c r="E9" i="17"/>
  <c r="D9" i="17"/>
  <c r="C9" i="17"/>
  <c r="B9" i="17"/>
  <c r="A9" i="17"/>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<sst xmlns="http://schemas.openxmlformats.org/spreadsheetml/2006/main" count="489" uniqueCount="172">
  <si>
    <t>上海市崇明区2024年单位预算</t>
  </si>
  <si>
    <t>预算单位：上海市崇明区育英幼儿园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</si>
  <si>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</si>
  <si>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</si>
  <si>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</si>
  <si>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</si>
  <si>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</si>
  <si>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</si>
  <si>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</si>
  <si>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</si>
  <si>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</si>
  <si>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</si>
  <si>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</si>
  <si>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</si>
  <si>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r>
      <rPr>
        <sz val="14"/>
        <color rgb="FF000000"/>
        <rFont val="宋体"/>
        <family val="3"/>
        <charset val="134"/>
      </rPr>
      <t xml:space="preserve">    </t>
    </r>
    <r>
      <rPr>
        <sz val="14"/>
        <color rgb="FF000000"/>
        <rFont val="宋体"/>
        <family val="3"/>
        <charset val="134"/>
      </rPr>
      <t>5</t>
    </r>
    <r>
      <rPr>
        <sz val="14"/>
        <color rgb="FF000000"/>
        <rFont val="宋体"/>
        <family val="3"/>
        <charset val="134"/>
      </rPr>
      <t>． 2024年预算单位一般公共预算支出功能分类预算表</t>
    </r>
  </si>
  <si>
    <r>
      <rPr>
        <sz val="14"/>
        <color rgb="FF000000"/>
        <rFont val="宋体"/>
        <family val="3"/>
        <charset val="134"/>
      </rPr>
      <t xml:space="preserve">    </t>
    </r>
    <r>
      <rPr>
        <sz val="14"/>
        <color rgb="FF000000"/>
        <rFont val="宋体"/>
        <family val="3"/>
        <charset val="134"/>
      </rPr>
      <t>6</t>
    </r>
    <r>
      <rPr>
        <sz val="14"/>
        <color rgb="FF000000"/>
        <rFont val="宋体"/>
        <family val="3"/>
        <charset val="134"/>
      </rPr>
      <t>． 2024年预算单位政府性基金预算支出功能分类预算表</t>
    </r>
  </si>
  <si>
    <r>
      <rPr>
        <sz val="14"/>
        <color rgb="FF000000"/>
        <rFont val="宋体"/>
        <family val="3"/>
        <charset val="134"/>
      </rPr>
      <t xml:space="preserve">    </t>
    </r>
    <r>
      <rPr>
        <sz val="14"/>
        <color rgb="FF000000"/>
        <rFont val="宋体"/>
        <family val="3"/>
        <charset val="134"/>
      </rPr>
      <t>7</t>
    </r>
    <r>
      <rPr>
        <sz val="14"/>
        <color rgb="FF000000"/>
        <rFont val="宋体"/>
        <family val="3"/>
        <charset val="134"/>
      </rPr>
      <t>． 2024年预算单位国有资本经营预算支出功能分类预算表</t>
    </r>
  </si>
  <si>
    <r>
      <rPr>
        <sz val="14"/>
        <color rgb="FF000000"/>
        <rFont val="宋体"/>
        <family val="3"/>
        <charset val="134"/>
      </rPr>
      <t xml:space="preserve">    </t>
    </r>
    <r>
      <rPr>
        <sz val="14"/>
        <color rgb="FF000000"/>
        <rFont val="宋体"/>
        <family val="3"/>
        <charset val="134"/>
      </rPr>
      <t>8</t>
    </r>
    <r>
      <rPr>
        <sz val="14"/>
        <color rgb="FF000000"/>
        <rFont val="宋体"/>
        <family val="3"/>
        <charset val="134"/>
      </rPr>
      <t>． 2024年预算单位一般公共预算基本支出部门预算经济分类预算表</t>
    </r>
  </si>
  <si>
    <r>
      <rPr>
        <sz val="14"/>
        <color rgb="FF000000"/>
        <rFont val="宋体"/>
        <family val="3"/>
        <charset val="134"/>
      </rPr>
      <t xml:space="preserve">    </t>
    </r>
    <r>
      <rPr>
        <sz val="14"/>
        <color rgb="FF000000"/>
        <rFont val="宋体"/>
        <family val="3"/>
        <charset val="134"/>
      </rPr>
      <t>9</t>
    </r>
    <r>
      <rPr>
        <sz val="14"/>
        <color rgb="FF000000"/>
        <rFont val="宋体"/>
        <family val="3"/>
        <charset val="134"/>
      </rPr>
      <t xml:space="preserve">. 2024年单位“三公”经费和机关运行经费预算表  </t>
    </r>
  </si>
  <si>
    <t>六、其他相关情况说明</t>
  </si>
  <si>
    <t>七、项目经费情况说明</t>
  </si>
  <si>
    <t>主要职能</t>
  </si>
  <si>
    <r>
      <rPr>
        <sz val="12"/>
        <rFont val="宋体"/>
        <family val="3"/>
        <charset val="134"/>
      </rPr>
      <t>上海市崇明区育英幼儿园是一所</t>
    </r>
    <r>
      <rPr>
        <sz val="12"/>
        <rFont val="宋体"/>
        <family val="3"/>
        <charset val="134"/>
      </rPr>
      <t>乡镇幼儿园，属于全额拨款事业单位，学校执行政府会计制度。
    主要职能包括：
    1.配合教育局制定符合党和国家的教育方针和国家教育法律法规的学前教育发展规划并抓好组织实施和落实工作。
    2.贯彻、执行教育法律法规和政策规定，坚持依法治教、依法治学。依法做好1-6岁学龄前儿童入园工作，严格控制辍学，推进     崇明学前教育发展。
    3.指导、管理、检查、评价幼儿园的教育教学工作，提高幼儿园办园质量和办园效益。
    4.负责教育教学管理及学前教育课程改革等工作，全面推进学龄前儿童素质教育。
    5.协助上级教育主管部门做好学校教师考核工作，负责教师管理、继续教育、考核考评等工作。
    6.负责财务管理，筹措资金，改善办园条件等。</t>
    </r>
  </si>
  <si>
    <t>机构设置</t>
  </si>
  <si>
    <t>上海市崇明区育英幼儿园设5个内设机构，包括：工会、业务、教科研、人事部、后勤。</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</si>
  <si>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</si>
  <si>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</si>
  <si>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2024年单位编制说明</t>
  </si>
  <si>
    <t xml:space="preserve">    2024年，上海市崇明区育英幼儿园收入预算894.58万元，其中：财政拨款收入890.08万元，比2023年预算增加62.01万元；事业收入0万元；事业单位经营收入0万元；其他收入4.50万元。
　　支出预算894.58万元，其中：财政拨款支出预算890.08万元，比2023年预算增加62.01万元。财政拨款支出预算中，一般公共预算拨款支出预算890.08万元，比2023年预算增加62.01万元；政府性基金拨款支出预算0万元，与2023年预算持平；国有资本经营预算拨款支出预算为0万元。
      财政拨款收入支出增加的主要原因是人员变动。
      财政拨款支出主要内容如下：
　　1.“教育支出”科目622.36万元，主要用于日常公用、单位保安人员经费支出、卫生经费、托幼工作指导经费等。
　　2.“社会保障和就业支出”科目141.57万元，主要用于单位退休教师福利费和活动费、生活补贴；单位基本养老保险费缴纳；单位职业年金缴纳。
　　3.“卫生健康支出”科目46.69万元，主要用于单位医疗保险费缴纳。
　　4.“住房保障支出”科目33.46万元，主要用于单位住房公积金缴纳。</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</si>
  <si>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</si>
  <si>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</si>
  <si>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</si>
  <si>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</si>
  <si>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</si>
  <si>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</si>
  <si>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</si>
  <si>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</si>
  <si>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</si>
  <si>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</si>
  <si>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</si>
  <si>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</si>
  <si>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</si>
  <si>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</si>
  <si>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</si>
  <si>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</si>
  <si>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</si>
  <si>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</si>
  <si>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</si>
  <si>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</si>
  <si>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</si>
  <si>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</si>
  <si>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</si>
  <si>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</si>
  <si>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</si>
  <si>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</si>
  <si>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</si>
  <si>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</si>
  <si>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</si>
  <si>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</si>
  <si>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</si>
  <si>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</si>
  <si>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</si>
  <si>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</si>
  <si>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</si>
  <si>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</si>
  <si>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</si>
  <si>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</si>
  <si>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</si>
  <si>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</si>
  <si>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</si>
  <si>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</si>
  <si>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</si>
  <si>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</si>
  <si>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</si>
  <si>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</si>
  <si>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</si>
  <si>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</si>
  <si>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</si>
  <si>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</si>
  <si>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</si>
  <si>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</si>
  <si>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</si>
  <si>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</si>
  <si>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</si>
  <si>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</si>
  <si>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</si>
  <si>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</si>
  <si>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</si>
  <si>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</si>
  <si>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</si>
  <si>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</si>
  <si>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</si>
  <si>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</si>
  <si>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</si>
  <si>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</si>
  <si>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</si>
  <si>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</si>
  <si>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</si>
  <si>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</si>
  <si>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</si>
  <si>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</si>
  <si>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</si>
  <si>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</si>
  <si>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</si>
  <si>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</si>
  <si>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</si>
  <si>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</si>
  <si>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</si>
  <si>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</si>
  <si>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</si>
  <si>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</si>
  <si>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</si>
  <si>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</si>
  <si>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</si>
  <si>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</si>
  <si>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</si>
  <si>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</si>
  <si>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</si>
  <si>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</si>
  <si>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</si>
  <si>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</si>
  <si>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</si>
  <si>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</si>
  <si>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</si>
  <si>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</si>
  <si>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</si>
  <si>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</si>
  <si>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</si>
  <si>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</si>
  <si>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</si>
  <si>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</si>
  <si>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</si>
  <si>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04</t>
  </si>
  <si>
    <t>手续费</t>
  </si>
  <si>
    <t>水费</t>
  </si>
  <si>
    <t>电费</t>
  </si>
  <si>
    <t>邮电费</t>
  </si>
  <si>
    <t>物业管理费</t>
  </si>
  <si>
    <t>差旅费</t>
  </si>
  <si>
    <t>16</t>
  </si>
  <si>
    <t>培训费</t>
  </si>
  <si>
    <t>17</t>
  </si>
  <si>
    <t>公务接待费</t>
  </si>
  <si>
    <t>18</t>
  </si>
  <si>
    <t>专用材料费</t>
  </si>
  <si>
    <t>26</t>
  </si>
  <si>
    <t>劳务费</t>
  </si>
  <si>
    <t>28</t>
  </si>
  <si>
    <t>工会经费</t>
  </si>
  <si>
    <t>29</t>
  </si>
  <si>
    <t>福利费</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</si>
  <si>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</si>
  <si>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</si>
  <si>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</si>
  <si>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</si>
  <si>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</si>
  <si>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</si>
  <si>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</si>
  <si>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</si>
  <si>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</si>
  <si>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</si>
  <si>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</si>
  <si>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</si>
  <si>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</si>
  <si>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</si>
  <si>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</si>
  <si>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</si>
  <si>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</si>
  <si>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</si>
  <si>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</si>
  <si>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</si>
  <si>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2024年“三公”经费预算数为0.50万元，比2022年预算增加0.50万元其中：
　　（一）因公出国（境）费0.00万元，与2023年预算持平。
　　（二）公务用车购置及运行费0.00万元，与2023年预算持平。其中：公务用车购置费0.00万元，与2023年预算持平；公务用车运行费0.00万元，与2023年预算持平。
　　（三）公务接待费0.50万元，与2023年预算持平。
二、机关运行经费预算
　　本单位无机关运行经费。
三、政府采购预算情况
　　2024年度本单位政府采购预算1.30万元，其中：政府采购货物预算1.30万元、政府采购工程预算0.00万元、政府采购服务预算0.00万元。
四、绩效目标设置情况
　　2024年度，本单位编报绩效目标的项目共6个，涉及项目预算资金136.57万元。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</si>
</sst>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8" formatCode="[=0]&quot;&quot;;#,##0.00&quot;&quot;"/>
    <numFmt numFmtId="180" formatCode="[=0]&quot;&quot;;#,##0.00"/>
    <numFmt numFmtId="181" formatCode="[=0]&quot;&quot;;#,##0"/>
    <numFmt numFmtId="182" formatCode="yyyy&quot;年&quot;m&quot;月&quot;;@"/>
    <numFmt numFmtId="185" formatCode="#,##0.00_ "/>
  </numFmts>
  <fonts count="23">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9"/>
      <name val="阿里巴巴普惠体 M"/>
      <charset val="134"/>
    </font>
    <font>
      <sz val="12"/>
      <color rgb="FF000100"/>
      <name val="宋体"/>
      <family val="3"/>
      <charset val="134"/>
    </font>
    <font>
      <sz val="20"/>
      <color rgb="FF000000"/>
      <name val="宋体"/>
      <family val="3"/>
      <charset val="134"/>
    </font>
    <font>
      <sz val="18"/>
      <color rgb="FF000000"/>
      <name val="宋体"/>
      <family val="3"/>
      <charset val="134"/>
    </font>
    <font>
      <sz val="14"/>
      <name val="宋体"/>
      <family val="3"/>
      <charset val="134"/>
    </font>
    <font>
      <sz val="14"/>
      <color rgb="FF000000"/>
      <name val="宋体"/>
      <family val="3"/>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2"/>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6">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2" fillId="0" borderId="0">
      <alignment vertical="center"/>
    </xf>
  </cellStyleXfs>
  <cellXfs count="75">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8" fontId="3" fillId="0" borderId="4" xfId="0" applyNumberFormat="1" applyFont="1" applyBorder="1" applyAlignment="1" applyProtection="1">
      <alignment horizontal="right" vertical="center"/>
      <protection locked="0"/>
    </xf>
    <xf numFmtId="178"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80"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81" fontId="2" fillId="0" borderId="4" xfId="0" applyNumberFormat="1" applyFont="1" applyBorder="1" applyAlignment="1" applyProtection="1">
      <alignment horizontal="right" vertical="center"/>
      <protection locked="0"/>
    </xf>
    <xf numFmtId="0" fontId="0" fillId="0" borderId="0" xfId="0" applyAlignment="1" applyProtection="1">
      <alignment vertical="center"/>
      <protection locked="0"/>
    </xf>
    <xf numFmtId="0" fontId="3" fillId="0" borderId="0" xfId="0" applyNumberFormat="1" applyFont="1" applyAlignment="1" applyProtection="1">
      <alignment horizontal="left" vertical="center"/>
      <protection locked="0"/>
    </xf>
    <xf numFmtId="180" fontId="2" fillId="0" borderId="4" xfId="0" applyNumberFormat="1" applyFont="1" applyBorder="1" applyAlignment="1" applyProtection="1">
      <alignment horizontal="right" vertical="center"/>
      <protection locked="0"/>
    </xf>
    <xf numFmtId="180"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81"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81"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2" fillId="0" borderId="0" xfId="1">
      <alignment vertical="center"/>
    </xf>
    <xf numFmtId="49" fontId="13" fillId="0" borderId="0" xfId="1" applyNumberFormat="1" applyFont="1" applyAlignment="1">
      <alignment horizontal="center" vertical="center"/>
    </xf>
    <xf numFmtId="49" fontId="2" fillId="0" borderId="0" xfId="1" applyNumberFormat="1">
      <alignment vertical="center"/>
    </xf>
    <xf numFmtId="49" fontId="14" fillId="0" borderId="0" xfId="1" applyNumberFormat="1" applyFont="1" applyAlignment="1">
      <alignment horizontal="justify" vertical="center"/>
    </xf>
    <xf numFmtId="49" fontId="15" fillId="0" borderId="0" xfId="1" applyNumberFormat="1" applyFont="1" applyAlignment="1">
      <alignment vertical="center"/>
    </xf>
    <xf numFmtId="49" fontId="16" fillId="0" borderId="0" xfId="1" applyNumberFormat="1" applyFont="1" applyAlignment="1">
      <alignment horizontal="center" vertical="center"/>
    </xf>
    <xf numFmtId="49" fontId="17" fillId="0" borderId="0" xfId="1" applyNumberFormat="1" applyFont="1" applyAlignment="1">
      <alignment vertical="center"/>
    </xf>
    <xf numFmtId="49" fontId="18" fillId="0" borderId="0" xfId="1" applyNumberFormat="1" applyFont="1" applyAlignment="1">
      <alignment horizontal="justify" vertical="center"/>
    </xf>
    <xf numFmtId="49" fontId="18" fillId="0" borderId="0" xfId="1" applyNumberFormat="1" applyFont="1" applyAlignment="1">
      <alignment horizontal="center" vertical="center"/>
    </xf>
    <xf numFmtId="49" fontId="19" fillId="0" borderId="0" xfId="1" applyNumberFormat="1" applyFont="1" applyAlignment="1">
      <alignment vertical="center"/>
    </xf>
    <xf numFmtId="49" fontId="20" fillId="0" borderId="0" xfId="1" applyNumberFormat="1" applyFont="1">
      <alignment vertical="center"/>
    </xf>
    <xf numFmtId="49" fontId="12" fillId="0" borderId="0" xfId="1" applyNumberFormat="1" applyFont="1" applyAlignment="1">
      <alignment horizontal="right" vertical="center"/>
    </xf>
    <xf numFmtId="49" fontId="15" fillId="0" borderId="0" xfId="1" applyNumberFormat="1" applyFont="1" applyAlignment="1">
      <alignment horizontal="center" vertical="center"/>
    </xf>
    <xf numFmtId="49" fontId="17" fillId="0" borderId="0" xfId="1" applyNumberFormat="1" applyFont="1" applyFill="1" applyBorder="1" applyAlignment="1">
      <alignment horizontal="center" vertical="center"/>
    </xf>
    <xf numFmtId="49" fontId="17" fillId="0" borderId="0" xfId="1" applyNumberFormat="1" applyFont="1" applyAlignment="1">
      <alignment horizontal="center" vertical="center"/>
    </xf>
    <xf numFmtId="182" fontId="17" fillId="0" borderId="0" xfId="1" applyNumberFormat="1" applyFont="1" applyAlignment="1">
      <alignment horizontal="center" vertical="center"/>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6" fillId="0" borderId="0" xfId="0" applyFont="1" applyBorder="1" applyAlignment="1" applyProtection="1">
      <alignment vertical="center" wrapText="1"/>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80" fontId="2" fillId="0" borderId="4" xfId="0" applyNumberFormat="1" applyFont="1" applyBorder="1" applyAlignment="1" applyProtection="1">
      <alignment horizontal="right" vertical="center" wrapText="1"/>
      <protection locked="0"/>
    </xf>
    <xf numFmtId="180" fontId="5" fillId="0" borderId="4" xfId="0" applyNumberFormat="1" applyFont="1" applyBorder="1" applyAlignment="1" applyProtection="1">
      <alignment horizontal="left" vertical="center"/>
      <protection locked="0"/>
    </xf>
    <xf numFmtId="180" fontId="7" fillId="0" borderId="4" xfId="0" applyNumberFormat="1" applyFont="1" applyBorder="1" applyAlignment="1" applyProtection="1">
      <alignment horizontal="right" vertical="center" wrapText="1"/>
      <protection locked="0"/>
    </xf>
    <xf numFmtId="185" fontId="3" fillId="0" borderId="4" xfId="0" applyNumberFormat="1" applyFont="1" applyBorder="1" applyAlignment="1" applyProtection="1">
      <alignment horizontal="right"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G12" sqref="G12"/>
    </sheetView>
  </sheetViews>
  <sheetFormatPr defaultColWidth="9.140625" defaultRowHeight="14.25"/>
  <cols>
    <col min="1" max="16384" width="9.140625" style="39"/>
  </cols>
  <sheetData>
    <row r="1" spans="1:13" ht="18.75">
      <c r="A1" s="50"/>
      <c r="B1" s="50"/>
      <c r="C1" s="50"/>
      <c r="D1" s="50"/>
      <c r="E1" s="50"/>
      <c r="F1" s="50"/>
      <c r="G1" s="50"/>
      <c r="H1" s="50"/>
      <c r="I1" s="50"/>
      <c r="J1" s="50"/>
      <c r="K1" s="50"/>
      <c r="L1" s="50"/>
      <c r="M1" s="50"/>
    </row>
    <row r="2" spans="1:13" ht="18.75">
      <c r="A2" s="50"/>
      <c r="B2" s="50"/>
      <c r="C2" s="50"/>
      <c r="D2" s="50"/>
      <c r="E2" s="50"/>
      <c r="F2" s="50"/>
      <c r="G2" s="50"/>
      <c r="H2" s="50"/>
      <c r="I2" s="50"/>
      <c r="J2" s="50"/>
      <c r="K2" s="50"/>
      <c r="L2" s="50"/>
      <c r="M2" s="50"/>
    </row>
    <row r="3" spans="1:13" ht="21.75" customHeight="1">
      <c r="A3" s="40"/>
      <c r="B3" s="41"/>
      <c r="C3" s="41"/>
      <c r="D3" s="41"/>
      <c r="E3" s="41"/>
      <c r="F3" s="42"/>
      <c r="G3" s="41"/>
      <c r="H3" s="41"/>
      <c r="I3" s="41"/>
      <c r="J3" s="41"/>
      <c r="K3" s="41"/>
      <c r="L3" s="41"/>
      <c r="M3" s="49"/>
    </row>
    <row r="4" spans="1:13" ht="23.25" customHeight="1">
      <c r="A4" s="43"/>
      <c r="B4" s="43"/>
      <c r="C4" s="43"/>
      <c r="D4" s="43"/>
      <c r="E4" s="43"/>
      <c r="F4" s="43"/>
      <c r="G4" s="43"/>
      <c r="H4" s="43"/>
      <c r="I4" s="43"/>
      <c r="J4" s="43"/>
      <c r="K4" s="43"/>
      <c r="L4" s="43"/>
      <c r="M4" s="43"/>
    </row>
    <row r="5" spans="1:13" ht="46.5">
      <c r="A5" s="51" t="s">
        <v>0</v>
      </c>
      <c r="B5" s="51"/>
      <c r="C5" s="51"/>
      <c r="D5" s="51"/>
      <c r="E5" s="51"/>
      <c r="F5" s="51"/>
      <c r="G5" s="51"/>
      <c r="H5" s="51"/>
      <c r="I5" s="51"/>
      <c r="J5" s="51"/>
      <c r="K5" s="51"/>
      <c r="L5" s="51"/>
      <c r="M5" s="51"/>
    </row>
    <row r="6" spans="1:13" ht="15.75" customHeight="1">
      <c r="A6" s="41"/>
      <c r="B6" s="41"/>
      <c r="C6" s="41"/>
      <c r="D6" s="41"/>
      <c r="E6" s="41"/>
      <c r="F6" s="44"/>
      <c r="G6" s="41"/>
      <c r="H6" s="41"/>
      <c r="I6" s="41"/>
      <c r="J6" s="41"/>
      <c r="K6" s="41"/>
      <c r="L6" s="41"/>
      <c r="M6" s="41"/>
    </row>
    <row r="7" spans="1:13" ht="15.75" customHeight="1">
      <c r="A7" s="45"/>
      <c r="B7" s="45"/>
      <c r="C7" s="45"/>
      <c r="D7" s="45"/>
      <c r="E7" s="45"/>
      <c r="F7" s="45"/>
      <c r="G7" s="45"/>
      <c r="H7" s="45"/>
      <c r="I7" s="45"/>
      <c r="J7" s="45"/>
      <c r="K7" s="45"/>
      <c r="L7" s="45"/>
      <c r="M7" s="45"/>
    </row>
    <row r="8" spans="1:13" ht="15.75" customHeight="1">
      <c r="A8" s="41"/>
      <c r="B8" s="41"/>
      <c r="C8" s="41"/>
      <c r="D8" s="41"/>
      <c r="E8" s="41"/>
      <c r="F8" s="46"/>
      <c r="G8" s="41"/>
      <c r="H8" s="41"/>
      <c r="I8" s="41"/>
      <c r="J8" s="41"/>
      <c r="K8" s="41"/>
      <c r="L8" s="41"/>
      <c r="M8" s="41"/>
    </row>
    <row r="9" spans="1:13" ht="15.75" customHeight="1">
      <c r="A9" s="41"/>
      <c r="B9" s="41"/>
      <c r="C9" s="41"/>
      <c r="D9" s="41"/>
      <c r="E9" s="41"/>
      <c r="F9" s="46"/>
      <c r="G9" s="41"/>
      <c r="H9" s="41"/>
      <c r="I9" s="41"/>
      <c r="J9" s="41"/>
      <c r="K9" s="41"/>
      <c r="L9" s="41"/>
      <c r="M9" s="41"/>
    </row>
    <row r="10" spans="1:13" ht="15.75" customHeight="1">
      <c r="A10" s="41"/>
      <c r="B10" s="41"/>
      <c r="C10" s="41"/>
      <c r="D10" s="41"/>
      <c r="E10" s="41"/>
      <c r="F10" s="47"/>
      <c r="G10" s="41"/>
      <c r="H10" s="41"/>
      <c r="I10" s="41"/>
      <c r="J10" s="41"/>
      <c r="K10" s="41"/>
      <c r="L10" s="41"/>
      <c r="M10" s="41"/>
    </row>
    <row r="11" spans="1:13" ht="22.5">
      <c r="A11" s="52" t="s">
        <v>1</v>
      </c>
      <c r="B11" s="52"/>
      <c r="C11" s="52"/>
      <c r="D11" s="52"/>
      <c r="E11" s="52"/>
      <c r="F11" s="52"/>
      <c r="G11" s="52"/>
      <c r="H11" s="52"/>
      <c r="I11" s="52"/>
      <c r="J11" s="52"/>
      <c r="K11" s="52"/>
      <c r="L11" s="52"/>
      <c r="M11" s="52"/>
    </row>
    <row r="12" spans="1:13" ht="22.5">
      <c r="A12" s="45"/>
      <c r="B12" s="45"/>
      <c r="C12" s="45"/>
      <c r="D12" s="45"/>
      <c r="E12" s="45"/>
      <c r="F12" s="45"/>
      <c r="G12" s="48"/>
      <c r="H12" s="45"/>
      <c r="I12" s="45"/>
      <c r="J12" s="45"/>
      <c r="K12" s="45"/>
      <c r="L12" s="45"/>
      <c r="M12" s="45"/>
    </row>
    <row r="13" spans="1:13">
      <c r="A13" s="41"/>
      <c r="B13" s="41"/>
      <c r="C13" s="41"/>
      <c r="D13" s="41"/>
      <c r="E13" s="41"/>
      <c r="F13" s="41"/>
      <c r="G13" s="41"/>
      <c r="H13" s="41"/>
      <c r="I13" s="41"/>
      <c r="J13" s="41"/>
      <c r="K13" s="41"/>
      <c r="L13" s="41"/>
      <c r="M13" s="41"/>
    </row>
    <row r="14" spans="1:13">
      <c r="A14" s="41"/>
      <c r="B14" s="41"/>
      <c r="C14" s="41"/>
      <c r="D14" s="41"/>
      <c r="E14" s="41"/>
      <c r="F14" s="41"/>
      <c r="G14" s="41"/>
      <c r="H14" s="41"/>
      <c r="I14" s="41"/>
      <c r="J14" s="41"/>
      <c r="K14" s="41"/>
      <c r="L14" s="41"/>
      <c r="M14" s="41"/>
    </row>
    <row r="15" spans="1:13">
      <c r="A15" s="41"/>
      <c r="B15" s="41"/>
      <c r="C15" s="41"/>
      <c r="D15" s="41"/>
      <c r="E15" s="41"/>
      <c r="F15" s="41"/>
      <c r="G15" s="41"/>
      <c r="H15" s="41"/>
      <c r="I15" s="41"/>
      <c r="J15" s="41"/>
      <c r="K15" s="41"/>
      <c r="L15" s="41"/>
      <c r="M15" s="41"/>
    </row>
    <row r="16" spans="1:13">
      <c r="A16" s="41"/>
      <c r="B16" s="41"/>
      <c r="C16" s="41"/>
      <c r="D16" s="41"/>
      <c r="E16" s="41"/>
      <c r="F16" s="41"/>
      <c r="G16" s="41"/>
      <c r="H16" s="41"/>
      <c r="I16" s="41"/>
      <c r="J16" s="41"/>
      <c r="K16" s="41"/>
      <c r="L16" s="41"/>
      <c r="M16" s="41"/>
    </row>
    <row r="17" spans="1:13">
      <c r="A17" s="41"/>
      <c r="B17" s="41"/>
      <c r="C17" s="41"/>
      <c r="D17" s="41"/>
      <c r="E17" s="41"/>
      <c r="F17" s="41"/>
      <c r="G17" s="41"/>
      <c r="H17" s="41"/>
      <c r="I17" s="41"/>
      <c r="J17" s="41"/>
      <c r="K17" s="41"/>
      <c r="L17" s="41"/>
      <c r="M17" s="41"/>
    </row>
    <row r="18" spans="1:13">
      <c r="A18" s="41"/>
      <c r="B18" s="41"/>
      <c r="C18" s="41"/>
      <c r="D18" s="41"/>
      <c r="E18" s="41"/>
      <c r="F18" s="41"/>
      <c r="G18" s="41"/>
      <c r="H18" s="41"/>
      <c r="I18" s="41"/>
      <c r="J18" s="41"/>
      <c r="K18" s="41"/>
      <c r="L18" s="41"/>
      <c r="M18" s="41"/>
    </row>
    <row r="19" spans="1:13">
      <c r="A19" s="41"/>
      <c r="B19" s="41"/>
      <c r="C19" s="41"/>
      <c r="D19" s="41"/>
      <c r="E19" s="41"/>
      <c r="F19" s="41"/>
      <c r="G19" s="41"/>
      <c r="H19" s="41"/>
      <c r="I19" s="41"/>
      <c r="J19" s="41"/>
      <c r="K19" s="41"/>
      <c r="L19" s="41"/>
      <c r="M19" s="41"/>
    </row>
    <row r="20" spans="1:13" ht="44.25" customHeight="1">
      <c r="A20" s="53"/>
      <c r="B20" s="53"/>
      <c r="C20" s="53"/>
      <c r="D20" s="53"/>
      <c r="E20" s="53"/>
      <c r="F20" s="53"/>
      <c r="G20" s="53"/>
      <c r="H20" s="53"/>
      <c r="I20" s="53"/>
      <c r="J20" s="53"/>
      <c r="K20" s="53"/>
      <c r="L20" s="53"/>
      <c r="M20" s="53"/>
    </row>
    <row r="21" spans="1:13" ht="22.5">
      <c r="A21" s="54"/>
      <c r="B21" s="54"/>
      <c r="C21" s="54"/>
      <c r="D21" s="54"/>
      <c r="E21" s="54"/>
      <c r="F21" s="54"/>
      <c r="G21" s="54"/>
      <c r="H21" s="54"/>
      <c r="I21" s="54"/>
      <c r="J21" s="54"/>
      <c r="K21" s="54"/>
      <c r="L21" s="54"/>
      <c r="M21" s="54"/>
    </row>
  </sheetData>
  <mergeCells count="6">
    <mergeCell ref="A21:M21"/>
    <mergeCell ref="A1:M1"/>
    <mergeCell ref="A2:M2"/>
    <mergeCell ref="A5:M5"/>
    <mergeCell ref="A11:M11"/>
    <mergeCell ref="A20:M20"/>
  </mergeCells>
  <phoneticPr fontId="22"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22" sqref="E22"/>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5"/>
      <c r="B1" s="25"/>
      <c r="C1" s="25"/>
      <c r="D1" s="25"/>
      <c r="E1" s="25"/>
      <c r="F1" s="14"/>
      <c r="G1" s="14"/>
    </row>
    <row r="2" spans="1:7" ht="24" customHeight="1">
      <c r="A2" s="58" t="s">
        <v>94</v>
      </c>
      <c r="B2" s="58"/>
      <c r="C2" s="58"/>
      <c r="D2" s="58"/>
      <c r="E2" s="58"/>
      <c r="F2" s="58"/>
      <c r="G2" s="58"/>
    </row>
    <row r="4" spans="1:7" ht="24" customHeight="1">
      <c r="A4" s="60"/>
      <c r="B4" s="60"/>
      <c r="C4" s="60"/>
      <c r="D4" s="60"/>
      <c r="E4" s="60"/>
      <c r="F4" s="60"/>
      <c r="G4" s="14" t="s">
        <v>30</v>
      </c>
    </row>
    <row r="6" spans="1:7" ht="24" customHeight="1">
      <c r="A6" s="61" t="s">
        <v>57</v>
      </c>
      <c r="B6" s="61"/>
      <c r="C6" s="61" t="s">
        <v>95</v>
      </c>
      <c r="D6" s="61"/>
      <c r="E6" s="61"/>
      <c r="F6" s="61"/>
      <c r="G6" s="61"/>
    </row>
    <row r="7" spans="1:7" ht="24" customHeight="1">
      <c r="A7" s="7" t="s">
        <v>33</v>
      </c>
      <c r="B7" s="7" t="s">
        <v>34</v>
      </c>
      <c r="C7" s="7" t="s">
        <v>33</v>
      </c>
      <c r="D7" s="7" t="s">
        <v>35</v>
      </c>
      <c r="E7" s="15" t="s">
        <v>96</v>
      </c>
      <c r="F7" s="15" t="s">
        <v>97</v>
      </c>
      <c r="G7" s="15" t="s">
        <v>98</v>
      </c>
    </row>
    <row r="8" spans="1:7" ht="15" hidden="1" customHeight="1">
      <c r="A8" s="26"/>
      <c r="B8" s="20">
        <f>SUM(B9:B12)</f>
        <v>8900770.2599999998</v>
      </c>
      <c r="C8" s="26"/>
      <c r="D8" s="27">
        <f>SUM(E8,F8,G8)</f>
        <v>8900770.2599999998</v>
      </c>
      <c r="E8" s="27">
        <f>SUM(E9:E12)</f>
        <v>8900770.2599999998</v>
      </c>
      <c r="F8" s="27">
        <f>SUM(F9:F12)</f>
        <v>0</v>
      </c>
      <c r="G8" s="27">
        <f>SUM(G9:G12)</f>
        <v>0</v>
      </c>
    </row>
    <row r="9" spans="1:7" ht="24" customHeight="1">
      <c r="A9" s="28" t="s">
        <v>99</v>
      </c>
      <c r="B9" s="71">
        <v>8900770.2599999998</v>
      </c>
      <c r="C9" s="18" t="s">
        <v>41</v>
      </c>
      <c r="D9" s="73">
        <f>SUM(E9,F9,G9)</f>
        <v>6683487.7800000003</v>
      </c>
      <c r="E9" s="73">
        <v>6683487.7800000003</v>
      </c>
      <c r="F9" s="29">
        <v>0</v>
      </c>
      <c r="G9" s="29">
        <v>0</v>
      </c>
    </row>
    <row r="10" spans="1:7" ht="24" customHeight="1">
      <c r="A10" s="28" t="s">
        <v>100</v>
      </c>
      <c r="B10" s="71"/>
      <c r="C10" s="18" t="s">
        <v>43</v>
      </c>
      <c r="D10" s="73">
        <f>SUM(E10,F10,G10)</f>
        <v>1415728.32</v>
      </c>
      <c r="E10" s="73">
        <v>1415728.32</v>
      </c>
      <c r="F10" s="29">
        <v>0</v>
      </c>
      <c r="G10" s="29">
        <v>0</v>
      </c>
    </row>
    <row r="11" spans="1:7" ht="24" customHeight="1">
      <c r="A11" s="28" t="s">
        <v>101</v>
      </c>
      <c r="B11" s="71"/>
      <c r="C11" s="18" t="s">
        <v>45</v>
      </c>
      <c r="D11" s="73">
        <f>SUM(E11,F11,G11)</f>
        <v>466936.8</v>
      </c>
      <c r="E11" s="73">
        <v>466936.8</v>
      </c>
      <c r="F11" s="29">
        <v>0</v>
      </c>
      <c r="G11" s="29">
        <v>0</v>
      </c>
    </row>
    <row r="12" spans="1:7" ht="24" customHeight="1">
      <c r="A12" s="28"/>
      <c r="B12" s="71"/>
      <c r="C12" s="18" t="s">
        <v>47</v>
      </c>
      <c r="D12" s="73">
        <f>SUM(E12,F12,G12)</f>
        <v>334617.36</v>
      </c>
      <c r="E12" s="73">
        <v>334617.36</v>
      </c>
      <c r="F12" s="29">
        <v>0</v>
      </c>
      <c r="G12" s="29">
        <v>0</v>
      </c>
    </row>
    <row r="13" spans="1:7" ht="24" customHeight="1">
      <c r="A13" s="17" t="s">
        <v>51</v>
      </c>
      <c r="B13" s="71">
        <f>B8</f>
        <v>8900770.2599999998</v>
      </c>
      <c r="C13" s="17" t="s">
        <v>52</v>
      </c>
      <c r="D13" s="73">
        <f>D8</f>
        <v>8900770.2599999998</v>
      </c>
      <c r="E13" s="73">
        <f>E8</f>
        <v>8900770.2599999998</v>
      </c>
      <c r="F13" s="29">
        <f>F8</f>
        <v>0</v>
      </c>
      <c r="G13" s="29">
        <f>G8</f>
        <v>0</v>
      </c>
    </row>
  </sheetData>
  <mergeCells count="4">
    <mergeCell ref="A2:G2"/>
    <mergeCell ref="A4:F4"/>
    <mergeCell ref="A6:B6"/>
    <mergeCell ref="C6:G6"/>
  </mergeCells>
  <phoneticPr fontId="22"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5" workbookViewId="0">
      <selection activeCell="K20" sqref="K20"/>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4"/>
      <c r="F1" s="14"/>
      <c r="G1" s="14"/>
    </row>
    <row r="2" spans="1:7" ht="22.5" customHeight="1">
      <c r="A2" s="58" t="s">
        <v>102</v>
      </c>
      <c r="B2" s="58"/>
      <c r="C2" s="58"/>
      <c r="D2" s="58"/>
      <c r="E2" s="58"/>
      <c r="F2" s="58"/>
      <c r="G2" s="58"/>
    </row>
    <row r="3" spans="1:7" ht="7.5" customHeight="1">
      <c r="A3" s="2"/>
      <c r="B3" s="2"/>
      <c r="C3" s="2"/>
      <c r="D3" s="2"/>
      <c r="E3" s="14"/>
      <c r="F3" s="14"/>
      <c r="G3" s="2"/>
    </row>
    <row r="4" spans="1:7" ht="24" customHeight="1">
      <c r="A4" s="60"/>
      <c r="B4" s="60"/>
      <c r="C4" s="60"/>
      <c r="D4" s="60"/>
      <c r="E4" s="60"/>
      <c r="F4" s="60"/>
      <c r="G4" s="14" t="s">
        <v>30</v>
      </c>
    </row>
    <row r="5" spans="1:7" ht="7.5" customHeight="1">
      <c r="A5" s="22"/>
      <c r="B5" s="22"/>
      <c r="C5" s="22"/>
      <c r="D5" s="22"/>
      <c r="E5" s="14"/>
      <c r="F5" s="14"/>
      <c r="G5" s="2"/>
    </row>
    <row r="6" spans="1:7" ht="24" customHeight="1">
      <c r="A6" s="61" t="s">
        <v>33</v>
      </c>
      <c r="B6" s="61"/>
      <c r="C6" s="61"/>
      <c r="D6" s="61"/>
      <c r="E6" s="61" t="s">
        <v>103</v>
      </c>
      <c r="F6" s="61"/>
      <c r="G6" s="61"/>
    </row>
    <row r="7" spans="1:7" ht="24" customHeight="1">
      <c r="A7" s="64" t="s">
        <v>55</v>
      </c>
      <c r="B7" s="64"/>
      <c r="C7" s="64"/>
      <c r="D7" s="61" t="s">
        <v>56</v>
      </c>
      <c r="E7" s="61" t="s">
        <v>35</v>
      </c>
      <c r="F7" s="62" t="s">
        <v>36</v>
      </c>
      <c r="G7" s="61" t="s">
        <v>37</v>
      </c>
    </row>
    <row r="8" spans="1:7" ht="24" customHeight="1">
      <c r="A8" s="15" t="s">
        <v>61</v>
      </c>
      <c r="B8" s="15" t="s">
        <v>62</v>
      </c>
      <c r="C8" s="15" t="s">
        <v>63</v>
      </c>
      <c r="D8" s="61"/>
      <c r="E8" s="61"/>
      <c r="F8" s="62"/>
      <c r="G8" s="61"/>
    </row>
    <row r="9" spans="1:7" ht="15" hidden="1" customHeight="1">
      <c r="A9" s="13"/>
      <c r="B9" s="13"/>
      <c r="C9" s="13"/>
      <c r="D9" s="13"/>
      <c r="E9" s="24"/>
      <c r="F9" s="24" t="s">
        <v>3</v>
      </c>
      <c r="G9" s="24" t="s">
        <v>3</v>
      </c>
    </row>
    <row r="10" spans="1:7" ht="24" customHeight="1">
      <c r="A10" s="19" t="s">
        <v>64</v>
      </c>
      <c r="B10" s="19" t="s">
        <v>3</v>
      </c>
      <c r="C10" s="19" t="s">
        <v>3</v>
      </c>
      <c r="D10" s="18" t="s">
        <v>65</v>
      </c>
      <c r="E10" s="23">
        <f t="shared" ref="E10:E27" si="0">SUM(F10,G10)</f>
        <v>6683487.7800000003</v>
      </c>
      <c r="F10" s="23">
        <v>5362733.18</v>
      </c>
      <c r="G10" s="23">
        <v>1320754.6000000001</v>
      </c>
    </row>
    <row r="11" spans="1:7" ht="24" customHeight="1">
      <c r="A11" s="19" t="s">
        <v>64</v>
      </c>
      <c r="B11" s="19" t="s">
        <v>66</v>
      </c>
      <c r="C11" s="19" t="s">
        <v>3</v>
      </c>
      <c r="D11" s="18" t="s">
        <v>67</v>
      </c>
      <c r="E11" s="23">
        <f t="shared" si="0"/>
        <v>6223634.1799999997</v>
      </c>
      <c r="F11" s="23">
        <v>5362733.18</v>
      </c>
      <c r="G11" s="23">
        <v>860901</v>
      </c>
    </row>
    <row r="12" spans="1:7" ht="24" customHeight="1">
      <c r="A12" s="19" t="s">
        <v>64</v>
      </c>
      <c r="B12" s="19" t="s">
        <v>66</v>
      </c>
      <c r="C12" s="19" t="s">
        <v>68</v>
      </c>
      <c r="D12" s="18" t="s">
        <v>69</v>
      </c>
      <c r="E12" s="23">
        <f t="shared" si="0"/>
        <v>6223634.1799999997</v>
      </c>
      <c r="F12" s="23">
        <v>5362733.18</v>
      </c>
      <c r="G12" s="23">
        <v>860901</v>
      </c>
    </row>
    <row r="13" spans="1:7" ht="24" customHeight="1">
      <c r="A13" s="19" t="s">
        <v>64</v>
      </c>
      <c r="B13" s="19" t="s">
        <v>70</v>
      </c>
      <c r="C13" s="19" t="s">
        <v>3</v>
      </c>
      <c r="D13" s="18" t="s">
        <v>71</v>
      </c>
      <c r="E13" s="23">
        <f t="shared" si="0"/>
        <v>459853.6</v>
      </c>
      <c r="F13" s="23">
        <v>0</v>
      </c>
      <c r="G13" s="23">
        <v>459853.6</v>
      </c>
    </row>
    <row r="14" spans="1:7" ht="24" customHeight="1">
      <c r="A14" s="19" t="s">
        <v>64</v>
      </c>
      <c r="B14" s="19" t="s">
        <v>70</v>
      </c>
      <c r="C14" s="19" t="s">
        <v>72</v>
      </c>
      <c r="D14" s="18" t="s">
        <v>73</v>
      </c>
      <c r="E14" s="23">
        <f t="shared" si="0"/>
        <v>459853.6</v>
      </c>
      <c r="F14" s="23">
        <v>0</v>
      </c>
      <c r="G14" s="23">
        <v>459853.6</v>
      </c>
    </row>
    <row r="15" spans="1:7" ht="24" customHeight="1">
      <c r="A15" s="19" t="s">
        <v>74</v>
      </c>
      <c r="B15" s="19" t="s">
        <v>3</v>
      </c>
      <c r="C15" s="19" t="s">
        <v>3</v>
      </c>
      <c r="D15" s="18" t="s">
        <v>75</v>
      </c>
      <c r="E15" s="23">
        <f t="shared" si="0"/>
        <v>1415728.32</v>
      </c>
      <c r="F15" s="23">
        <v>1415728.32</v>
      </c>
      <c r="G15" s="23">
        <v>0</v>
      </c>
    </row>
    <row r="16" spans="1:7" ht="24" customHeight="1">
      <c r="A16" s="19" t="s">
        <v>74</v>
      </c>
      <c r="B16" s="19" t="s">
        <v>76</v>
      </c>
      <c r="C16" s="19" t="s">
        <v>3</v>
      </c>
      <c r="D16" s="18" t="s">
        <v>77</v>
      </c>
      <c r="E16" s="23">
        <f t="shared" si="0"/>
        <v>1415728.32</v>
      </c>
      <c r="F16" s="23">
        <v>1415728.32</v>
      </c>
      <c r="G16" s="23">
        <v>0</v>
      </c>
    </row>
    <row r="17" spans="1:7" ht="24" customHeight="1">
      <c r="A17" s="19" t="s">
        <v>74</v>
      </c>
      <c r="B17" s="19" t="s">
        <v>76</v>
      </c>
      <c r="C17" s="19" t="s">
        <v>66</v>
      </c>
      <c r="D17" s="18" t="s">
        <v>78</v>
      </c>
      <c r="E17" s="23">
        <f t="shared" si="0"/>
        <v>290280</v>
      </c>
      <c r="F17" s="23">
        <v>290280</v>
      </c>
      <c r="G17" s="23">
        <v>0</v>
      </c>
    </row>
    <row r="18" spans="1:7" ht="24" customHeight="1">
      <c r="A18" s="19" t="s">
        <v>74</v>
      </c>
      <c r="B18" s="19" t="s">
        <v>76</v>
      </c>
      <c r="C18" s="19" t="s">
        <v>76</v>
      </c>
      <c r="D18" s="18" t="s">
        <v>79</v>
      </c>
      <c r="E18" s="23">
        <f t="shared" si="0"/>
        <v>747098.88</v>
      </c>
      <c r="F18" s="23">
        <v>747098.88</v>
      </c>
      <c r="G18" s="23">
        <v>0</v>
      </c>
    </row>
    <row r="19" spans="1:7" ht="24" customHeight="1">
      <c r="A19" s="19" t="s">
        <v>74</v>
      </c>
      <c r="B19" s="19" t="s">
        <v>76</v>
      </c>
      <c r="C19" s="19" t="s">
        <v>80</v>
      </c>
      <c r="D19" s="18" t="s">
        <v>81</v>
      </c>
      <c r="E19" s="23">
        <f t="shared" si="0"/>
        <v>373549.44</v>
      </c>
      <c r="F19" s="23">
        <v>373549.44</v>
      </c>
      <c r="G19" s="23">
        <v>0</v>
      </c>
    </row>
    <row r="20" spans="1:7" ht="24" customHeight="1">
      <c r="A20" s="19" t="s">
        <v>74</v>
      </c>
      <c r="B20" s="19" t="s">
        <v>76</v>
      </c>
      <c r="C20" s="19" t="s">
        <v>72</v>
      </c>
      <c r="D20" s="18" t="s">
        <v>82</v>
      </c>
      <c r="E20" s="23">
        <f t="shared" si="0"/>
        <v>4800</v>
      </c>
      <c r="F20" s="23">
        <v>4800</v>
      </c>
      <c r="G20" s="23">
        <v>0</v>
      </c>
    </row>
    <row r="21" spans="1:7" ht="24" customHeight="1">
      <c r="A21" s="19" t="s">
        <v>83</v>
      </c>
      <c r="B21" s="19" t="s">
        <v>3</v>
      </c>
      <c r="C21" s="19" t="s">
        <v>3</v>
      </c>
      <c r="D21" s="18" t="s">
        <v>84</v>
      </c>
      <c r="E21" s="23">
        <f t="shared" si="0"/>
        <v>466936.8</v>
      </c>
      <c r="F21" s="23">
        <v>466936.8</v>
      </c>
      <c r="G21" s="23">
        <v>0</v>
      </c>
    </row>
    <row r="22" spans="1:7" ht="24" customHeight="1">
      <c r="A22" s="19" t="s">
        <v>83</v>
      </c>
      <c r="B22" s="19" t="s">
        <v>85</v>
      </c>
      <c r="C22" s="19" t="s">
        <v>3</v>
      </c>
      <c r="D22" s="18" t="s">
        <v>86</v>
      </c>
      <c r="E22" s="23">
        <f t="shared" si="0"/>
        <v>466936.8</v>
      </c>
      <c r="F22" s="23">
        <v>466936.8</v>
      </c>
      <c r="G22" s="23">
        <v>0</v>
      </c>
    </row>
    <row r="23" spans="1:7" ht="24" customHeight="1">
      <c r="A23" s="19" t="s">
        <v>83</v>
      </c>
      <c r="B23" s="19" t="s">
        <v>85</v>
      </c>
      <c r="C23" s="19" t="s">
        <v>66</v>
      </c>
      <c r="D23" s="18" t="s">
        <v>87</v>
      </c>
      <c r="E23" s="23">
        <f t="shared" si="0"/>
        <v>466936.8</v>
      </c>
      <c r="F23" s="23">
        <v>466936.8</v>
      </c>
      <c r="G23" s="23">
        <v>0</v>
      </c>
    </row>
    <row r="24" spans="1:7" ht="24" customHeight="1">
      <c r="A24" s="19" t="s">
        <v>88</v>
      </c>
      <c r="B24" s="19" t="s">
        <v>3</v>
      </c>
      <c r="C24" s="19" t="s">
        <v>3</v>
      </c>
      <c r="D24" s="18" t="s">
        <v>89</v>
      </c>
      <c r="E24" s="23">
        <f t="shared" si="0"/>
        <v>334617.36</v>
      </c>
      <c r="F24" s="23">
        <v>334617.36</v>
      </c>
      <c r="G24" s="23">
        <v>0</v>
      </c>
    </row>
    <row r="25" spans="1:7" ht="24" customHeight="1">
      <c r="A25" s="19" t="s">
        <v>88</v>
      </c>
      <c r="B25" s="19" t="s">
        <v>66</v>
      </c>
      <c r="C25" s="19" t="s">
        <v>3</v>
      </c>
      <c r="D25" s="18" t="s">
        <v>90</v>
      </c>
      <c r="E25" s="23">
        <f t="shared" si="0"/>
        <v>334617.36</v>
      </c>
      <c r="F25" s="23">
        <v>334617.36</v>
      </c>
      <c r="G25" s="23">
        <v>0</v>
      </c>
    </row>
    <row r="26" spans="1:7" ht="24" customHeight="1">
      <c r="A26" s="19" t="s">
        <v>88</v>
      </c>
      <c r="B26" s="19" t="s">
        <v>66</v>
      </c>
      <c r="C26" s="19" t="s">
        <v>68</v>
      </c>
      <c r="D26" s="18" t="s">
        <v>91</v>
      </c>
      <c r="E26" s="23">
        <f t="shared" si="0"/>
        <v>334617.36</v>
      </c>
      <c r="F26" s="23">
        <v>334617.36</v>
      </c>
      <c r="G26" s="23">
        <v>0</v>
      </c>
    </row>
    <row r="27" spans="1:7" ht="24" customHeight="1">
      <c r="A27" s="65" t="s">
        <v>35</v>
      </c>
      <c r="B27" s="65"/>
      <c r="C27" s="65"/>
      <c r="D27" s="65"/>
      <c r="E27" s="23">
        <f t="shared" si="0"/>
        <v>8900770.2599999998</v>
      </c>
      <c r="F27" s="23">
        <v>7580015.6600000001</v>
      </c>
      <c r="G27" s="23">
        <v>1320754.6000000001</v>
      </c>
    </row>
  </sheetData>
  <mergeCells count="10">
    <mergeCell ref="A27:D27"/>
    <mergeCell ref="D7:D8"/>
    <mergeCell ref="E7:E8"/>
    <mergeCell ref="F7:F8"/>
    <mergeCell ref="G7:G8"/>
    <mergeCell ref="A2:G2"/>
    <mergeCell ref="A4:F4"/>
    <mergeCell ref="A6:D6"/>
    <mergeCell ref="E6:G6"/>
    <mergeCell ref="A7:C7"/>
  </mergeCells>
  <phoneticPr fontId="22"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F26" sqref="F26"/>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58" t="s">
        <v>104</v>
      </c>
      <c r="B2" s="58"/>
      <c r="C2" s="58"/>
      <c r="D2" s="58"/>
      <c r="E2" s="58"/>
      <c r="F2" s="58"/>
      <c r="G2" s="58"/>
    </row>
    <row r="3" spans="1:7" ht="7.5" customHeight="1">
      <c r="A3" s="2"/>
      <c r="B3" s="2"/>
      <c r="C3" s="2"/>
      <c r="D3" s="2"/>
      <c r="E3" s="14"/>
      <c r="F3" s="14"/>
      <c r="G3" s="2"/>
    </row>
    <row r="4" spans="1:7" ht="24" customHeight="1">
      <c r="A4" s="66"/>
      <c r="B4" s="66"/>
      <c r="C4" s="66"/>
      <c r="D4" s="66"/>
      <c r="E4" s="66"/>
      <c r="F4" s="14"/>
      <c r="G4" s="14" t="s">
        <v>30</v>
      </c>
    </row>
    <row r="5" spans="1:7" ht="7.5" customHeight="1">
      <c r="A5" s="22"/>
      <c r="B5" s="22"/>
      <c r="C5" s="22"/>
      <c r="D5" s="22"/>
      <c r="E5" s="14"/>
      <c r="F5" s="14"/>
      <c r="G5" s="2"/>
    </row>
    <row r="6" spans="1:7" ht="24" customHeight="1">
      <c r="A6" s="61" t="s">
        <v>33</v>
      </c>
      <c r="B6" s="61"/>
      <c r="C6" s="61"/>
      <c r="D6" s="61"/>
      <c r="E6" s="61" t="s">
        <v>105</v>
      </c>
      <c r="F6" s="61"/>
      <c r="G6" s="61"/>
    </row>
    <row r="7" spans="1:7" ht="24" customHeight="1">
      <c r="A7" s="64" t="s">
        <v>55</v>
      </c>
      <c r="B7" s="64"/>
      <c r="C7" s="64"/>
      <c r="D7" s="61" t="s">
        <v>56</v>
      </c>
      <c r="E7" s="61" t="s">
        <v>35</v>
      </c>
      <c r="F7" s="63" t="s">
        <v>36</v>
      </c>
      <c r="G7" s="61" t="s">
        <v>37</v>
      </c>
    </row>
    <row r="8" spans="1:7" ht="24" customHeight="1">
      <c r="A8" s="15" t="s">
        <v>61</v>
      </c>
      <c r="B8" s="15" t="s">
        <v>62</v>
      </c>
      <c r="C8" s="15" t="s">
        <v>63</v>
      </c>
      <c r="D8" s="61"/>
      <c r="E8" s="61"/>
      <c r="F8" s="63"/>
      <c r="G8" s="61"/>
    </row>
    <row r="9" spans="1:7" ht="15" hidden="1" customHeight="1">
      <c r="A9" s="13"/>
      <c r="B9" s="13"/>
      <c r="C9" s="13"/>
      <c r="D9" s="13"/>
      <c r="E9" s="23"/>
      <c r="F9" s="23" t="s">
        <v>3</v>
      </c>
      <c r="G9" s="23" t="s">
        <v>3</v>
      </c>
    </row>
    <row r="10" spans="1:7" ht="24" customHeight="1">
      <c r="A10" s="19" t="s">
        <v>3</v>
      </c>
      <c r="B10" s="19" t="s">
        <v>3</v>
      </c>
      <c r="C10" s="19" t="s">
        <v>3</v>
      </c>
      <c r="D10" s="18" t="s">
        <v>3</v>
      </c>
      <c r="E10" s="20">
        <f>SUM(F10,G10)</f>
        <v>0</v>
      </c>
      <c r="F10" s="20" t="s">
        <v>3</v>
      </c>
      <c r="G10" s="20" t="s">
        <v>3</v>
      </c>
    </row>
    <row r="11" spans="1:7" ht="24" customHeight="1">
      <c r="A11" s="65" t="s">
        <v>35</v>
      </c>
      <c r="B11" s="65"/>
      <c r="C11" s="65"/>
      <c r="D11" s="65"/>
      <c r="E11" s="20">
        <f>SUM(F11,G11)</f>
        <v>0</v>
      </c>
      <c r="F11" s="20" t="s">
        <v>3</v>
      </c>
      <c r="G11" s="20" t="s">
        <v>3</v>
      </c>
    </row>
    <row r="12" spans="1:7" s="21" customFormat="1" ht="28.35" customHeight="1">
      <c r="A12" s="67" t="s">
        <v>106</v>
      </c>
      <c r="B12" s="67"/>
      <c r="C12" s="67"/>
      <c r="D12" s="67"/>
      <c r="E12" s="67"/>
      <c r="F12" s="67"/>
      <c r="G12" s="67"/>
    </row>
    <row r="13" spans="1:7" ht="24" customHeight="1">
      <c r="D13" s="12"/>
    </row>
  </sheetData>
  <sheetProtection password="CC3D" sheet="1"/>
  <mergeCells count="11">
    <mergeCell ref="A11:D11"/>
    <mergeCell ref="A12:G12"/>
    <mergeCell ref="D7:D8"/>
    <mergeCell ref="E7:E8"/>
    <mergeCell ref="F7:F8"/>
    <mergeCell ref="G7:G8"/>
    <mergeCell ref="A2:G2"/>
    <mergeCell ref="A4:E4"/>
    <mergeCell ref="A6:D6"/>
    <mergeCell ref="E6:G6"/>
    <mergeCell ref="A7:C7"/>
  </mergeCells>
  <phoneticPr fontId="22"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4" sqref="A4:F4"/>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4"/>
      <c r="F1" s="14"/>
      <c r="G1" s="14"/>
    </row>
    <row r="2" spans="1:7" ht="24" customHeight="1">
      <c r="A2" s="58" t="s">
        <v>107</v>
      </c>
      <c r="B2" s="58"/>
      <c r="C2" s="58"/>
      <c r="D2" s="58"/>
      <c r="E2" s="58"/>
      <c r="F2" s="58"/>
      <c r="G2" s="58"/>
    </row>
    <row r="4" spans="1:7" ht="24" customHeight="1">
      <c r="A4" s="60"/>
      <c r="B4" s="60"/>
      <c r="C4" s="60"/>
      <c r="D4" s="60"/>
      <c r="E4" s="60"/>
      <c r="F4" s="60"/>
      <c r="G4" s="14" t="s">
        <v>30</v>
      </c>
    </row>
    <row r="5" spans="1:7" ht="7.5" customHeight="1">
      <c r="A5" s="13"/>
      <c r="B5" s="13"/>
      <c r="C5" s="13"/>
      <c r="D5" s="13"/>
      <c r="E5" s="13"/>
      <c r="F5" s="13"/>
      <c r="G5" s="13"/>
    </row>
    <row r="6" spans="1:7" ht="24" customHeight="1">
      <c r="A6" s="61" t="s">
        <v>33</v>
      </c>
      <c r="B6" s="61"/>
      <c r="C6" s="61"/>
      <c r="D6" s="61"/>
      <c r="E6" s="61" t="s">
        <v>108</v>
      </c>
      <c r="F6" s="61"/>
      <c r="G6" s="61"/>
    </row>
    <row r="7" spans="1:7" ht="24" customHeight="1">
      <c r="A7" s="64" t="s">
        <v>55</v>
      </c>
      <c r="B7" s="64"/>
      <c r="C7" s="64"/>
      <c r="D7" s="61" t="s">
        <v>56</v>
      </c>
      <c r="E7" s="61" t="s">
        <v>35</v>
      </c>
      <c r="F7" s="62" t="s">
        <v>36</v>
      </c>
      <c r="G7" s="61" t="s">
        <v>37</v>
      </c>
    </row>
    <row r="8" spans="1:7" ht="24" customHeight="1">
      <c r="A8" s="15" t="s">
        <v>61</v>
      </c>
      <c r="B8" s="15" t="s">
        <v>62</v>
      </c>
      <c r="C8" s="15" t="s">
        <v>63</v>
      </c>
      <c r="D8" s="61"/>
      <c r="E8" s="61"/>
      <c r="F8" s="62"/>
      <c r="G8" s="61"/>
    </row>
    <row r="9" spans="1:7" ht="24" customHeight="1">
      <c r="A9" s="19" t="s">
        <v>3</v>
      </c>
      <c r="B9" s="19" t="s">
        <v>3</v>
      </c>
      <c r="C9" s="19" t="s">
        <v>3</v>
      </c>
      <c r="D9" s="18" t="s">
        <v>3</v>
      </c>
      <c r="E9" s="20">
        <f>SUM(F9,G9)</f>
        <v>0</v>
      </c>
      <c r="F9" s="20" t="s">
        <v>3</v>
      </c>
      <c r="G9" s="20" t="s">
        <v>3</v>
      </c>
    </row>
    <row r="10" spans="1:7" ht="24" customHeight="1">
      <c r="A10" s="65" t="s">
        <v>35</v>
      </c>
      <c r="B10" s="65"/>
      <c r="C10" s="65"/>
      <c r="D10" s="65"/>
      <c r="E10" s="20">
        <f>SUM(F10,G10)</f>
        <v>0</v>
      </c>
      <c r="F10" s="20" t="s">
        <v>3</v>
      </c>
      <c r="G10" s="20" t="s">
        <v>3</v>
      </c>
    </row>
    <row r="11" spans="1:7">
      <c r="A11" s="67" t="s">
        <v>109</v>
      </c>
      <c r="B11" s="67"/>
      <c r="C11" s="67"/>
      <c r="D11" s="67"/>
      <c r="E11" s="67"/>
      <c r="F11" s="67"/>
      <c r="G11" s="67"/>
    </row>
    <row r="13" spans="1:7" ht="24" customHeight="1">
      <c r="D13" s="12"/>
    </row>
  </sheetData>
  <sheetProtection password="CC3D" sheet="1"/>
  <mergeCells count="11">
    <mergeCell ref="A10:D10"/>
    <mergeCell ref="A11:G11"/>
    <mergeCell ref="D7:D8"/>
    <mergeCell ref="E7:E8"/>
    <mergeCell ref="F7:F8"/>
    <mergeCell ref="G7:G8"/>
    <mergeCell ref="A2:G2"/>
    <mergeCell ref="A4:F4"/>
    <mergeCell ref="A6:D6"/>
    <mergeCell ref="E6:G6"/>
    <mergeCell ref="A7:C7"/>
  </mergeCells>
  <phoneticPr fontId="22"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showRuler="0" topLeftCell="A22" workbookViewId="0">
      <selection activeCell="I41" sqref="I41"/>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58" t="s">
        <v>110</v>
      </c>
      <c r="B2" s="58"/>
      <c r="C2" s="58"/>
      <c r="D2" s="58"/>
      <c r="E2" s="58"/>
      <c r="F2" s="58"/>
    </row>
    <row r="3" spans="1:6" ht="7.5" customHeight="1">
      <c r="A3" s="13"/>
      <c r="B3" s="13"/>
      <c r="C3" s="13"/>
      <c r="D3" s="13"/>
      <c r="E3" s="13"/>
      <c r="F3" s="13"/>
    </row>
    <row r="4" spans="1:6" ht="24" customHeight="1">
      <c r="A4" s="60"/>
      <c r="B4" s="60"/>
      <c r="C4" s="60"/>
      <c r="D4" s="60"/>
      <c r="E4" s="60"/>
      <c r="F4" s="14" t="s">
        <v>30</v>
      </c>
    </row>
    <row r="5" spans="1:6" ht="7.5" customHeight="1">
      <c r="A5" s="13"/>
      <c r="B5" s="13"/>
      <c r="C5" s="13"/>
      <c r="D5" s="13"/>
      <c r="E5" s="13"/>
      <c r="F5" s="13"/>
    </row>
    <row r="6" spans="1:6" ht="24" customHeight="1">
      <c r="A6" s="61" t="s">
        <v>33</v>
      </c>
      <c r="B6" s="61"/>
      <c r="C6" s="61"/>
      <c r="D6" s="61" t="s">
        <v>111</v>
      </c>
      <c r="E6" s="61"/>
      <c r="F6" s="61"/>
    </row>
    <row r="7" spans="1:6" ht="24" customHeight="1">
      <c r="A7" s="61" t="s">
        <v>112</v>
      </c>
      <c r="B7" s="61"/>
      <c r="C7" s="61" t="s">
        <v>113</v>
      </c>
      <c r="D7" s="68" t="s">
        <v>35</v>
      </c>
      <c r="E7" s="68" t="s">
        <v>38</v>
      </c>
      <c r="F7" s="68" t="s">
        <v>39</v>
      </c>
    </row>
    <row r="8" spans="1:6" ht="24" customHeight="1">
      <c r="A8" s="15" t="s">
        <v>61</v>
      </c>
      <c r="B8" s="15" t="s">
        <v>62</v>
      </c>
      <c r="C8" s="61"/>
      <c r="D8" s="68"/>
      <c r="E8" s="68"/>
      <c r="F8" s="68"/>
    </row>
    <row r="9" spans="1:6" ht="15" hidden="1" customHeight="1">
      <c r="A9" s="13" t="s">
        <v>3</v>
      </c>
      <c r="B9" s="13"/>
      <c r="C9" s="13"/>
      <c r="D9" s="16"/>
      <c r="E9" s="16" t="s">
        <v>3</v>
      </c>
      <c r="F9" s="16" t="s">
        <v>3</v>
      </c>
    </row>
    <row r="10" spans="1:6" ht="24" customHeight="1">
      <c r="A10" s="17" t="s">
        <v>114</v>
      </c>
      <c r="B10" s="17" t="s">
        <v>3</v>
      </c>
      <c r="C10" s="18" t="s">
        <v>115</v>
      </c>
      <c r="D10" s="71">
        <f t="shared" ref="D10:D39" si="0">SUM(E10,F10)</f>
        <v>6740828.2999999998</v>
      </c>
      <c r="E10" s="71">
        <v>6740828.2999999998</v>
      </c>
      <c r="F10" s="71">
        <v>0</v>
      </c>
    </row>
    <row r="11" spans="1:6" ht="24" customHeight="1">
      <c r="A11" s="17" t="s">
        <v>114</v>
      </c>
      <c r="B11" s="17" t="s">
        <v>68</v>
      </c>
      <c r="C11" s="18" t="s">
        <v>116</v>
      </c>
      <c r="D11" s="71">
        <f t="shared" si="0"/>
        <v>971760</v>
      </c>
      <c r="E11" s="71">
        <v>971760</v>
      </c>
      <c r="F11" s="71">
        <v>0</v>
      </c>
    </row>
    <row r="12" spans="1:6" ht="24" customHeight="1">
      <c r="A12" s="17" t="s">
        <v>114</v>
      </c>
      <c r="B12" s="17" t="s">
        <v>66</v>
      </c>
      <c r="C12" s="18" t="s">
        <v>117</v>
      </c>
      <c r="D12" s="71">
        <f t="shared" si="0"/>
        <v>112488</v>
      </c>
      <c r="E12" s="71">
        <v>112488</v>
      </c>
      <c r="F12" s="71">
        <v>0</v>
      </c>
    </row>
    <row r="13" spans="1:6" ht="24" customHeight="1">
      <c r="A13" s="17" t="s">
        <v>114</v>
      </c>
      <c r="B13" s="17" t="s">
        <v>118</v>
      </c>
      <c r="C13" s="18" t="s">
        <v>119</v>
      </c>
      <c r="D13" s="71">
        <f t="shared" si="0"/>
        <v>3696000</v>
      </c>
      <c r="E13" s="71">
        <v>3696000</v>
      </c>
      <c r="F13" s="71">
        <v>0</v>
      </c>
    </row>
    <row r="14" spans="1:6" ht="24" customHeight="1">
      <c r="A14" s="17" t="s">
        <v>114</v>
      </c>
      <c r="B14" s="17" t="s">
        <v>120</v>
      </c>
      <c r="C14" s="18" t="s">
        <v>121</v>
      </c>
      <c r="D14" s="71">
        <f t="shared" si="0"/>
        <v>747098.88</v>
      </c>
      <c r="E14" s="71">
        <v>747098.88</v>
      </c>
      <c r="F14" s="71">
        <v>0</v>
      </c>
    </row>
    <row r="15" spans="1:6" ht="24" customHeight="1">
      <c r="A15" s="17" t="s">
        <v>114</v>
      </c>
      <c r="B15" s="17" t="s">
        <v>70</v>
      </c>
      <c r="C15" s="18" t="s">
        <v>122</v>
      </c>
      <c r="D15" s="71">
        <f t="shared" si="0"/>
        <v>373549.44</v>
      </c>
      <c r="E15" s="71">
        <v>373549.44</v>
      </c>
      <c r="F15" s="71">
        <v>0</v>
      </c>
    </row>
    <row r="16" spans="1:6" ht="24" customHeight="1">
      <c r="A16" s="17" t="s">
        <v>114</v>
      </c>
      <c r="B16" s="17" t="s">
        <v>123</v>
      </c>
      <c r="C16" s="18" t="s">
        <v>124</v>
      </c>
      <c r="D16" s="71">
        <f t="shared" si="0"/>
        <v>466936.8</v>
      </c>
      <c r="E16" s="71">
        <v>466936.8</v>
      </c>
      <c r="F16" s="71">
        <v>0</v>
      </c>
    </row>
    <row r="17" spans="1:6" ht="24" customHeight="1">
      <c r="A17" s="17" t="s">
        <v>114</v>
      </c>
      <c r="B17" s="17" t="s">
        <v>125</v>
      </c>
      <c r="C17" s="18" t="s">
        <v>126</v>
      </c>
      <c r="D17" s="71">
        <f t="shared" si="0"/>
        <v>30817.82</v>
      </c>
      <c r="E17" s="71">
        <v>30817.82</v>
      </c>
      <c r="F17" s="71">
        <v>0</v>
      </c>
    </row>
    <row r="18" spans="1:6" ht="24" customHeight="1">
      <c r="A18" s="17" t="s">
        <v>114</v>
      </c>
      <c r="B18" s="17" t="s">
        <v>127</v>
      </c>
      <c r="C18" s="18" t="s">
        <v>91</v>
      </c>
      <c r="D18" s="71">
        <f t="shared" si="0"/>
        <v>334617.36</v>
      </c>
      <c r="E18" s="71">
        <v>334617.36</v>
      </c>
      <c r="F18" s="71">
        <v>0</v>
      </c>
    </row>
    <row r="19" spans="1:6" ht="24" customHeight="1">
      <c r="A19" s="17" t="s">
        <v>114</v>
      </c>
      <c r="B19" s="17" t="s">
        <v>72</v>
      </c>
      <c r="C19" s="18" t="s">
        <v>128</v>
      </c>
      <c r="D19" s="71">
        <f t="shared" si="0"/>
        <v>7560</v>
      </c>
      <c r="E19" s="71">
        <v>7560</v>
      </c>
      <c r="F19" s="71">
        <v>0</v>
      </c>
    </row>
    <row r="20" spans="1:6" ht="24" customHeight="1">
      <c r="A20" s="17" t="s">
        <v>129</v>
      </c>
      <c r="B20" s="17" t="s">
        <v>3</v>
      </c>
      <c r="C20" s="18" t="s">
        <v>130</v>
      </c>
      <c r="D20" s="71">
        <f t="shared" si="0"/>
        <v>590747.36</v>
      </c>
      <c r="E20" s="71">
        <v>0</v>
      </c>
      <c r="F20" s="71">
        <v>590747.36</v>
      </c>
    </row>
    <row r="21" spans="1:6" ht="24" customHeight="1">
      <c r="A21" s="17" t="s">
        <v>129</v>
      </c>
      <c r="B21" s="17" t="s">
        <v>68</v>
      </c>
      <c r="C21" s="18" t="s">
        <v>131</v>
      </c>
      <c r="D21" s="71">
        <f t="shared" si="0"/>
        <v>215000</v>
      </c>
      <c r="E21" s="71">
        <v>0</v>
      </c>
      <c r="F21" s="71">
        <v>215000</v>
      </c>
    </row>
    <row r="22" spans="1:6" ht="24" customHeight="1">
      <c r="A22" s="17" t="s">
        <v>129</v>
      </c>
      <c r="B22" s="17" t="s">
        <v>132</v>
      </c>
      <c r="C22" s="18" t="s">
        <v>133</v>
      </c>
      <c r="D22" s="71">
        <f t="shared" si="0"/>
        <v>1000</v>
      </c>
      <c r="E22" s="71">
        <v>0</v>
      </c>
      <c r="F22" s="71">
        <v>1000</v>
      </c>
    </row>
    <row r="23" spans="1:6" ht="24" customHeight="1">
      <c r="A23" s="17" t="s">
        <v>129</v>
      </c>
      <c r="B23" s="17" t="s">
        <v>76</v>
      </c>
      <c r="C23" s="18" t="s">
        <v>134</v>
      </c>
      <c r="D23" s="71">
        <f t="shared" si="0"/>
        <v>4000</v>
      </c>
      <c r="E23" s="71">
        <v>0</v>
      </c>
      <c r="F23" s="71">
        <v>4000</v>
      </c>
    </row>
    <row r="24" spans="1:6" ht="24" customHeight="1">
      <c r="A24" s="17" t="s">
        <v>129</v>
      </c>
      <c r="B24" s="17" t="s">
        <v>80</v>
      </c>
      <c r="C24" s="18" t="s">
        <v>135</v>
      </c>
      <c r="D24" s="71">
        <f t="shared" si="0"/>
        <v>50000</v>
      </c>
      <c r="E24" s="71">
        <v>0</v>
      </c>
      <c r="F24" s="71">
        <v>50000</v>
      </c>
    </row>
    <row r="25" spans="1:6" ht="24" customHeight="1">
      <c r="A25" s="17" t="s">
        <v>129</v>
      </c>
      <c r="B25" s="17" t="s">
        <v>118</v>
      </c>
      <c r="C25" s="18" t="s">
        <v>136</v>
      </c>
      <c r="D25" s="71">
        <f t="shared" si="0"/>
        <v>2000</v>
      </c>
      <c r="E25" s="71">
        <v>0</v>
      </c>
      <c r="F25" s="71">
        <v>2000</v>
      </c>
    </row>
    <row r="26" spans="1:6" ht="24" customHeight="1">
      <c r="A26" s="17" t="s">
        <v>129</v>
      </c>
      <c r="B26" s="17" t="s">
        <v>70</v>
      </c>
      <c r="C26" s="18" t="s">
        <v>137</v>
      </c>
      <c r="D26" s="71">
        <f t="shared" si="0"/>
        <v>15000</v>
      </c>
      <c r="E26" s="71">
        <v>0</v>
      </c>
      <c r="F26" s="71">
        <v>15000</v>
      </c>
    </row>
    <row r="27" spans="1:6" ht="24" customHeight="1">
      <c r="A27" s="17" t="s">
        <v>129</v>
      </c>
      <c r="B27" s="17" t="s">
        <v>85</v>
      </c>
      <c r="C27" s="18" t="s">
        <v>138</v>
      </c>
      <c r="D27" s="71">
        <f t="shared" si="0"/>
        <v>10000</v>
      </c>
      <c r="E27" s="71">
        <v>0</v>
      </c>
      <c r="F27" s="71">
        <v>10000</v>
      </c>
    </row>
    <row r="28" spans="1:6" ht="24" customHeight="1">
      <c r="A28" s="17" t="s">
        <v>129</v>
      </c>
      <c r="B28" s="17" t="s">
        <v>139</v>
      </c>
      <c r="C28" s="18" t="s">
        <v>140</v>
      </c>
      <c r="D28" s="71">
        <f t="shared" si="0"/>
        <v>18000</v>
      </c>
      <c r="E28" s="71">
        <v>0</v>
      </c>
      <c r="F28" s="71">
        <v>18000</v>
      </c>
    </row>
    <row r="29" spans="1:6" ht="24" customHeight="1">
      <c r="A29" s="17" t="s">
        <v>129</v>
      </c>
      <c r="B29" s="17" t="s">
        <v>141</v>
      </c>
      <c r="C29" s="18" t="s">
        <v>142</v>
      </c>
      <c r="D29" s="71">
        <f t="shared" si="0"/>
        <v>5000</v>
      </c>
      <c r="E29" s="71">
        <v>0</v>
      </c>
      <c r="F29" s="71">
        <v>5000</v>
      </c>
    </row>
    <row r="30" spans="1:6" ht="24" customHeight="1">
      <c r="A30" s="17" t="s">
        <v>129</v>
      </c>
      <c r="B30" s="17" t="s">
        <v>143</v>
      </c>
      <c r="C30" s="18" t="s">
        <v>144</v>
      </c>
      <c r="D30" s="71">
        <f t="shared" si="0"/>
        <v>25000</v>
      </c>
      <c r="E30" s="71">
        <v>0</v>
      </c>
      <c r="F30" s="71">
        <v>25000</v>
      </c>
    </row>
    <row r="31" spans="1:6" ht="24" customHeight="1">
      <c r="A31" s="17" t="s">
        <v>129</v>
      </c>
      <c r="B31" s="17" t="s">
        <v>145</v>
      </c>
      <c r="C31" s="18" t="s">
        <v>146</v>
      </c>
      <c r="D31" s="71">
        <f t="shared" si="0"/>
        <v>5000</v>
      </c>
      <c r="E31" s="71">
        <v>0</v>
      </c>
      <c r="F31" s="71">
        <v>5000</v>
      </c>
    </row>
    <row r="32" spans="1:6" ht="24" customHeight="1">
      <c r="A32" s="17" t="s">
        <v>129</v>
      </c>
      <c r="B32" s="17" t="s">
        <v>147</v>
      </c>
      <c r="C32" s="18" t="s">
        <v>148</v>
      </c>
      <c r="D32" s="71">
        <f t="shared" si="0"/>
        <v>93387.36</v>
      </c>
      <c r="E32" s="71">
        <v>0</v>
      </c>
      <c r="F32" s="71">
        <v>93387.36</v>
      </c>
    </row>
    <row r="33" spans="1:6" ht="24" customHeight="1">
      <c r="A33" s="17" t="s">
        <v>129</v>
      </c>
      <c r="B33" s="17" t="s">
        <v>149</v>
      </c>
      <c r="C33" s="18" t="s">
        <v>150</v>
      </c>
      <c r="D33" s="71">
        <f t="shared" si="0"/>
        <v>142560</v>
      </c>
      <c r="E33" s="71">
        <v>0</v>
      </c>
      <c r="F33" s="71">
        <v>142560</v>
      </c>
    </row>
    <row r="34" spans="1:6" ht="24" customHeight="1">
      <c r="A34" s="17" t="s">
        <v>129</v>
      </c>
      <c r="B34" s="17" t="s">
        <v>72</v>
      </c>
      <c r="C34" s="18" t="s">
        <v>151</v>
      </c>
      <c r="D34" s="71">
        <f t="shared" si="0"/>
        <v>4800</v>
      </c>
      <c r="E34" s="71">
        <v>0</v>
      </c>
      <c r="F34" s="71">
        <v>4800</v>
      </c>
    </row>
    <row r="35" spans="1:6" ht="24" customHeight="1">
      <c r="A35" s="17" t="s">
        <v>152</v>
      </c>
      <c r="B35" s="17" t="s">
        <v>3</v>
      </c>
      <c r="C35" s="18" t="s">
        <v>153</v>
      </c>
      <c r="D35" s="71">
        <f t="shared" si="0"/>
        <v>238440</v>
      </c>
      <c r="E35" s="71">
        <v>238440</v>
      </c>
      <c r="F35" s="71">
        <v>0</v>
      </c>
    </row>
    <row r="36" spans="1:6" ht="24" customHeight="1">
      <c r="A36" s="17" t="s">
        <v>152</v>
      </c>
      <c r="B36" s="17" t="s">
        <v>66</v>
      </c>
      <c r="C36" s="18" t="s">
        <v>154</v>
      </c>
      <c r="D36" s="71">
        <f t="shared" si="0"/>
        <v>238440</v>
      </c>
      <c r="E36" s="71">
        <v>238440</v>
      </c>
      <c r="F36" s="71">
        <v>0</v>
      </c>
    </row>
    <row r="37" spans="1:6" ht="24" customHeight="1">
      <c r="A37" s="17" t="s">
        <v>155</v>
      </c>
      <c r="B37" s="17" t="s">
        <v>3</v>
      </c>
      <c r="C37" s="18" t="s">
        <v>156</v>
      </c>
      <c r="D37" s="71">
        <f t="shared" si="0"/>
        <v>10000</v>
      </c>
      <c r="E37" s="71">
        <v>0</v>
      </c>
      <c r="F37" s="71">
        <v>10000</v>
      </c>
    </row>
    <row r="38" spans="1:6" ht="24" customHeight="1">
      <c r="A38" s="17" t="s">
        <v>155</v>
      </c>
      <c r="B38" s="17" t="s">
        <v>66</v>
      </c>
      <c r="C38" s="18" t="s">
        <v>157</v>
      </c>
      <c r="D38" s="71">
        <f t="shared" si="0"/>
        <v>10000</v>
      </c>
      <c r="E38" s="71">
        <v>0</v>
      </c>
      <c r="F38" s="71">
        <v>10000</v>
      </c>
    </row>
    <row r="39" spans="1:6" ht="24" customHeight="1">
      <c r="A39" s="65" t="s">
        <v>35</v>
      </c>
      <c r="B39" s="65"/>
      <c r="C39" s="65"/>
      <c r="D39" s="23">
        <f t="shared" si="0"/>
        <v>7580015.6600000001</v>
      </c>
      <c r="E39" s="23">
        <v>6979268.2999999998</v>
      </c>
      <c r="F39" s="23">
        <v>600747.36</v>
      </c>
    </row>
  </sheetData>
  <mergeCells count="10">
    <mergeCell ref="A39:C39"/>
    <mergeCell ref="C7:C8"/>
    <mergeCell ref="D7:D8"/>
    <mergeCell ref="E7:E8"/>
    <mergeCell ref="F7:F8"/>
    <mergeCell ref="A2:F2"/>
    <mergeCell ref="A4:E4"/>
    <mergeCell ref="A6:C6"/>
    <mergeCell ref="D6:F6"/>
    <mergeCell ref="A7:B7"/>
  </mergeCells>
  <phoneticPr fontId="22" type="noConversion"/>
  <pageMargins left="0.79" right="0.79" top="0.79" bottom="0.79" header="0.3" footer="0.3"/>
  <pageSetup paperSize="9" scale="52"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D29" sqref="D28:D29"/>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158</v>
      </c>
      <c r="H1" s="5"/>
    </row>
    <row r="2" spans="1:8" ht="22.5" customHeight="1">
      <c r="A2" s="58" t="s">
        <v>159</v>
      </c>
      <c r="B2" s="58"/>
      <c r="C2" s="58"/>
      <c r="D2" s="58"/>
      <c r="E2" s="58"/>
      <c r="F2" s="58"/>
      <c r="G2" s="58"/>
      <c r="H2" s="58"/>
    </row>
    <row r="4" spans="1:8" ht="24" customHeight="1">
      <c r="A4" s="60"/>
      <c r="B4" s="60"/>
      <c r="C4" s="60"/>
      <c r="D4" s="60"/>
      <c r="E4" s="60"/>
      <c r="F4" s="60"/>
      <c r="G4" s="6" t="s">
        <v>160</v>
      </c>
      <c r="H4" s="5" t="s">
        <v>161</v>
      </c>
    </row>
    <row r="6" spans="1:8" ht="24" customHeight="1">
      <c r="A6" s="69" t="s">
        <v>162</v>
      </c>
      <c r="B6" s="69"/>
      <c r="C6" s="69"/>
      <c r="D6" s="69"/>
      <c r="E6" s="69"/>
      <c r="F6" s="69"/>
      <c r="G6" s="62" t="s">
        <v>163</v>
      </c>
      <c r="H6" s="70" t="s">
        <v>164</v>
      </c>
    </row>
    <row r="7" spans="1:8" ht="24" customHeight="1">
      <c r="A7" s="62" t="s">
        <v>35</v>
      </c>
      <c r="B7" s="62" t="s">
        <v>165</v>
      </c>
      <c r="C7" s="62" t="s">
        <v>142</v>
      </c>
      <c r="D7" s="63" t="s">
        <v>166</v>
      </c>
      <c r="E7" s="63"/>
      <c r="F7" s="63"/>
      <c r="G7" s="62"/>
      <c r="H7" s="70"/>
    </row>
    <row r="8" spans="1:8" ht="24" customHeight="1">
      <c r="A8" s="62"/>
      <c r="B8" s="62"/>
      <c r="C8" s="62"/>
      <c r="D8" s="8" t="s">
        <v>167</v>
      </c>
      <c r="E8" s="8" t="s">
        <v>168</v>
      </c>
      <c r="F8" s="8" t="s">
        <v>169</v>
      </c>
      <c r="G8" s="62"/>
      <c r="H8" s="70"/>
    </row>
    <row r="9" spans="1:8" ht="15" hidden="1" customHeight="1">
      <c r="A9" s="9">
        <f>SUM(B9,C9,D9)</f>
        <v>5000</v>
      </c>
      <c r="B9" s="10">
        <f>SUM(B10:B10)</f>
        <v>0</v>
      </c>
      <c r="C9" s="10">
        <f>SUM(C10:C10)</f>
        <v>5000</v>
      </c>
      <c r="D9" s="9">
        <f>SUM(E9,F9)</f>
        <v>0</v>
      </c>
      <c r="E9" s="9">
        <f>SUM(E10:E10)</f>
        <v>0</v>
      </c>
      <c r="F9" s="9">
        <f>SUM(F10:F10)</f>
        <v>0</v>
      </c>
      <c r="G9" s="9">
        <f>SUM(G10:G10,H10:H10)</f>
        <v>0</v>
      </c>
      <c r="H9" s="11"/>
    </row>
    <row r="10" spans="1:8" ht="24" customHeight="1">
      <c r="A10" s="74">
        <f>SUM(B10,C10,D10)</f>
        <v>5000</v>
      </c>
      <c r="B10" s="74">
        <v>0</v>
      </c>
      <c r="C10" s="74">
        <v>5000</v>
      </c>
      <c r="D10" s="74">
        <f>SUM(E10,F10)</f>
        <v>0</v>
      </c>
      <c r="E10" s="74">
        <v>0</v>
      </c>
      <c r="F10" s="74">
        <v>0</v>
      </c>
      <c r="G10" s="74">
        <v>0</v>
      </c>
      <c r="H10" s="74">
        <v>0</v>
      </c>
    </row>
    <row r="13" spans="1:8" ht="24" customHeight="1">
      <c r="A13" s="12" t="s">
        <v>3</v>
      </c>
    </row>
  </sheetData>
  <mergeCells count="9">
    <mergeCell ref="A2:H2"/>
    <mergeCell ref="A4:F4"/>
    <mergeCell ref="A6:F6"/>
    <mergeCell ref="D7:F7"/>
    <mergeCell ref="A7:A8"/>
    <mergeCell ref="B7:B8"/>
    <mergeCell ref="C7:C8"/>
    <mergeCell ref="G6:G8"/>
    <mergeCell ref="H6:H8"/>
  </mergeCells>
  <phoneticPr fontId="22"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140625" customWidth="1"/>
  </cols>
  <sheetData>
    <row r="1" spans="1:1" ht="31.5" customHeight="1">
      <c r="A1" s="1" t="s">
        <v>170</v>
      </c>
    </row>
    <row r="2" spans="1:1" ht="24" customHeight="1">
      <c r="A2" s="2"/>
    </row>
    <row r="3" spans="1:1" ht="321" customHeight="1">
      <c r="A3" s="3" t="s">
        <v>171</v>
      </c>
    </row>
  </sheetData>
  <sheetProtection password="CC3D" sheet="1"/>
  <phoneticPr fontId="22"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21" sqref="A21"/>
    </sheetView>
  </sheetViews>
  <sheetFormatPr defaultColWidth="9" defaultRowHeight="15"/>
  <cols>
    <col min="1" max="1" width="137.7109375" customWidth="1"/>
  </cols>
  <sheetData>
    <row r="1" spans="1:1" ht="29.25" customHeight="1">
      <c r="A1" s="35" t="s">
        <v>2</v>
      </c>
    </row>
    <row r="2" spans="1:1" ht="22.5" customHeight="1">
      <c r="A2" s="36" t="s">
        <v>3</v>
      </c>
    </row>
    <row r="3" spans="1:1" ht="22.5" customHeight="1">
      <c r="A3" s="36" t="s">
        <v>4</v>
      </c>
    </row>
    <row r="4" spans="1:1" ht="18.75" customHeight="1">
      <c r="A4" s="37" t="s">
        <v>5</v>
      </c>
    </row>
    <row r="5" spans="1:1" ht="18.75" customHeight="1">
      <c r="A5" s="38" t="s">
        <v>6</v>
      </c>
    </row>
    <row r="6" spans="1:1" ht="18.75" customHeight="1">
      <c r="A6" s="38" t="s">
        <v>7</v>
      </c>
    </row>
    <row r="7" spans="1:1" ht="18.75" customHeight="1">
      <c r="A7" s="38" t="s">
        <v>8</v>
      </c>
    </row>
    <row r="8" spans="1:1" ht="18.75" customHeight="1">
      <c r="A8" s="38" t="s">
        <v>9</v>
      </c>
    </row>
    <row r="9" spans="1:1" ht="18.75" customHeight="1">
      <c r="A9" s="38" t="s">
        <v>10</v>
      </c>
    </row>
    <row r="10" spans="1:1" ht="18.75" customHeight="1">
      <c r="A10" s="38" t="s">
        <v>11</v>
      </c>
    </row>
    <row r="11" spans="1:1" ht="18.75" customHeight="1">
      <c r="A11" s="38" t="s">
        <v>12</v>
      </c>
    </row>
    <row r="12" spans="1:1" ht="18.75" customHeight="1">
      <c r="A12" s="38" t="s">
        <v>13</v>
      </c>
    </row>
    <row r="13" spans="1:1" ht="18.75" customHeight="1">
      <c r="A13" s="38" t="s">
        <v>14</v>
      </c>
    </row>
    <row r="14" spans="1:1" ht="18.75" customHeight="1">
      <c r="A14" s="38" t="s">
        <v>15</v>
      </c>
    </row>
    <row r="15" spans="1:1" ht="18.75" customHeight="1">
      <c r="A15" s="38" t="s">
        <v>16</v>
      </c>
    </row>
    <row r="16" spans="1:1" ht="18.75" customHeight="1">
      <c r="A16" s="38" t="s">
        <v>17</v>
      </c>
    </row>
    <row r="17" spans="1:1" ht="18.75" customHeight="1">
      <c r="A17" s="38" t="s">
        <v>18</v>
      </c>
    </row>
    <row r="18" spans="1:1" ht="21" customHeight="1">
      <c r="A18" s="38" t="s">
        <v>19</v>
      </c>
    </row>
    <row r="19" spans="1:1" ht="15" hidden="1" customHeight="1">
      <c r="A19" s="38" t="s">
        <v>20</v>
      </c>
    </row>
  </sheetData>
  <phoneticPr fontId="22"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F3" sqref="F3"/>
    </sheetView>
  </sheetViews>
  <sheetFormatPr defaultColWidth="9" defaultRowHeight="15"/>
  <cols>
    <col min="1" max="1" width="142.140625" customWidth="1"/>
  </cols>
  <sheetData>
    <row r="1" spans="1:1" ht="37.5" customHeight="1">
      <c r="A1" s="33" t="s">
        <v>21</v>
      </c>
    </row>
    <row r="3" spans="1:1" ht="409.5" customHeight="1">
      <c r="A3" s="34" t="s">
        <v>22</v>
      </c>
    </row>
  </sheetData>
  <sheetProtection password="CC3D" sheet="1"/>
  <phoneticPr fontId="22"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A3" sqref="A3:B3"/>
    </sheetView>
  </sheetViews>
  <sheetFormatPr defaultColWidth="9" defaultRowHeight="15"/>
  <cols>
    <col min="1" max="2" width="70.7109375" customWidth="1"/>
  </cols>
  <sheetData>
    <row r="1" spans="1:2" ht="37.5" customHeight="1">
      <c r="A1" s="55" t="s">
        <v>23</v>
      </c>
      <c r="B1" s="56"/>
    </row>
    <row r="2" spans="1:2" ht="24" customHeight="1">
      <c r="B2" s="2"/>
    </row>
    <row r="3" spans="1:2" ht="402" customHeight="1">
      <c r="A3" s="57" t="s">
        <v>24</v>
      </c>
      <c r="B3" s="57"/>
    </row>
  </sheetData>
  <sheetProtection password="CC3D" sheet="1"/>
  <mergeCells count="2">
    <mergeCell ref="A1:B1"/>
    <mergeCell ref="A3:B3"/>
  </mergeCells>
  <phoneticPr fontId="22"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4" sqref="A4"/>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2"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D3" sqref="D3"/>
    </sheetView>
  </sheetViews>
  <sheetFormatPr defaultColWidth="9" defaultRowHeight="15"/>
  <cols>
    <col min="1" max="1" width="146.42578125" customWidth="1"/>
  </cols>
  <sheetData>
    <row r="1" spans="1:1" ht="24" customHeight="1">
      <c r="A1" s="31" t="s">
        <v>27</v>
      </c>
    </row>
    <row r="2" spans="1:1" ht="24" customHeight="1">
      <c r="A2" s="2"/>
    </row>
    <row r="3" spans="1:1" ht="351" customHeight="1">
      <c r="A3" s="32" t="s">
        <v>28</v>
      </c>
    </row>
  </sheetData>
  <sheetProtection password="CC3D" sheet="1"/>
  <phoneticPr fontId="22"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D10" sqref="D10:G21"/>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25"/>
      <c r="B1" s="25"/>
      <c r="C1" s="25"/>
      <c r="D1" s="25"/>
      <c r="E1" s="25"/>
      <c r="F1" s="25"/>
      <c r="G1" s="14"/>
    </row>
    <row r="2" spans="1:7" ht="24" customHeight="1">
      <c r="A2" s="58" t="s">
        <v>29</v>
      </c>
      <c r="B2" s="58"/>
      <c r="C2" s="58"/>
      <c r="D2" s="58"/>
      <c r="E2" s="58"/>
      <c r="F2" s="58"/>
      <c r="G2" s="58"/>
    </row>
    <row r="3" spans="1:7" ht="7.5" customHeight="1">
      <c r="A3" s="59"/>
      <c r="B3" s="59"/>
      <c r="C3" s="59"/>
      <c r="D3" s="59"/>
      <c r="E3" s="59"/>
      <c r="F3" s="59"/>
    </row>
    <row r="4" spans="1:7" ht="24" customHeight="1">
      <c r="A4" s="60"/>
      <c r="B4" s="60"/>
      <c r="C4" s="60"/>
      <c r="D4" s="60"/>
      <c r="E4" s="60"/>
      <c r="F4" s="60"/>
      <c r="G4" s="14" t="s">
        <v>30</v>
      </c>
    </row>
    <row r="5" spans="1:7" ht="7.5" customHeight="1">
      <c r="A5" s="59"/>
      <c r="B5" s="59"/>
      <c r="C5" s="59"/>
      <c r="D5" s="59"/>
      <c r="E5" s="59"/>
      <c r="F5" s="59"/>
    </row>
    <row r="6" spans="1:7" ht="24" customHeight="1">
      <c r="A6" s="61" t="s">
        <v>31</v>
      </c>
      <c r="B6" s="61"/>
      <c r="C6" s="61" t="s">
        <v>32</v>
      </c>
      <c r="D6" s="61"/>
      <c r="E6" s="61"/>
      <c r="F6" s="61"/>
      <c r="G6" s="61"/>
    </row>
    <row r="7" spans="1:7" ht="24" customHeight="1">
      <c r="A7" s="62" t="s">
        <v>33</v>
      </c>
      <c r="B7" s="62" t="s">
        <v>34</v>
      </c>
      <c r="C7" s="63" t="s">
        <v>33</v>
      </c>
      <c r="D7" s="61" t="s">
        <v>34</v>
      </c>
      <c r="E7" s="61"/>
      <c r="F7" s="61"/>
      <c r="G7" s="61"/>
    </row>
    <row r="8" spans="1:7" ht="24" customHeight="1">
      <c r="A8" s="62"/>
      <c r="B8" s="62"/>
      <c r="C8" s="63"/>
      <c r="D8" s="63" t="s">
        <v>35</v>
      </c>
      <c r="E8" s="61" t="s">
        <v>36</v>
      </c>
      <c r="F8" s="61"/>
      <c r="G8" s="61" t="s">
        <v>37</v>
      </c>
    </row>
    <row r="9" spans="1:7" ht="24" customHeight="1">
      <c r="A9" s="62"/>
      <c r="B9" s="62"/>
      <c r="C9" s="63"/>
      <c r="D9" s="63"/>
      <c r="E9" s="15" t="s">
        <v>38</v>
      </c>
      <c r="F9" s="15" t="s">
        <v>39</v>
      </c>
      <c r="G9" s="61"/>
    </row>
    <row r="10" spans="1:7" ht="24" customHeight="1">
      <c r="A10" s="18" t="s">
        <v>40</v>
      </c>
      <c r="B10" s="71">
        <v>8900770.2599999998</v>
      </c>
      <c r="C10" s="18" t="s">
        <v>41</v>
      </c>
      <c r="D10" s="71">
        <f t="shared" ref="D10:D16" si="0">SUM(E10,F10,G10)</f>
        <v>6728487.7800000003</v>
      </c>
      <c r="E10" s="71">
        <v>4818625.82</v>
      </c>
      <c r="F10" s="71">
        <v>544107.36</v>
      </c>
      <c r="G10" s="71">
        <v>1365754.6</v>
      </c>
    </row>
    <row r="11" spans="1:7" ht="24" customHeight="1">
      <c r="A11" s="18" t="s">
        <v>42</v>
      </c>
      <c r="B11" s="71">
        <v>8900770.2599999998</v>
      </c>
      <c r="C11" s="18" t="s">
        <v>43</v>
      </c>
      <c r="D11" s="71">
        <f t="shared" si="0"/>
        <v>1415728.32</v>
      </c>
      <c r="E11" s="71">
        <v>1359088.32</v>
      </c>
      <c r="F11" s="71">
        <v>56640</v>
      </c>
      <c r="G11" s="71">
        <v>0</v>
      </c>
    </row>
    <row r="12" spans="1:7" ht="24" customHeight="1">
      <c r="A12" s="18" t="s">
        <v>44</v>
      </c>
      <c r="B12" s="71">
        <v>0</v>
      </c>
      <c r="C12" s="18" t="s">
        <v>45</v>
      </c>
      <c r="D12" s="71">
        <f t="shared" si="0"/>
        <v>466936.8</v>
      </c>
      <c r="E12" s="71">
        <v>466936.8</v>
      </c>
      <c r="F12" s="71">
        <v>0</v>
      </c>
      <c r="G12" s="71">
        <v>0</v>
      </c>
    </row>
    <row r="13" spans="1:7" ht="24" customHeight="1">
      <c r="A13" s="18" t="s">
        <v>46</v>
      </c>
      <c r="B13" s="71">
        <v>0</v>
      </c>
      <c r="C13" s="18" t="s">
        <v>47</v>
      </c>
      <c r="D13" s="71">
        <f t="shared" si="0"/>
        <v>334617.36</v>
      </c>
      <c r="E13" s="71">
        <v>334617.36</v>
      </c>
      <c r="F13" s="71">
        <v>0</v>
      </c>
      <c r="G13" s="71">
        <v>0</v>
      </c>
    </row>
    <row r="14" spans="1:7" ht="24" customHeight="1">
      <c r="A14" s="18" t="s">
        <v>48</v>
      </c>
      <c r="B14" s="71">
        <v>0</v>
      </c>
      <c r="C14" s="18"/>
      <c r="D14" s="71">
        <f t="shared" si="0"/>
        <v>0</v>
      </c>
      <c r="E14" s="71"/>
      <c r="F14" s="71"/>
      <c r="G14" s="71"/>
    </row>
    <row r="15" spans="1:7" ht="24" customHeight="1">
      <c r="A15" s="18" t="s">
        <v>49</v>
      </c>
      <c r="B15" s="71">
        <v>0</v>
      </c>
      <c r="C15" s="18"/>
      <c r="D15" s="71">
        <f t="shared" si="0"/>
        <v>0</v>
      </c>
      <c r="E15" s="71"/>
      <c r="F15" s="71"/>
      <c r="G15" s="71"/>
    </row>
    <row r="16" spans="1:7" ht="24" customHeight="1">
      <c r="A16" s="18" t="s">
        <v>50</v>
      </c>
      <c r="B16" s="71">
        <v>45000</v>
      </c>
      <c r="C16" s="18"/>
      <c r="D16" s="71">
        <f t="shared" si="0"/>
        <v>0</v>
      </c>
      <c r="E16" s="71"/>
      <c r="F16" s="71"/>
      <c r="G16" s="71"/>
    </row>
    <row r="17" spans="1:7" ht="24" customHeight="1">
      <c r="A17" s="11"/>
      <c r="B17" s="72"/>
      <c r="C17" s="11"/>
      <c r="D17" s="72"/>
      <c r="E17" s="72"/>
      <c r="F17" s="72"/>
      <c r="G17" s="72"/>
    </row>
    <row r="18" spans="1:7" ht="24" customHeight="1">
      <c r="A18" s="11"/>
      <c r="B18" s="72"/>
      <c r="C18" s="11"/>
      <c r="D18" s="72"/>
      <c r="E18" s="72"/>
      <c r="F18" s="72"/>
      <c r="G18" s="72"/>
    </row>
    <row r="19" spans="1:7" ht="24" customHeight="1">
      <c r="A19" s="11"/>
      <c r="B19" s="72"/>
      <c r="C19" s="11"/>
      <c r="D19" s="72"/>
      <c r="E19" s="72"/>
      <c r="F19" s="72"/>
      <c r="G19" s="72"/>
    </row>
    <row r="20" spans="1:7" ht="24" customHeight="1">
      <c r="A20" s="11"/>
      <c r="B20" s="72"/>
      <c r="C20" s="11"/>
      <c r="D20" s="72"/>
      <c r="E20" s="72"/>
      <c r="F20" s="72"/>
      <c r="G20" s="72"/>
    </row>
    <row r="21" spans="1:7" ht="24" customHeight="1">
      <c r="A21" s="30" t="s">
        <v>51</v>
      </c>
      <c r="B21" s="23">
        <v>8945770.2599999998</v>
      </c>
      <c r="C21" s="30" t="s">
        <v>52</v>
      </c>
      <c r="D21" s="23">
        <f>SUM(E21,F21,G21)</f>
        <v>8945770.2599999998</v>
      </c>
      <c r="E21" s="23">
        <v>6979268.2999999998</v>
      </c>
      <c r="F21" s="23">
        <v>600747.36</v>
      </c>
      <c r="G21" s="23">
        <v>1365754.6</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2"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4" workbookViewId="0">
      <selection activeCell="E9" sqref="E9:I26"/>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58" t="s">
        <v>53</v>
      </c>
      <c r="B2" s="58"/>
      <c r="C2" s="58"/>
      <c r="D2" s="58"/>
      <c r="E2" s="58"/>
      <c r="F2" s="58"/>
      <c r="G2" s="58"/>
      <c r="H2" s="58"/>
      <c r="I2" s="58"/>
    </row>
    <row r="4" spans="1:9" ht="24" customHeight="1">
      <c r="A4" s="60"/>
      <c r="B4" s="60"/>
      <c r="C4" s="60"/>
      <c r="D4" s="60"/>
      <c r="E4" s="60"/>
      <c r="F4" s="60"/>
      <c r="G4" s="60"/>
      <c r="H4" s="60"/>
      <c r="I4" s="14" t="s">
        <v>30</v>
      </c>
    </row>
    <row r="6" spans="1:9" ht="24" customHeight="1">
      <c r="A6" s="61" t="s">
        <v>33</v>
      </c>
      <c r="B6" s="61"/>
      <c r="C6" s="61"/>
      <c r="D6" s="61"/>
      <c r="E6" s="61" t="s">
        <v>54</v>
      </c>
      <c r="F6" s="61"/>
      <c r="G6" s="61"/>
      <c r="H6" s="61"/>
      <c r="I6" s="61"/>
    </row>
    <row r="7" spans="1:9" ht="24" customHeight="1">
      <c r="A7" s="64" t="s">
        <v>55</v>
      </c>
      <c r="B7" s="64"/>
      <c r="C7" s="64"/>
      <c r="D7" s="61" t="s">
        <v>56</v>
      </c>
      <c r="E7" s="61" t="s">
        <v>35</v>
      </c>
      <c r="F7" s="62" t="s">
        <v>57</v>
      </c>
      <c r="G7" s="62" t="s">
        <v>58</v>
      </c>
      <c r="H7" s="62" t="s">
        <v>59</v>
      </c>
      <c r="I7" s="61" t="s">
        <v>60</v>
      </c>
    </row>
    <row r="8" spans="1:9" ht="24" customHeight="1">
      <c r="A8" s="15" t="s">
        <v>61</v>
      </c>
      <c r="B8" s="15" t="s">
        <v>62</v>
      </c>
      <c r="C8" s="15" t="s">
        <v>63</v>
      </c>
      <c r="D8" s="61"/>
      <c r="E8" s="61"/>
      <c r="F8" s="62"/>
      <c r="G8" s="62"/>
      <c r="H8" s="62"/>
      <c r="I8" s="61"/>
    </row>
    <row r="9" spans="1:9" ht="24" customHeight="1">
      <c r="A9" s="17" t="s">
        <v>64</v>
      </c>
      <c r="B9" s="17" t="s">
        <v>3</v>
      </c>
      <c r="C9" s="17" t="s">
        <v>3</v>
      </c>
      <c r="D9" s="18" t="s">
        <v>65</v>
      </c>
      <c r="E9" s="73">
        <f t="shared" ref="E9:E26" si="0">SUM(F9,G9,H9,I9)</f>
        <v>6728487.7800000003</v>
      </c>
      <c r="F9" s="73">
        <v>6683487.7800000003</v>
      </c>
      <c r="G9" s="73">
        <v>0</v>
      </c>
      <c r="H9" s="73">
        <v>0</v>
      </c>
      <c r="I9" s="73">
        <v>45000</v>
      </c>
    </row>
    <row r="10" spans="1:9" ht="24" customHeight="1">
      <c r="A10" s="17" t="s">
        <v>64</v>
      </c>
      <c r="B10" s="17" t="s">
        <v>66</v>
      </c>
      <c r="C10" s="17" t="s">
        <v>3</v>
      </c>
      <c r="D10" s="18" t="s">
        <v>67</v>
      </c>
      <c r="E10" s="73">
        <f t="shared" si="0"/>
        <v>6268634.1799999997</v>
      </c>
      <c r="F10" s="73">
        <v>6223634.1799999997</v>
      </c>
      <c r="G10" s="73">
        <v>0</v>
      </c>
      <c r="H10" s="73">
        <v>0</v>
      </c>
      <c r="I10" s="73">
        <v>45000</v>
      </c>
    </row>
    <row r="11" spans="1:9" ht="24" customHeight="1">
      <c r="A11" s="17" t="s">
        <v>64</v>
      </c>
      <c r="B11" s="17" t="s">
        <v>66</v>
      </c>
      <c r="C11" s="17" t="s">
        <v>68</v>
      </c>
      <c r="D11" s="18" t="s">
        <v>69</v>
      </c>
      <c r="E11" s="73">
        <f t="shared" si="0"/>
        <v>6268634.1799999997</v>
      </c>
      <c r="F11" s="73">
        <v>6223634.1799999997</v>
      </c>
      <c r="G11" s="73">
        <v>0</v>
      </c>
      <c r="H11" s="73">
        <v>0</v>
      </c>
      <c r="I11" s="73">
        <v>45000</v>
      </c>
    </row>
    <row r="12" spans="1:9" ht="24" customHeight="1">
      <c r="A12" s="17" t="s">
        <v>64</v>
      </c>
      <c r="B12" s="17" t="s">
        <v>70</v>
      </c>
      <c r="C12" s="17" t="s">
        <v>3</v>
      </c>
      <c r="D12" s="18" t="s">
        <v>71</v>
      </c>
      <c r="E12" s="73">
        <f t="shared" si="0"/>
        <v>459853.6</v>
      </c>
      <c r="F12" s="73">
        <v>459853.6</v>
      </c>
      <c r="G12" s="73">
        <v>0</v>
      </c>
      <c r="H12" s="73">
        <v>0</v>
      </c>
      <c r="I12" s="73">
        <v>0</v>
      </c>
    </row>
    <row r="13" spans="1:9" ht="24" customHeight="1">
      <c r="A13" s="17" t="s">
        <v>64</v>
      </c>
      <c r="B13" s="17" t="s">
        <v>70</v>
      </c>
      <c r="C13" s="17" t="s">
        <v>72</v>
      </c>
      <c r="D13" s="18" t="s">
        <v>73</v>
      </c>
      <c r="E13" s="73">
        <f t="shared" si="0"/>
        <v>459853.6</v>
      </c>
      <c r="F13" s="73">
        <v>459853.6</v>
      </c>
      <c r="G13" s="73">
        <v>0</v>
      </c>
      <c r="H13" s="73">
        <v>0</v>
      </c>
      <c r="I13" s="73">
        <v>0</v>
      </c>
    </row>
    <row r="14" spans="1:9" ht="24" customHeight="1">
      <c r="A14" s="17" t="s">
        <v>74</v>
      </c>
      <c r="B14" s="17" t="s">
        <v>3</v>
      </c>
      <c r="C14" s="17" t="s">
        <v>3</v>
      </c>
      <c r="D14" s="18" t="s">
        <v>75</v>
      </c>
      <c r="E14" s="73">
        <f t="shared" si="0"/>
        <v>1415728.32</v>
      </c>
      <c r="F14" s="73">
        <v>1415728.32</v>
      </c>
      <c r="G14" s="73">
        <v>0</v>
      </c>
      <c r="H14" s="73">
        <v>0</v>
      </c>
      <c r="I14" s="73">
        <v>0</v>
      </c>
    </row>
    <row r="15" spans="1:9" ht="24" customHeight="1">
      <c r="A15" s="17" t="s">
        <v>74</v>
      </c>
      <c r="B15" s="17" t="s">
        <v>76</v>
      </c>
      <c r="C15" s="17" t="s">
        <v>3</v>
      </c>
      <c r="D15" s="18" t="s">
        <v>77</v>
      </c>
      <c r="E15" s="73">
        <f t="shared" si="0"/>
        <v>1415728.32</v>
      </c>
      <c r="F15" s="73">
        <v>1415728.32</v>
      </c>
      <c r="G15" s="73">
        <v>0</v>
      </c>
      <c r="H15" s="73">
        <v>0</v>
      </c>
      <c r="I15" s="73">
        <v>0</v>
      </c>
    </row>
    <row r="16" spans="1:9" ht="24" customHeight="1">
      <c r="A16" s="17" t="s">
        <v>74</v>
      </c>
      <c r="B16" s="17" t="s">
        <v>76</v>
      </c>
      <c r="C16" s="17" t="s">
        <v>66</v>
      </c>
      <c r="D16" s="18" t="s">
        <v>78</v>
      </c>
      <c r="E16" s="73">
        <f t="shared" si="0"/>
        <v>290280</v>
      </c>
      <c r="F16" s="73">
        <v>290280</v>
      </c>
      <c r="G16" s="73">
        <v>0</v>
      </c>
      <c r="H16" s="73">
        <v>0</v>
      </c>
      <c r="I16" s="73">
        <v>0</v>
      </c>
    </row>
    <row r="17" spans="1:9" ht="24" customHeight="1">
      <c r="A17" s="17" t="s">
        <v>74</v>
      </c>
      <c r="B17" s="17" t="s">
        <v>76</v>
      </c>
      <c r="C17" s="17" t="s">
        <v>76</v>
      </c>
      <c r="D17" s="18" t="s">
        <v>79</v>
      </c>
      <c r="E17" s="73">
        <f t="shared" si="0"/>
        <v>747098.88</v>
      </c>
      <c r="F17" s="73">
        <v>747098.88</v>
      </c>
      <c r="G17" s="73">
        <v>0</v>
      </c>
      <c r="H17" s="73">
        <v>0</v>
      </c>
      <c r="I17" s="73">
        <v>0</v>
      </c>
    </row>
    <row r="18" spans="1:9" ht="24" customHeight="1">
      <c r="A18" s="17" t="s">
        <v>74</v>
      </c>
      <c r="B18" s="17" t="s">
        <v>76</v>
      </c>
      <c r="C18" s="17" t="s">
        <v>80</v>
      </c>
      <c r="D18" s="18" t="s">
        <v>81</v>
      </c>
      <c r="E18" s="73">
        <f t="shared" si="0"/>
        <v>373549.44</v>
      </c>
      <c r="F18" s="73">
        <v>373549.44</v>
      </c>
      <c r="G18" s="73">
        <v>0</v>
      </c>
      <c r="H18" s="73">
        <v>0</v>
      </c>
      <c r="I18" s="73">
        <v>0</v>
      </c>
    </row>
    <row r="19" spans="1:9" ht="24" customHeight="1">
      <c r="A19" s="17" t="s">
        <v>74</v>
      </c>
      <c r="B19" s="17" t="s">
        <v>76</v>
      </c>
      <c r="C19" s="17" t="s">
        <v>72</v>
      </c>
      <c r="D19" s="18" t="s">
        <v>82</v>
      </c>
      <c r="E19" s="73">
        <f t="shared" si="0"/>
        <v>4800</v>
      </c>
      <c r="F19" s="73">
        <v>4800</v>
      </c>
      <c r="G19" s="73">
        <v>0</v>
      </c>
      <c r="H19" s="73">
        <v>0</v>
      </c>
      <c r="I19" s="73">
        <v>0</v>
      </c>
    </row>
    <row r="20" spans="1:9" ht="24" customHeight="1">
      <c r="A20" s="17" t="s">
        <v>83</v>
      </c>
      <c r="B20" s="17" t="s">
        <v>3</v>
      </c>
      <c r="C20" s="17" t="s">
        <v>3</v>
      </c>
      <c r="D20" s="18" t="s">
        <v>84</v>
      </c>
      <c r="E20" s="73">
        <f t="shared" si="0"/>
        <v>466936.8</v>
      </c>
      <c r="F20" s="73">
        <v>466936.8</v>
      </c>
      <c r="G20" s="73">
        <v>0</v>
      </c>
      <c r="H20" s="73">
        <v>0</v>
      </c>
      <c r="I20" s="73">
        <v>0</v>
      </c>
    </row>
    <row r="21" spans="1:9" ht="24" customHeight="1">
      <c r="A21" s="17" t="s">
        <v>83</v>
      </c>
      <c r="B21" s="17" t="s">
        <v>85</v>
      </c>
      <c r="C21" s="17" t="s">
        <v>3</v>
      </c>
      <c r="D21" s="18" t="s">
        <v>86</v>
      </c>
      <c r="E21" s="73">
        <f t="shared" si="0"/>
        <v>466936.8</v>
      </c>
      <c r="F21" s="73">
        <v>466936.8</v>
      </c>
      <c r="G21" s="73">
        <v>0</v>
      </c>
      <c r="H21" s="73">
        <v>0</v>
      </c>
      <c r="I21" s="73">
        <v>0</v>
      </c>
    </row>
    <row r="22" spans="1:9" ht="24" customHeight="1">
      <c r="A22" s="17" t="s">
        <v>83</v>
      </c>
      <c r="B22" s="17" t="s">
        <v>85</v>
      </c>
      <c r="C22" s="17" t="s">
        <v>66</v>
      </c>
      <c r="D22" s="18" t="s">
        <v>87</v>
      </c>
      <c r="E22" s="73">
        <f t="shared" si="0"/>
        <v>466936.8</v>
      </c>
      <c r="F22" s="73">
        <v>466936.8</v>
      </c>
      <c r="G22" s="73">
        <v>0</v>
      </c>
      <c r="H22" s="73">
        <v>0</v>
      </c>
      <c r="I22" s="73">
        <v>0</v>
      </c>
    </row>
    <row r="23" spans="1:9" ht="24" customHeight="1">
      <c r="A23" s="17" t="s">
        <v>88</v>
      </c>
      <c r="B23" s="17" t="s">
        <v>3</v>
      </c>
      <c r="C23" s="17" t="s">
        <v>3</v>
      </c>
      <c r="D23" s="18" t="s">
        <v>89</v>
      </c>
      <c r="E23" s="73">
        <f t="shared" si="0"/>
        <v>334617.36</v>
      </c>
      <c r="F23" s="73">
        <v>334617.36</v>
      </c>
      <c r="G23" s="73">
        <v>0</v>
      </c>
      <c r="H23" s="73">
        <v>0</v>
      </c>
      <c r="I23" s="73">
        <v>0</v>
      </c>
    </row>
    <row r="24" spans="1:9" ht="24" customHeight="1">
      <c r="A24" s="17" t="s">
        <v>88</v>
      </c>
      <c r="B24" s="17" t="s">
        <v>66</v>
      </c>
      <c r="C24" s="17" t="s">
        <v>3</v>
      </c>
      <c r="D24" s="18" t="s">
        <v>90</v>
      </c>
      <c r="E24" s="73">
        <f t="shared" si="0"/>
        <v>334617.36</v>
      </c>
      <c r="F24" s="73">
        <v>334617.36</v>
      </c>
      <c r="G24" s="73">
        <v>0</v>
      </c>
      <c r="H24" s="73">
        <v>0</v>
      </c>
      <c r="I24" s="73">
        <v>0</v>
      </c>
    </row>
    <row r="25" spans="1:9" ht="24" customHeight="1">
      <c r="A25" s="17" t="s">
        <v>88</v>
      </c>
      <c r="B25" s="17" t="s">
        <v>66</v>
      </c>
      <c r="C25" s="17" t="s">
        <v>68</v>
      </c>
      <c r="D25" s="18" t="s">
        <v>91</v>
      </c>
      <c r="E25" s="73">
        <f t="shared" si="0"/>
        <v>334617.36</v>
      </c>
      <c r="F25" s="73">
        <v>334617.36</v>
      </c>
      <c r="G25" s="73">
        <v>0</v>
      </c>
      <c r="H25" s="73">
        <v>0</v>
      </c>
      <c r="I25" s="73">
        <v>0</v>
      </c>
    </row>
    <row r="26" spans="1:9" ht="24" customHeight="1">
      <c r="A26" s="65" t="s">
        <v>35</v>
      </c>
      <c r="B26" s="65"/>
      <c r="C26" s="65"/>
      <c r="D26" s="65"/>
      <c r="E26" s="73">
        <f t="shared" si="0"/>
        <v>8945770.2599999998</v>
      </c>
      <c r="F26" s="73">
        <v>8900770.2599999998</v>
      </c>
      <c r="G26" s="73">
        <v>0</v>
      </c>
      <c r="H26" s="73">
        <v>0</v>
      </c>
      <c r="I26" s="73">
        <v>45000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2"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7" workbookViewId="0">
      <selection activeCell="K27" sqref="K27"/>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4"/>
      <c r="F1" s="14"/>
      <c r="G1" s="14"/>
    </row>
    <row r="2" spans="1:7" ht="24" customHeight="1">
      <c r="A2" s="58" t="s">
        <v>92</v>
      </c>
      <c r="B2" s="58"/>
      <c r="C2" s="58"/>
      <c r="D2" s="58"/>
      <c r="E2" s="58"/>
      <c r="F2" s="58"/>
      <c r="G2" s="58"/>
    </row>
    <row r="4" spans="1:7" ht="24" customHeight="1">
      <c r="A4" s="60"/>
      <c r="B4" s="60"/>
      <c r="C4" s="60"/>
      <c r="D4" s="60"/>
      <c r="E4" s="60"/>
      <c r="F4" s="60"/>
      <c r="G4" s="14" t="s">
        <v>30</v>
      </c>
    </row>
    <row r="6" spans="1:7" ht="24" customHeight="1">
      <c r="A6" s="61" t="s">
        <v>33</v>
      </c>
      <c r="B6" s="61"/>
      <c r="C6" s="61"/>
      <c r="D6" s="61"/>
      <c r="E6" s="61" t="s">
        <v>93</v>
      </c>
      <c r="F6" s="61"/>
      <c r="G6" s="61"/>
    </row>
    <row r="7" spans="1:7" ht="24" customHeight="1">
      <c r="A7" s="64" t="s">
        <v>55</v>
      </c>
      <c r="B7" s="64"/>
      <c r="C7" s="64"/>
      <c r="D7" s="61" t="s">
        <v>56</v>
      </c>
      <c r="E7" s="61" t="s">
        <v>35</v>
      </c>
      <c r="F7" s="62" t="s">
        <v>36</v>
      </c>
      <c r="G7" s="61" t="s">
        <v>37</v>
      </c>
    </row>
    <row r="8" spans="1:7" ht="24" customHeight="1">
      <c r="A8" s="15" t="s">
        <v>61</v>
      </c>
      <c r="B8" s="15" t="s">
        <v>62</v>
      </c>
      <c r="C8" s="15" t="s">
        <v>63</v>
      </c>
      <c r="D8" s="61"/>
      <c r="E8" s="61"/>
      <c r="F8" s="62"/>
      <c r="G8" s="61"/>
    </row>
    <row r="9" spans="1:7" ht="15" hidden="1" customHeight="1">
      <c r="A9" s="13"/>
      <c r="B9" s="13"/>
      <c r="C9" s="13"/>
      <c r="D9" s="13"/>
      <c r="E9" s="16"/>
      <c r="F9" s="16" t="s">
        <v>3</v>
      </c>
      <c r="G9" s="16" t="s">
        <v>3</v>
      </c>
    </row>
    <row r="10" spans="1:7" ht="24" customHeight="1">
      <c r="A10" s="19" t="s">
        <v>64</v>
      </c>
      <c r="B10" s="19" t="s">
        <v>3</v>
      </c>
      <c r="C10" s="19" t="s">
        <v>3</v>
      </c>
      <c r="D10" s="18" t="s">
        <v>65</v>
      </c>
      <c r="E10" s="23">
        <f t="shared" ref="E10:E27" si="0">SUM(F10,G10)</f>
        <v>6728487.7800000003</v>
      </c>
      <c r="F10" s="23">
        <v>5362733.18</v>
      </c>
      <c r="G10" s="23">
        <v>1365754.6</v>
      </c>
    </row>
    <row r="11" spans="1:7" ht="24" customHeight="1">
      <c r="A11" s="19" t="s">
        <v>64</v>
      </c>
      <c r="B11" s="19" t="s">
        <v>66</v>
      </c>
      <c r="C11" s="19" t="s">
        <v>3</v>
      </c>
      <c r="D11" s="18" t="s">
        <v>67</v>
      </c>
      <c r="E11" s="23">
        <f t="shared" si="0"/>
        <v>6268634.1799999997</v>
      </c>
      <c r="F11" s="23">
        <v>5362733.18</v>
      </c>
      <c r="G11" s="23">
        <v>905901</v>
      </c>
    </row>
    <row r="12" spans="1:7" ht="24" customHeight="1">
      <c r="A12" s="19" t="s">
        <v>64</v>
      </c>
      <c r="B12" s="19" t="s">
        <v>66</v>
      </c>
      <c r="C12" s="19" t="s">
        <v>68</v>
      </c>
      <c r="D12" s="18" t="s">
        <v>69</v>
      </c>
      <c r="E12" s="23">
        <f t="shared" si="0"/>
        <v>6268634.1799999997</v>
      </c>
      <c r="F12" s="23">
        <v>5362733.18</v>
      </c>
      <c r="G12" s="23">
        <v>905901</v>
      </c>
    </row>
    <row r="13" spans="1:7" ht="24" customHeight="1">
      <c r="A13" s="19" t="s">
        <v>64</v>
      </c>
      <c r="B13" s="19" t="s">
        <v>70</v>
      </c>
      <c r="C13" s="19" t="s">
        <v>3</v>
      </c>
      <c r="D13" s="18" t="s">
        <v>71</v>
      </c>
      <c r="E13" s="23">
        <f t="shared" si="0"/>
        <v>459853.6</v>
      </c>
      <c r="F13" s="23">
        <v>0</v>
      </c>
      <c r="G13" s="23">
        <v>459853.6</v>
      </c>
    </row>
    <row r="14" spans="1:7" ht="24" customHeight="1">
      <c r="A14" s="19" t="s">
        <v>64</v>
      </c>
      <c r="B14" s="19" t="s">
        <v>70</v>
      </c>
      <c r="C14" s="19" t="s">
        <v>72</v>
      </c>
      <c r="D14" s="18" t="s">
        <v>73</v>
      </c>
      <c r="E14" s="23">
        <f t="shared" si="0"/>
        <v>459853.6</v>
      </c>
      <c r="F14" s="23">
        <v>0</v>
      </c>
      <c r="G14" s="23">
        <v>459853.6</v>
      </c>
    </row>
    <row r="15" spans="1:7" ht="24" customHeight="1">
      <c r="A15" s="19" t="s">
        <v>74</v>
      </c>
      <c r="B15" s="19" t="s">
        <v>3</v>
      </c>
      <c r="C15" s="19" t="s">
        <v>3</v>
      </c>
      <c r="D15" s="18" t="s">
        <v>75</v>
      </c>
      <c r="E15" s="23">
        <f t="shared" si="0"/>
        <v>1415728.32</v>
      </c>
      <c r="F15" s="23">
        <v>1415728.32</v>
      </c>
      <c r="G15" s="23">
        <v>0</v>
      </c>
    </row>
    <row r="16" spans="1:7" ht="24" customHeight="1">
      <c r="A16" s="19" t="s">
        <v>74</v>
      </c>
      <c r="B16" s="19" t="s">
        <v>76</v>
      </c>
      <c r="C16" s="19" t="s">
        <v>3</v>
      </c>
      <c r="D16" s="18" t="s">
        <v>77</v>
      </c>
      <c r="E16" s="23">
        <f t="shared" si="0"/>
        <v>1415728.32</v>
      </c>
      <c r="F16" s="23">
        <v>1415728.32</v>
      </c>
      <c r="G16" s="23">
        <v>0</v>
      </c>
    </row>
    <row r="17" spans="1:7" ht="24" customHeight="1">
      <c r="A17" s="19" t="s">
        <v>74</v>
      </c>
      <c r="B17" s="19" t="s">
        <v>76</v>
      </c>
      <c r="C17" s="19" t="s">
        <v>66</v>
      </c>
      <c r="D17" s="18" t="s">
        <v>78</v>
      </c>
      <c r="E17" s="23">
        <f t="shared" si="0"/>
        <v>290280</v>
      </c>
      <c r="F17" s="23">
        <v>290280</v>
      </c>
      <c r="G17" s="23">
        <v>0</v>
      </c>
    </row>
    <row r="18" spans="1:7" ht="24" customHeight="1">
      <c r="A18" s="19" t="s">
        <v>74</v>
      </c>
      <c r="B18" s="19" t="s">
        <v>76</v>
      </c>
      <c r="C18" s="19" t="s">
        <v>76</v>
      </c>
      <c r="D18" s="18" t="s">
        <v>79</v>
      </c>
      <c r="E18" s="23">
        <f t="shared" si="0"/>
        <v>747098.88</v>
      </c>
      <c r="F18" s="23">
        <v>747098.88</v>
      </c>
      <c r="G18" s="23">
        <v>0</v>
      </c>
    </row>
    <row r="19" spans="1:7" ht="24" customHeight="1">
      <c r="A19" s="19" t="s">
        <v>74</v>
      </c>
      <c r="B19" s="19" t="s">
        <v>76</v>
      </c>
      <c r="C19" s="19" t="s">
        <v>80</v>
      </c>
      <c r="D19" s="18" t="s">
        <v>81</v>
      </c>
      <c r="E19" s="23">
        <f t="shared" si="0"/>
        <v>373549.44</v>
      </c>
      <c r="F19" s="23">
        <v>373549.44</v>
      </c>
      <c r="G19" s="23">
        <v>0</v>
      </c>
    </row>
    <row r="20" spans="1:7" ht="24" customHeight="1">
      <c r="A20" s="19" t="s">
        <v>74</v>
      </c>
      <c r="B20" s="19" t="s">
        <v>76</v>
      </c>
      <c r="C20" s="19" t="s">
        <v>72</v>
      </c>
      <c r="D20" s="18" t="s">
        <v>82</v>
      </c>
      <c r="E20" s="23">
        <f t="shared" si="0"/>
        <v>4800</v>
      </c>
      <c r="F20" s="23">
        <v>4800</v>
      </c>
      <c r="G20" s="23">
        <v>0</v>
      </c>
    </row>
    <row r="21" spans="1:7" ht="24" customHeight="1">
      <c r="A21" s="19" t="s">
        <v>83</v>
      </c>
      <c r="B21" s="19" t="s">
        <v>3</v>
      </c>
      <c r="C21" s="19" t="s">
        <v>3</v>
      </c>
      <c r="D21" s="18" t="s">
        <v>84</v>
      </c>
      <c r="E21" s="23">
        <f t="shared" si="0"/>
        <v>466936.8</v>
      </c>
      <c r="F21" s="23">
        <v>466936.8</v>
      </c>
      <c r="G21" s="23">
        <v>0</v>
      </c>
    </row>
    <row r="22" spans="1:7" ht="24" customHeight="1">
      <c r="A22" s="19" t="s">
        <v>83</v>
      </c>
      <c r="B22" s="19" t="s">
        <v>85</v>
      </c>
      <c r="C22" s="19" t="s">
        <v>3</v>
      </c>
      <c r="D22" s="18" t="s">
        <v>86</v>
      </c>
      <c r="E22" s="23">
        <f t="shared" si="0"/>
        <v>466936.8</v>
      </c>
      <c r="F22" s="23">
        <v>466936.8</v>
      </c>
      <c r="G22" s="23">
        <v>0</v>
      </c>
    </row>
    <row r="23" spans="1:7" ht="24" customHeight="1">
      <c r="A23" s="19" t="s">
        <v>83</v>
      </c>
      <c r="B23" s="19" t="s">
        <v>85</v>
      </c>
      <c r="C23" s="19" t="s">
        <v>66</v>
      </c>
      <c r="D23" s="18" t="s">
        <v>87</v>
      </c>
      <c r="E23" s="23">
        <f t="shared" si="0"/>
        <v>466936.8</v>
      </c>
      <c r="F23" s="23">
        <v>466936.8</v>
      </c>
      <c r="G23" s="23">
        <v>0</v>
      </c>
    </row>
    <row r="24" spans="1:7" ht="24" customHeight="1">
      <c r="A24" s="19" t="s">
        <v>88</v>
      </c>
      <c r="B24" s="19" t="s">
        <v>3</v>
      </c>
      <c r="C24" s="19" t="s">
        <v>3</v>
      </c>
      <c r="D24" s="18" t="s">
        <v>89</v>
      </c>
      <c r="E24" s="23">
        <f t="shared" si="0"/>
        <v>334617.36</v>
      </c>
      <c r="F24" s="23">
        <v>334617.36</v>
      </c>
      <c r="G24" s="23">
        <v>0</v>
      </c>
    </row>
    <row r="25" spans="1:7" ht="24" customHeight="1">
      <c r="A25" s="19" t="s">
        <v>88</v>
      </c>
      <c r="B25" s="19" t="s">
        <v>66</v>
      </c>
      <c r="C25" s="19" t="s">
        <v>3</v>
      </c>
      <c r="D25" s="18" t="s">
        <v>90</v>
      </c>
      <c r="E25" s="23">
        <f t="shared" si="0"/>
        <v>334617.36</v>
      </c>
      <c r="F25" s="23">
        <v>334617.36</v>
      </c>
      <c r="G25" s="23">
        <v>0</v>
      </c>
    </row>
    <row r="26" spans="1:7" ht="24" customHeight="1">
      <c r="A26" s="19" t="s">
        <v>88</v>
      </c>
      <c r="B26" s="19" t="s">
        <v>66</v>
      </c>
      <c r="C26" s="19" t="s">
        <v>68</v>
      </c>
      <c r="D26" s="18" t="s">
        <v>91</v>
      </c>
      <c r="E26" s="23">
        <f t="shared" si="0"/>
        <v>334617.36</v>
      </c>
      <c r="F26" s="23">
        <v>334617.36</v>
      </c>
      <c r="G26" s="23">
        <v>0</v>
      </c>
    </row>
    <row r="27" spans="1:7" ht="24" customHeight="1">
      <c r="A27" s="65" t="s">
        <v>35</v>
      </c>
      <c r="B27" s="65"/>
      <c r="C27" s="65"/>
      <c r="D27" s="65"/>
      <c r="E27" s="23">
        <f t="shared" si="0"/>
        <v>8945770.2599999998</v>
      </c>
      <c r="F27" s="23">
        <v>7580015.6600000001</v>
      </c>
      <c r="G27" s="23">
        <v>1365754.6</v>
      </c>
    </row>
  </sheetData>
  <mergeCells count="10">
    <mergeCell ref="A27:D27"/>
    <mergeCell ref="D7:D8"/>
    <mergeCell ref="E7:E8"/>
    <mergeCell ref="F7:F8"/>
    <mergeCell ref="G7:G8"/>
    <mergeCell ref="A2:G2"/>
    <mergeCell ref="A4:F4"/>
    <mergeCell ref="A6:D6"/>
    <mergeCell ref="E6:G6"/>
    <mergeCell ref="A7:C7"/>
  </mergeCells>
  <phoneticPr fontId="22"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2024-02-29T05:58:00Z</cp:lastPrinted>
  <dcterms:created xsi:type="dcterms:W3CDTF">2024-02-26T10:56:00Z</dcterms:created>
  <dcterms:modified xsi:type="dcterms:W3CDTF">2024-03-08T02:09:27Z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894BAF021504466F8F83F13D72C18B34_12</vt:lpwstr>
  </property>
  <property fmtid="{D5CDD505-2E9C-101B-9397-08002B2CF9AE}" pid="3" name="KSOProductBuildVer">
    <vt:lpwstr>2052-12.1.0.16388</vt:lpwstr>
  </property>
</Properties>
</file>