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enovo\Desktop\0308\"/>
    </mc:Choice>
  </mc:AlternateContent>
  <bookViews>
    <workbookView xWindow="0" yWindow="0" windowWidth="28800" windowHeight="12375" firstSheet="13" activeTab="15"/>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0" i="17" l="1"/>
  <c r="A10" i="17"/>
  <c r="G9" i="17"/>
  <c r="F9" i="17"/>
  <c r="E9" i="17"/>
  <c r="D9" i="17"/>
  <c r="C9" i="17"/>
  <c r="B9" i="17"/>
  <c r="D43" i="15"/>
  <c r="D42" i="15"/>
  <c r="D41" i="15"/>
  <c r="D40" i="15"/>
  <c r="D39" i="15"/>
  <c r="D38" i="15"/>
  <c r="D37" i="15"/>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10" i="14"/>
  <c r="E9" i="14"/>
  <c r="E11" i="13"/>
  <c r="E10" i="13"/>
  <c r="E27" i="12"/>
  <c r="E26" i="12"/>
  <c r="E25" i="12"/>
  <c r="E24" i="12"/>
  <c r="E23" i="12"/>
  <c r="E22" i="12"/>
  <c r="E21" i="12"/>
  <c r="E20" i="12"/>
  <c r="E19" i="12"/>
  <c r="E18" i="12"/>
  <c r="E17" i="12"/>
  <c r="E16" i="12"/>
  <c r="E15" i="12"/>
  <c r="E14" i="12"/>
  <c r="E13" i="12"/>
  <c r="E12" i="12"/>
  <c r="E11" i="12"/>
  <c r="E10" i="12"/>
  <c r="G13" i="10"/>
  <c r="F13" i="10"/>
  <c r="E13" i="10"/>
  <c r="D13" i="10"/>
  <c r="B13" i="10"/>
  <c r="D12" i="10"/>
  <c r="D11" i="10"/>
  <c r="D10" i="10"/>
  <c r="D9" i="10"/>
  <c r="G8" i="10"/>
  <c r="F8" i="10"/>
  <c r="E8" i="10"/>
  <c r="D8" i="10"/>
  <c r="B8" i="10"/>
  <c r="E27" i="9"/>
  <c r="E26" i="9"/>
  <c r="E25" i="9"/>
  <c r="E24" i="9"/>
  <c r="E23" i="9"/>
  <c r="E22" i="9"/>
  <c r="E21" i="9"/>
  <c r="E20" i="9"/>
  <c r="E19" i="9"/>
  <c r="E18" i="9"/>
  <c r="E17" i="9"/>
  <c r="E16" i="9"/>
  <c r="E15" i="9"/>
  <c r="E14" i="9"/>
  <c r="E13" i="9"/>
  <c r="E12" i="9"/>
  <c r="E11" i="9"/>
  <c r="E10" i="9"/>
  <c r="E26" i="8"/>
  <c r="E25" i="8"/>
  <c r="E24" i="8"/>
  <c r="E23" i="8"/>
  <c r="E22" i="8"/>
  <c r="E21" i="8"/>
  <c r="E20" i="8"/>
  <c r="E19" i="8"/>
  <c r="E18" i="8"/>
  <c r="E17" i="8"/>
  <c r="E16" i="8"/>
  <c r="E15" i="8"/>
  <c r="E14" i="8"/>
  <c r="E13" i="8"/>
  <c r="E12" i="8"/>
  <c r="E11" i="8"/>
  <c r="E10" i="8"/>
  <c r="E9" i="8"/>
  <c r="D21" i="7"/>
  <c r="D16" i="7"/>
  <c r="D15" i="7"/>
  <c r="D14" i="7"/>
  <c r="D13" i="7"/>
  <c r="D12" i="7"/>
  <c r="D11" i="7"/>
  <c r="D10" i="7"/>
  <c r="A9" i="17" l="1"/>
</calcChain>
</file>

<file path=xl/sharedStrings.xml><?xml version="1.0" encoding="utf-8"?>
<sst xmlns="http://schemas.openxmlformats.org/spreadsheetml/2006/main" count="513" uniqueCount="183">
  <si>
    <t>上海市崇明区2024年单位预算</t>
  </si>
  <si>
    <t>预算单位：上海市崇明区东门小学</t>
  </si>
  <si>
    <t>目  录</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</si>
  <si>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</si>
  <si>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</si>
  <si>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</si>
  <si>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</si>
  <si>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</si>
  <si>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</si>
  <si>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</si>
  <si>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</si>
  <si>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</si>
  <si>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</si>
  <si>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</si>
  <si>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</si>
  <si>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</si>
  <si>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</si>
  <si>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</si>
  <si>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七、项目经费情况说明</t>
  </si>
  <si>
    <t>主要职能</t>
  </si>
  <si>
    <t xml:space="preserve">  上海市崇明区东门小学是财政拨款事业单位，是崇明区教育局所属的一所全民所有制小学义务教育学校。</t>
  </si>
  <si>
    <t xml:space="preserve">  主要职能是实施小学学历教育，促进基础教育发展。</t>
  </si>
  <si>
    <t>机构设置</t>
  </si>
  <si>
    <t xml:space="preserve">     上海市崇明区东门小学设15个内设机构，包括：校长室、书记室、副校长室、工会、教导处、教科室、德育室、人事财务、总务处、图书室、文印室、档案室、医务室、心理咨询室、教师办公室16只。            
</t>
  </si>
  <si>
    <t>名词解释</t>
  </si>
  <si>
    <r>
      <rPr>
        <sz val="11"/>
        <rFont val="Calibri"/>
        <family val="2"/>
      </rPr>
      <t xml:space="preserve">   
   </t>
    </r>
    <r>
      <rPr>
        <sz val="11"/>
        <rFont val="宋体"/>
        <family val="3"/>
        <charset val="134"/>
      </rPr>
      <t xml:space="preserve">（一）财政拨款收入：是预算主管部门及所属预算单位本年度从本级财政部门取得的财政拨款，包括一般公共预算财政拨款、政府性基金预算财政拨款和国有资本经营预算财政拨款。
</t>
    </r>
    <r>
      <rPr>
        <sz val="11"/>
        <rFont val="Calibri"/>
        <family val="2"/>
      </rPr>
      <t xml:space="preserve">   </t>
    </r>
    <r>
      <rPr>
        <sz val="11"/>
        <rFont val="宋体"/>
        <family val="3"/>
        <charset val="134"/>
      </rPr>
      <t xml:space="preserve">（二）事业收入：指事业单位开展专业业务活动及其辅助活动取得的收入。
</t>
    </r>
    <r>
      <rPr>
        <sz val="11"/>
        <rFont val="Calibri"/>
        <family val="2"/>
      </rPr>
      <t xml:space="preserve">   </t>
    </r>
    <r>
      <rPr>
        <sz val="11"/>
        <rFont val="宋体"/>
        <family val="3"/>
        <charset val="134"/>
      </rPr>
      <t xml:space="preserve">（三）事业单位经营收入：指事业单位在专业业务活动及其辅助活动之外开展非独立核算经营活动取得的收入。
</t>
    </r>
    <r>
      <rPr>
        <sz val="11"/>
        <rFont val="Calibri"/>
        <family val="2"/>
      </rPr>
      <t xml:space="preserve">   </t>
    </r>
    <r>
      <rPr>
        <sz val="11"/>
        <rFont val="宋体"/>
        <family val="3"/>
        <charset val="134"/>
      </rPr>
      <t>（四）其他收入：指除上述</t>
    </r>
    <r>
      <rPr>
        <sz val="11"/>
        <rFont val="Calibri"/>
        <family val="2"/>
      </rPr>
      <t>“</t>
    </r>
    <r>
      <rPr>
        <sz val="11"/>
        <rFont val="宋体"/>
        <family val="3"/>
        <charset val="134"/>
      </rPr>
      <t>财政拨款收入</t>
    </r>
    <r>
      <rPr>
        <sz val="11"/>
        <rFont val="Calibri"/>
        <family val="2"/>
      </rPr>
      <t>”</t>
    </r>
    <r>
      <rPr>
        <sz val="11"/>
        <rFont val="宋体"/>
        <family val="3"/>
        <charset val="134"/>
      </rPr>
      <t>、</t>
    </r>
    <r>
      <rPr>
        <sz val="11"/>
        <rFont val="Calibri"/>
        <family val="2"/>
      </rPr>
      <t>“</t>
    </r>
    <r>
      <rPr>
        <sz val="11"/>
        <rFont val="宋体"/>
        <family val="3"/>
        <charset val="134"/>
      </rPr>
      <t>事业收入</t>
    </r>
    <r>
      <rPr>
        <sz val="11"/>
        <rFont val="Calibri"/>
        <family val="2"/>
      </rPr>
      <t>”</t>
    </r>
    <r>
      <rPr>
        <sz val="11"/>
        <rFont val="宋体"/>
        <family val="3"/>
        <charset val="134"/>
      </rPr>
      <t>、</t>
    </r>
    <r>
      <rPr>
        <sz val="11"/>
        <rFont val="Calibri"/>
        <family val="2"/>
      </rPr>
      <t>“</t>
    </r>
    <r>
      <rPr>
        <sz val="11"/>
        <rFont val="宋体"/>
        <family val="3"/>
        <charset val="134"/>
      </rPr>
      <t>事业单位经营收入</t>
    </r>
    <r>
      <rPr>
        <sz val="11"/>
        <rFont val="Calibri"/>
        <family val="2"/>
      </rPr>
      <t>”</t>
    </r>
    <r>
      <rPr>
        <sz val="11"/>
        <rFont val="宋体"/>
        <family val="3"/>
        <charset val="134"/>
      </rPr>
      <t xml:space="preserve">等以外的收入。
</t>
    </r>
    <r>
      <rPr>
        <sz val="11"/>
        <rFont val="Calibri"/>
        <family val="2"/>
      </rPr>
      <t xml:space="preserve">   </t>
    </r>
    <r>
      <rPr>
        <sz val="11"/>
        <rFont val="宋体"/>
        <family val="3"/>
        <charset val="134"/>
      </rPr>
      <t xml:space="preserve">（五）基本支出预算：是预算主管部门及所属预算单位为保障其机构正常运转、完成日常工作任务而编制的年度基本支出计划，包括人员经费和公用经费两部分。
</t>
    </r>
    <r>
      <rPr>
        <sz val="11"/>
        <rFont val="Calibri"/>
        <family val="2"/>
      </rPr>
      <t xml:space="preserve">   </t>
    </r>
    <r>
      <rPr>
        <sz val="11"/>
        <rFont val="宋体"/>
        <family val="3"/>
        <charset val="134"/>
      </rPr>
      <t xml:space="preserve">（六）项目支出预算：是预算主管部门及所属预算单位为完成行政工作任务、事业发展目标或政府发展战略、特定目标，在基本支出之外编制的年度支出计划。
</t>
    </r>
    <r>
      <rPr>
        <sz val="11"/>
        <rFont val="Calibri"/>
        <family val="2"/>
      </rPr>
      <t xml:space="preserve">   </t>
    </r>
    <r>
      <rPr>
        <sz val="11"/>
        <rFont val="宋体"/>
        <family val="3"/>
        <charset val="134"/>
      </rPr>
      <t>（七）</t>
    </r>
    <r>
      <rPr>
        <sz val="11"/>
        <rFont val="Calibri"/>
        <family val="2"/>
      </rPr>
      <t>“</t>
    </r>
    <r>
      <rPr>
        <sz val="11"/>
        <rFont val="宋体"/>
        <family val="3"/>
        <charset val="134"/>
      </rPr>
      <t>三公</t>
    </r>
    <r>
      <rPr>
        <sz val="11"/>
        <rFont val="Calibri"/>
        <family val="2"/>
      </rPr>
      <t>”</t>
    </r>
    <r>
      <rPr>
        <sz val="11"/>
        <rFont val="宋体"/>
        <family val="3"/>
        <charset val="134"/>
      </rPr>
      <t xml:space="preserve">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t>
    </r>
    <r>
      <rPr>
        <sz val="11"/>
        <rFont val="Calibri"/>
        <family val="2"/>
      </rPr>
      <t xml:space="preserve">   </t>
    </r>
    <r>
      <rPr>
        <sz val="11"/>
        <rFont val="宋体"/>
        <family val="3"/>
        <charset val="134"/>
      </rPr>
      <t xml:space="preserve">（八）机关运行经费：指行政单位和参照公务员法管理的事业单位使用一般公共预算财政拨款安排的基本支出中的日常公用经费支出。
</t>
    </r>
    <r>
      <rPr>
        <sz val="11"/>
        <rFont val="宋体"/>
        <family val="3"/>
        <charset val="134"/>
      </rPr>
      <t xml:space="preserve">
</t>
    </r>
    <r>
      <rPr>
        <sz val="11"/>
        <rFont val="Calibri"/>
        <family val="2"/>
      </rPr>
      <t xml:space="preserve">   </t>
    </r>
  </si>
  <si>
    <t>2024年单位预算编制说明</t>
  </si>
  <si>
    <t xml:space="preserve">    1. “教育支出”科目5745.13万元，主要用于人员经费、日常公用等基本支出及保安人员经费、小学生体检费等项目支出。</t>
  </si>
  <si>
    <t xml:space="preserve">    2. “社会保障和就业支出”科目1514.99万元，主要用于事业单位离退休、单位基本养老、单位职业年金、退休活动费等。</t>
  </si>
  <si>
    <t xml:space="preserve">    3. “卫生健康支出”科目466.57万元，主要用于单位医疗。</t>
  </si>
  <si>
    <t xml:space="preserve">    4. “住房保障支出”科目333.44万元，主要用于住房公积金。</t>
  </si>
  <si>
    <t>2024年预算单位财务收支预算总表</t>
  </si>
  <si>
    <t>编制单位：上海市崇明区东门小学</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</si>
  <si>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</si>
  <si>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</si>
  <si>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</si>
  <si>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</si>
  <si>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</si>
  <si>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</si>
  <si>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</si>
  <si>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</si>
  <si>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</si>
  <si>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</si>
  <si>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</si>
  <si>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</si>
  <si>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</si>
  <si>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</si>
  <si>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</si>
  <si>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</si>
  <si>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</si>
  <si>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</si>
  <si>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</si>
  <si>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</si>
  <si>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</si>
  <si>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</si>
  <si>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</si>
  <si>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</si>
  <si>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</si>
  <si>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</si>
  <si>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</si>
  <si>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</si>
  <si>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</si>
  <si>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</si>
  <si>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</si>
  <si>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</si>
  <si>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</si>
  <si>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</si>
  <si>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</si>
  <si>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
  </si>
  <si>
    <t>教育支出</t>
  </si>
  <si>
    <t>02</t>
  </si>
  <si>
    <t>普通教育</t>
  </si>
  <si>
    <t>小学教育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</si>
  <si>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</si>
  <si>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</si>
  <si>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</si>
  <si>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</si>
  <si>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</si>
  <si>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</si>
  <si>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</si>
  <si>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</si>
  <si>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</si>
  <si>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</si>
  <si>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</si>
  <si>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</si>
  <si>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</si>
  <si>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</si>
  <si>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</si>
  <si>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</si>
  <si>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</si>
  <si>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</si>
  <si>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</si>
  <si>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</si>
  <si>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</si>
  <si>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</si>
  <si>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</si>
  <si>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</si>
  <si>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</si>
  <si>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</si>
  <si>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</si>
  <si>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</si>
  <si>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</si>
  <si>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</si>
  <si>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</si>
  <si>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</si>
  <si>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</si>
  <si>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</si>
  <si>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</si>
  <si>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</si>
  <si>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</si>
  <si>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r>
      <rPr>
        <sz val="11"/>
        <rFont val="宋体"/>
        <family val="3"/>
        <charset val="134"/>
      </rPr>
      <t>注：</t>
    </r>
    <r>
      <rPr>
        <sz val="11"/>
        <rFont val="Calibri"/>
        <family val="2"/>
      </rPr>
      <t>2024</t>
    </r>
    <r>
      <rPr>
        <sz val="11"/>
        <rFont val="宋体"/>
        <family val="3"/>
        <charset val="134"/>
      </rPr>
      <t>年未安排政府性基金预算，故本表无数据</t>
    </r>
  </si>
  <si>
    <t>2024年预算单位国有资本经营预算支出功能分类预算表</t>
  </si>
  <si>
    <t>国有资本经营预算支出</t>
  </si>
  <si>
    <t>注：2024年未安排国有资本经营预算，故本表无数据</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</si>
  <si>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</si>
  <si>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</si>
  <si>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</si>
  <si>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</si>
  <si>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</si>
  <si>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</si>
  <si>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</si>
  <si>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</si>
  <si>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</si>
  <si>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</si>
  <si>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</si>
  <si>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</si>
  <si>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</si>
  <si>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</si>
  <si>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</si>
  <si>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</si>
  <si>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</si>
  <si>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</si>
  <si>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</si>
  <si>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</si>
  <si>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</si>
  <si>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</si>
  <si>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印刷费</t>
  </si>
  <si>
    <t>04</t>
  </si>
  <si>
    <t>手续费</t>
  </si>
  <si>
    <t>水费</t>
  </si>
  <si>
    <t>电费</t>
  </si>
  <si>
    <t>邮电费</t>
  </si>
  <si>
    <t>物业管理费</t>
  </si>
  <si>
    <t>差旅费</t>
  </si>
  <si>
    <t>维修(护)费</t>
  </si>
  <si>
    <t>16</t>
  </si>
  <si>
    <t>培训费</t>
  </si>
  <si>
    <t>17</t>
  </si>
  <si>
    <t>公务接待费</t>
  </si>
  <si>
    <t>18</t>
  </si>
  <si>
    <t>专用材料费</t>
  </si>
  <si>
    <t>26</t>
  </si>
  <si>
    <t>劳务费</t>
  </si>
  <si>
    <t>28</t>
  </si>
  <si>
    <t>工会经费</t>
  </si>
  <si>
    <t>29</t>
  </si>
  <si>
    <t>福利费</t>
  </si>
  <si>
    <t>31</t>
  </si>
  <si>
    <t>公务用车运行维护费</t>
  </si>
  <si>
    <t>39</t>
  </si>
  <si>
    <t>其他交通费用</t>
  </si>
  <si>
    <t>其他商品和服务支出</t>
  </si>
  <si>
    <t>303</t>
  </si>
  <si>
    <t>对个人和家庭的补助</t>
  </si>
  <si>
    <t>退休费</t>
  </si>
  <si>
    <t>310</t>
  </si>
  <si>
    <t>资本性支出</t>
  </si>
  <si>
    <t>办公设备购置</t>
  </si>
  <si>
    <t>单位预算11表</t>
  </si>
  <si>
    <t>2024年单位“三公”经费和机关运行经费预算表</t>
  </si>
  <si>
    <t>单位:万元</t>
  </si>
  <si>
    <t>单位:元</t>
  </si>
  <si>
    <t>“三公”经费预算数</t>
  </si>
  <si>
    <t>2023年机关运行经费预算数</t>
  </si>
  <si>
    <t>机关运行经费预算数</t>
  </si>
  <si>
    <t>因公出国(境)费</t>
  </si>
  <si>
    <t>公务用车购置及运行费</t>
  </si>
  <si>
    <t>小计</t>
  </si>
  <si>
    <t>购置费</t>
  </si>
  <si>
    <t>运行费</t>
  </si>
  <si>
    <t>其他相关情况说明</t>
  </si>
  <si>
    <r>
      <t xml:space="preserve">         2024</t>
    </r>
    <r>
      <rPr>
        <sz val="11"/>
        <rFont val="宋体"/>
        <family val="3"/>
        <charset val="134"/>
      </rPr>
      <t>年，上海市崇明区东门小学收入预算</t>
    </r>
    <r>
      <rPr>
        <sz val="11"/>
        <rFont val="Calibri"/>
        <family val="2"/>
      </rPr>
      <t>8060.13</t>
    </r>
    <r>
      <rPr>
        <sz val="11"/>
        <rFont val="宋体"/>
        <family val="3"/>
        <charset val="134"/>
      </rPr>
      <t>万元，其中：财政拨款收入</t>
    </r>
    <r>
      <rPr>
        <sz val="11"/>
        <rFont val="Calibri"/>
        <family val="2"/>
      </rPr>
      <t>8060.13</t>
    </r>
    <r>
      <rPr>
        <sz val="11"/>
        <rFont val="宋体"/>
        <family val="3"/>
        <charset val="134"/>
      </rPr>
      <t>万元，比</t>
    </r>
    <r>
      <rPr>
        <sz val="11"/>
        <rFont val="Calibri"/>
        <family val="2"/>
      </rPr>
      <t>2023</t>
    </r>
    <r>
      <rPr>
        <sz val="11"/>
        <rFont val="宋体"/>
        <family val="3"/>
        <charset val="134"/>
      </rPr>
      <t>年预算增加</t>
    </r>
    <r>
      <rPr>
        <sz val="11"/>
        <rFont val="Calibri"/>
        <family val="2"/>
      </rPr>
      <t>89.39</t>
    </r>
    <r>
      <rPr>
        <sz val="11"/>
        <rFont val="宋体"/>
        <family val="3"/>
        <charset val="134"/>
      </rPr>
      <t>万元；事业收入</t>
    </r>
    <r>
      <rPr>
        <sz val="11"/>
        <rFont val="Calibri"/>
        <family val="2"/>
      </rPr>
      <t>0</t>
    </r>
    <r>
      <rPr>
        <sz val="11"/>
        <rFont val="宋体"/>
        <family val="3"/>
        <charset val="134"/>
      </rPr>
      <t>万元；事业单位经营收入</t>
    </r>
    <r>
      <rPr>
        <sz val="11"/>
        <rFont val="Calibri"/>
        <family val="2"/>
      </rPr>
      <t>0</t>
    </r>
    <r>
      <rPr>
        <sz val="11"/>
        <rFont val="宋体"/>
        <family val="3"/>
        <charset val="134"/>
      </rPr>
      <t>万元；其他收入</t>
    </r>
    <r>
      <rPr>
        <sz val="11"/>
        <rFont val="Calibri"/>
        <family val="2"/>
      </rPr>
      <t>0</t>
    </r>
    <r>
      <rPr>
        <sz val="11"/>
        <rFont val="宋体"/>
        <family val="3"/>
        <charset val="134"/>
      </rPr>
      <t xml:space="preserve">万元。
</t>
    </r>
    <r>
      <rPr>
        <sz val="11"/>
        <rFont val="Calibri"/>
        <family val="2"/>
      </rPr>
      <t xml:space="preserve">        </t>
    </r>
    <r>
      <rPr>
        <sz val="11"/>
        <rFont val="宋体"/>
        <family val="3"/>
        <charset val="134"/>
      </rPr>
      <t>支出预算</t>
    </r>
    <r>
      <rPr>
        <sz val="11"/>
        <rFont val="Calibri"/>
        <family val="2"/>
      </rPr>
      <t>8060.13</t>
    </r>
    <r>
      <rPr>
        <sz val="11"/>
        <rFont val="宋体"/>
        <family val="3"/>
        <charset val="134"/>
      </rPr>
      <t>万元，其中：财政拨款支出预算</t>
    </r>
    <r>
      <rPr>
        <sz val="11"/>
        <rFont val="Calibri"/>
        <family val="2"/>
      </rPr>
      <t>8060.13</t>
    </r>
    <r>
      <rPr>
        <sz val="11"/>
        <rFont val="宋体"/>
        <family val="3"/>
        <charset val="134"/>
      </rPr>
      <t>万元，比</t>
    </r>
    <r>
      <rPr>
        <sz val="11"/>
        <rFont val="Calibri"/>
        <family val="2"/>
      </rPr>
      <t>2023</t>
    </r>
    <r>
      <rPr>
        <sz val="11"/>
        <rFont val="宋体"/>
        <family val="3"/>
        <charset val="134"/>
      </rPr>
      <t>年预算增加</t>
    </r>
    <r>
      <rPr>
        <sz val="11"/>
        <rFont val="Calibri"/>
        <family val="2"/>
      </rPr>
      <t>89.39</t>
    </r>
    <r>
      <rPr>
        <sz val="11"/>
        <rFont val="宋体"/>
        <family val="3"/>
        <charset val="134"/>
      </rPr>
      <t>万元。财政拨款支出预算中，一般公共预算拨款支出预算</t>
    </r>
    <r>
      <rPr>
        <sz val="11"/>
        <rFont val="Calibri"/>
        <family val="2"/>
      </rPr>
      <t>8060.13</t>
    </r>
    <r>
      <rPr>
        <sz val="11"/>
        <rFont val="宋体"/>
        <family val="3"/>
        <charset val="134"/>
      </rPr>
      <t>万元，比</t>
    </r>
    <r>
      <rPr>
        <sz val="11"/>
        <rFont val="Calibri"/>
        <family val="2"/>
      </rPr>
      <t>2023</t>
    </r>
    <r>
      <rPr>
        <sz val="11"/>
        <rFont val="宋体"/>
        <family val="3"/>
        <charset val="134"/>
      </rPr>
      <t>年预算增加</t>
    </r>
    <r>
      <rPr>
        <sz val="11"/>
        <rFont val="Calibri"/>
        <family val="2"/>
      </rPr>
      <t>89.39</t>
    </r>
    <r>
      <rPr>
        <sz val="11"/>
        <rFont val="宋体"/>
        <family val="3"/>
        <charset val="134"/>
      </rPr>
      <t>万元；政府性基金拨款支出预算</t>
    </r>
    <r>
      <rPr>
        <sz val="11"/>
        <rFont val="Calibri"/>
        <family val="2"/>
      </rPr>
      <t>0</t>
    </r>
    <r>
      <rPr>
        <sz val="11"/>
        <rFont val="宋体"/>
        <family val="3"/>
        <charset val="134"/>
      </rPr>
      <t>万元，与</t>
    </r>
    <r>
      <rPr>
        <sz val="11"/>
        <rFont val="Calibri"/>
        <family val="2"/>
      </rPr>
      <t>2023</t>
    </r>
    <r>
      <rPr>
        <sz val="11"/>
        <rFont val="宋体"/>
        <family val="3"/>
        <charset val="134"/>
      </rPr>
      <t>年预算持平；国有资本经营预算拨款支出预算为</t>
    </r>
    <r>
      <rPr>
        <sz val="11"/>
        <rFont val="Calibri"/>
        <family val="2"/>
      </rPr>
      <t>0</t>
    </r>
    <r>
      <rPr>
        <sz val="11"/>
        <rFont val="宋体"/>
        <family val="3"/>
        <charset val="134"/>
      </rPr>
      <t xml:space="preserve">万元。
</t>
    </r>
    <r>
      <rPr>
        <sz val="11"/>
        <rFont val="Calibri"/>
        <family val="2"/>
      </rPr>
      <t xml:space="preserve">    </t>
    </r>
    <r>
      <rPr>
        <sz val="11"/>
        <rFont val="宋体"/>
        <family val="3"/>
        <charset val="134"/>
      </rPr>
      <t>财政拨款收入支出增加主要原因是人员类经费增加。</t>
    </r>
    <r>
      <rPr>
        <sz val="11"/>
        <rFont val="Calibri"/>
        <family val="2"/>
      </rPr>
      <t xml:space="preserve">
    </t>
    </r>
    <r>
      <rPr>
        <sz val="11"/>
        <rFont val="宋体"/>
        <family val="3"/>
        <charset val="134"/>
      </rPr>
      <t>财政拨款支出主要内容如下：</t>
    </r>
    <phoneticPr fontId="26" type="noConversion"/>
  </si>
  <si>
    <r>
      <t xml:space="preserve">  </t>
    </r>
    <r>
      <rPr>
        <sz val="11"/>
        <rFont val="宋体"/>
        <family val="3"/>
        <charset val="134"/>
      </rPr>
      <t>一、</t>
    </r>
    <r>
      <rPr>
        <sz val="11"/>
        <rFont val="Calibri"/>
        <family val="2"/>
      </rPr>
      <t>2024</t>
    </r>
    <r>
      <rPr>
        <sz val="11"/>
        <rFont val="宋体"/>
        <family val="3"/>
        <charset val="134"/>
      </rPr>
      <t>年</t>
    </r>
    <r>
      <rPr>
        <sz val="11"/>
        <rFont val="Calibri"/>
        <family val="2"/>
      </rPr>
      <t>“</t>
    </r>
    <r>
      <rPr>
        <sz val="11"/>
        <rFont val="宋体"/>
        <family val="3"/>
        <charset val="134"/>
      </rPr>
      <t>三公</t>
    </r>
    <r>
      <rPr>
        <sz val="11"/>
        <rFont val="Calibri"/>
        <family val="2"/>
      </rPr>
      <t>”</t>
    </r>
    <r>
      <rPr>
        <sz val="11"/>
        <rFont val="宋体"/>
        <family val="3"/>
        <charset val="134"/>
      </rPr>
      <t>经费预算情况说明</t>
    </r>
    <r>
      <rPr>
        <sz val="11"/>
        <rFont val="Calibri"/>
        <family val="2"/>
      </rPr>
      <t xml:space="preserve"> 
     2024</t>
    </r>
    <r>
      <rPr>
        <sz val="11"/>
        <rFont val="宋体"/>
        <family val="3"/>
        <charset val="134"/>
      </rPr>
      <t>年</t>
    </r>
    <r>
      <rPr>
        <sz val="11"/>
        <rFont val="Calibri"/>
        <family val="2"/>
      </rPr>
      <t>“</t>
    </r>
    <r>
      <rPr>
        <sz val="11"/>
        <rFont val="宋体"/>
        <family val="3"/>
        <charset val="134"/>
      </rPr>
      <t>三公</t>
    </r>
    <r>
      <rPr>
        <sz val="11"/>
        <rFont val="Calibri"/>
        <family val="2"/>
      </rPr>
      <t>”</t>
    </r>
    <r>
      <rPr>
        <sz val="11"/>
        <rFont val="宋体"/>
        <family val="3"/>
        <charset val="134"/>
      </rPr>
      <t>经费预算数为</t>
    </r>
    <r>
      <rPr>
        <sz val="11"/>
        <rFont val="Calibri"/>
        <family val="2"/>
      </rPr>
      <t>16.50</t>
    </r>
    <r>
      <rPr>
        <sz val="11"/>
        <rFont val="宋体"/>
        <family val="3"/>
        <charset val="134"/>
      </rPr>
      <t>万元，与</t>
    </r>
    <r>
      <rPr>
        <sz val="11"/>
        <rFont val="Calibri"/>
        <family val="2"/>
      </rPr>
      <t>2023</t>
    </r>
    <r>
      <rPr>
        <sz val="11"/>
        <rFont val="宋体"/>
        <family val="3"/>
        <charset val="134"/>
      </rPr>
      <t xml:space="preserve">年预算持平。其中：
</t>
    </r>
    <r>
      <rPr>
        <sz val="11"/>
        <rFont val="Calibri"/>
        <family val="2"/>
      </rPr>
      <t xml:space="preserve">    </t>
    </r>
    <r>
      <rPr>
        <sz val="11"/>
        <rFont val="宋体"/>
        <family val="3"/>
        <charset val="134"/>
      </rPr>
      <t>（一）因公出国（境）费</t>
    </r>
    <r>
      <rPr>
        <sz val="11"/>
        <rFont val="Calibri"/>
        <family val="2"/>
      </rPr>
      <t>0.00</t>
    </r>
    <r>
      <rPr>
        <sz val="11"/>
        <rFont val="宋体"/>
        <family val="3"/>
        <charset val="134"/>
      </rPr>
      <t>万元，比</t>
    </r>
    <r>
      <rPr>
        <sz val="11"/>
        <rFont val="Calibri"/>
        <family val="2"/>
      </rPr>
      <t>2023</t>
    </r>
    <r>
      <rPr>
        <sz val="11"/>
        <rFont val="宋体"/>
        <family val="3"/>
        <charset val="134"/>
      </rPr>
      <t>年预算增加</t>
    </r>
    <r>
      <rPr>
        <sz val="11"/>
        <rFont val="Calibri"/>
        <family val="2"/>
      </rPr>
      <t>0</t>
    </r>
    <r>
      <rPr>
        <sz val="11"/>
        <rFont val="宋体"/>
        <family val="3"/>
        <charset val="134"/>
      </rPr>
      <t xml:space="preserve">万元。
</t>
    </r>
    <r>
      <rPr>
        <sz val="11"/>
        <rFont val="Calibri"/>
        <family val="2"/>
      </rPr>
      <t xml:space="preserve">    </t>
    </r>
    <r>
      <rPr>
        <sz val="11"/>
        <rFont val="宋体"/>
        <family val="3"/>
        <charset val="134"/>
      </rPr>
      <t>（二）公务用车购置及运行费</t>
    </r>
    <r>
      <rPr>
        <sz val="11"/>
        <rFont val="Calibri"/>
        <family val="2"/>
      </rPr>
      <t>13.50</t>
    </r>
    <r>
      <rPr>
        <sz val="11"/>
        <rFont val="宋体"/>
        <family val="3"/>
        <charset val="134"/>
      </rPr>
      <t>万元，比</t>
    </r>
    <r>
      <rPr>
        <sz val="11"/>
        <rFont val="Calibri"/>
        <family val="2"/>
      </rPr>
      <t>2023</t>
    </r>
    <r>
      <rPr>
        <sz val="11"/>
        <rFont val="宋体"/>
        <family val="3"/>
        <charset val="134"/>
      </rPr>
      <t>年预算增加</t>
    </r>
    <r>
      <rPr>
        <sz val="11"/>
        <rFont val="Calibri"/>
        <family val="2"/>
      </rPr>
      <t>0</t>
    </r>
    <r>
      <rPr>
        <sz val="11"/>
        <rFont val="宋体"/>
        <family val="3"/>
        <charset val="134"/>
      </rPr>
      <t>万元。其中：公务用车购置费</t>
    </r>
    <r>
      <rPr>
        <sz val="11"/>
        <rFont val="Calibri"/>
        <family val="2"/>
      </rPr>
      <t>0.00</t>
    </r>
    <r>
      <rPr>
        <sz val="11"/>
        <rFont val="宋体"/>
        <family val="3"/>
        <charset val="134"/>
      </rPr>
      <t>万元，比</t>
    </r>
    <r>
      <rPr>
        <sz val="11"/>
        <rFont val="Calibri"/>
        <family val="2"/>
      </rPr>
      <t>2023</t>
    </r>
    <r>
      <rPr>
        <sz val="11"/>
        <rFont val="宋体"/>
        <family val="3"/>
        <charset val="134"/>
      </rPr>
      <t>年预算增加</t>
    </r>
    <r>
      <rPr>
        <sz val="11"/>
        <rFont val="Calibri"/>
        <family val="2"/>
      </rPr>
      <t>0</t>
    </r>
    <r>
      <rPr>
        <sz val="11"/>
        <rFont val="宋体"/>
        <family val="3"/>
        <charset val="134"/>
      </rPr>
      <t>万元；公务用车运行费</t>
    </r>
    <r>
      <rPr>
        <sz val="11"/>
        <rFont val="Calibri"/>
        <family val="2"/>
      </rPr>
      <t>13.50</t>
    </r>
    <r>
      <rPr>
        <sz val="11"/>
        <rFont val="宋体"/>
        <family val="3"/>
        <charset val="134"/>
      </rPr>
      <t>万元，比</t>
    </r>
    <r>
      <rPr>
        <sz val="11"/>
        <rFont val="Calibri"/>
        <family val="2"/>
      </rPr>
      <t>2023</t>
    </r>
    <r>
      <rPr>
        <sz val="11"/>
        <rFont val="宋体"/>
        <family val="3"/>
        <charset val="134"/>
      </rPr>
      <t>年预算增加</t>
    </r>
    <r>
      <rPr>
        <sz val="11"/>
        <rFont val="Calibri"/>
        <family val="2"/>
      </rPr>
      <t>0</t>
    </r>
    <r>
      <rPr>
        <sz val="11"/>
        <rFont val="宋体"/>
        <family val="3"/>
        <charset val="134"/>
      </rPr>
      <t xml:space="preserve">万元。
</t>
    </r>
    <r>
      <rPr>
        <sz val="11"/>
        <rFont val="Calibri"/>
        <family val="2"/>
      </rPr>
      <t xml:space="preserve">    </t>
    </r>
    <r>
      <rPr>
        <sz val="11"/>
        <rFont val="宋体"/>
        <family val="3"/>
        <charset val="134"/>
      </rPr>
      <t>（三）公务接待费</t>
    </r>
    <r>
      <rPr>
        <sz val="11"/>
        <rFont val="Calibri"/>
        <family val="2"/>
      </rPr>
      <t>3.00</t>
    </r>
    <r>
      <rPr>
        <sz val="11"/>
        <rFont val="宋体"/>
        <family val="3"/>
        <charset val="134"/>
      </rPr>
      <t>万元。比</t>
    </r>
    <r>
      <rPr>
        <sz val="11"/>
        <rFont val="Calibri"/>
        <family val="2"/>
      </rPr>
      <t>2023</t>
    </r>
    <r>
      <rPr>
        <sz val="11"/>
        <rFont val="宋体"/>
        <family val="3"/>
        <charset val="134"/>
      </rPr>
      <t>年预算增加</t>
    </r>
    <r>
      <rPr>
        <sz val="11"/>
        <rFont val="Calibri"/>
        <family val="2"/>
      </rPr>
      <t>0</t>
    </r>
    <r>
      <rPr>
        <sz val="11"/>
        <rFont val="宋体"/>
        <family val="3"/>
        <charset val="134"/>
      </rPr>
      <t xml:space="preserve">万元。
</t>
    </r>
    <r>
      <rPr>
        <sz val="11"/>
        <rFont val="Calibri"/>
        <family val="2"/>
      </rPr>
      <t xml:space="preserve">  </t>
    </r>
    <r>
      <rPr>
        <sz val="11"/>
        <rFont val="宋体"/>
        <family val="3"/>
        <charset val="134"/>
      </rPr>
      <t xml:space="preserve">二、机关运行经费预算
</t>
    </r>
    <r>
      <rPr>
        <sz val="11"/>
        <rFont val="Calibri"/>
        <family val="2"/>
      </rPr>
      <t xml:space="preserve">            </t>
    </r>
    <r>
      <rPr>
        <sz val="11"/>
        <rFont val="宋体"/>
        <family val="3"/>
        <charset val="134"/>
      </rPr>
      <t xml:space="preserve">本单位无机关运行经费
</t>
    </r>
    <r>
      <rPr>
        <sz val="11"/>
        <rFont val="Calibri"/>
        <family val="2"/>
      </rPr>
      <t xml:space="preserve">  </t>
    </r>
    <r>
      <rPr>
        <sz val="11"/>
        <rFont val="宋体"/>
        <family val="3"/>
        <charset val="134"/>
      </rPr>
      <t xml:space="preserve">三、政府采购预算情况
</t>
    </r>
    <r>
      <rPr>
        <sz val="11"/>
        <rFont val="Calibri"/>
        <family val="2"/>
      </rPr>
      <t xml:space="preserve">     2024</t>
    </r>
    <r>
      <rPr>
        <sz val="11"/>
        <rFont val="宋体"/>
        <family val="3"/>
        <charset val="134"/>
      </rPr>
      <t>年度本单位政府采购预算</t>
    </r>
    <r>
      <rPr>
        <sz val="11"/>
        <rFont val="Calibri"/>
        <family val="2"/>
      </rPr>
      <t>7.65</t>
    </r>
    <r>
      <rPr>
        <sz val="11"/>
        <rFont val="宋体"/>
        <family val="3"/>
        <charset val="134"/>
      </rPr>
      <t>万元，其中：政府采购货物预算</t>
    </r>
    <r>
      <rPr>
        <sz val="11"/>
        <rFont val="Calibri"/>
        <family val="2"/>
      </rPr>
      <t>6.60</t>
    </r>
    <r>
      <rPr>
        <sz val="11"/>
        <rFont val="宋体"/>
        <family val="3"/>
        <charset val="134"/>
      </rPr>
      <t>万元、政府采购工程预算</t>
    </r>
    <r>
      <rPr>
        <sz val="11"/>
        <rFont val="Calibri"/>
        <family val="2"/>
      </rPr>
      <t>0.00</t>
    </r>
    <r>
      <rPr>
        <sz val="11"/>
        <rFont val="宋体"/>
        <family val="3"/>
        <charset val="134"/>
      </rPr>
      <t>万元、政府采购服务预算</t>
    </r>
    <r>
      <rPr>
        <sz val="11"/>
        <rFont val="Calibri"/>
        <family val="2"/>
      </rPr>
      <t>1.05</t>
    </r>
    <r>
      <rPr>
        <sz val="11"/>
        <rFont val="宋体"/>
        <family val="3"/>
        <charset val="134"/>
      </rPr>
      <t xml:space="preserve">万元。
</t>
    </r>
    <r>
      <rPr>
        <sz val="11"/>
        <rFont val="Calibri"/>
        <family val="2"/>
      </rPr>
      <t xml:space="preserve">     </t>
    </r>
    <r>
      <rPr>
        <sz val="11"/>
        <rFont val="宋体"/>
        <family val="3"/>
        <charset val="134"/>
      </rPr>
      <t xml:space="preserve">
</t>
    </r>
    <r>
      <rPr>
        <sz val="11"/>
        <rFont val="Calibri"/>
        <family val="2"/>
      </rPr>
      <t xml:space="preserve">  </t>
    </r>
    <r>
      <rPr>
        <sz val="11"/>
        <rFont val="宋体"/>
        <family val="3"/>
        <charset val="134"/>
      </rPr>
      <t xml:space="preserve">四、绩效目标设置情况
</t>
    </r>
    <r>
      <rPr>
        <sz val="11"/>
        <rFont val="Calibri"/>
        <family val="2"/>
      </rPr>
      <t xml:space="preserve">     2024</t>
    </r>
    <r>
      <rPr>
        <sz val="11"/>
        <rFont val="宋体"/>
        <family val="3"/>
        <charset val="134"/>
      </rPr>
      <t>年度，本单位编报绩效目标的项目共</t>
    </r>
    <r>
      <rPr>
        <sz val="11"/>
        <rFont val="Calibri"/>
        <family val="2"/>
      </rPr>
      <t>4</t>
    </r>
    <r>
      <rPr>
        <sz val="11"/>
        <rFont val="宋体"/>
        <family val="3"/>
        <charset val="134"/>
      </rPr>
      <t>个，涉及项目预算资金</t>
    </r>
    <r>
      <rPr>
        <sz val="11"/>
        <rFont val="Calibri"/>
        <family val="2"/>
      </rPr>
      <t>504.86</t>
    </r>
    <r>
      <rPr>
        <sz val="11"/>
        <rFont val="宋体"/>
        <family val="3"/>
        <charset val="134"/>
      </rPr>
      <t xml:space="preserve">万元。
</t>
    </r>
    <r>
      <rPr>
        <sz val="11"/>
        <rFont val="Calibri"/>
        <family val="2"/>
      </rPr>
      <t xml:space="preserve">    </t>
    </r>
    <r>
      <rPr>
        <sz val="11"/>
        <rFont val="宋体"/>
        <family val="3"/>
        <charset val="134"/>
      </rPr>
      <t xml:space="preserve">
</t>
    </r>
    <r>
      <rPr>
        <sz val="11"/>
        <rFont val="Calibri"/>
        <family val="2"/>
      </rPr>
      <t xml:space="preserve">  </t>
    </r>
    <r>
      <rPr>
        <sz val="11"/>
        <rFont val="宋体"/>
        <family val="3"/>
        <charset val="134"/>
      </rPr>
      <t xml:space="preserve">五、国有资产占有使用情况
</t>
    </r>
    <r>
      <rPr>
        <sz val="11"/>
        <rFont val="Calibri"/>
        <family val="2"/>
      </rPr>
      <t xml:space="preserve">           </t>
    </r>
    <r>
      <rPr>
        <sz val="11"/>
        <rFont val="宋体"/>
        <family val="3"/>
        <charset val="134"/>
      </rPr>
      <t>截至</t>
    </r>
    <r>
      <rPr>
        <sz val="11"/>
        <rFont val="Calibri"/>
        <family val="2"/>
      </rPr>
      <t>2023</t>
    </r>
    <r>
      <rPr>
        <sz val="11"/>
        <rFont val="宋体"/>
        <family val="3"/>
        <charset val="134"/>
      </rPr>
      <t>年</t>
    </r>
    <r>
      <rPr>
        <sz val="11"/>
        <rFont val="Calibri"/>
        <family val="2"/>
      </rPr>
      <t>8</t>
    </r>
    <r>
      <rPr>
        <sz val="11"/>
        <rFont val="宋体"/>
        <family val="3"/>
        <charset val="134"/>
      </rPr>
      <t>月</t>
    </r>
    <r>
      <rPr>
        <sz val="11"/>
        <rFont val="Calibri"/>
        <family val="2"/>
      </rPr>
      <t>31</t>
    </r>
    <r>
      <rPr>
        <sz val="11"/>
        <rFont val="宋体"/>
        <family val="3"/>
        <charset val="134"/>
      </rPr>
      <t>日，本单位共有车辆</t>
    </r>
    <r>
      <rPr>
        <sz val="11"/>
        <rFont val="Calibri"/>
        <family val="2"/>
      </rPr>
      <t>3</t>
    </r>
    <r>
      <rPr>
        <sz val="11"/>
        <rFont val="宋体"/>
        <family val="3"/>
        <charset val="134"/>
      </rPr>
      <t>辆，其中：部级领导干部用车</t>
    </r>
    <r>
      <rPr>
        <sz val="11"/>
        <rFont val="Calibri"/>
        <family val="2"/>
      </rPr>
      <t>0</t>
    </r>
    <r>
      <rPr>
        <sz val="11"/>
        <rFont val="宋体"/>
        <family val="3"/>
        <charset val="134"/>
      </rPr>
      <t>辆、主要领导干部用车</t>
    </r>
    <r>
      <rPr>
        <sz val="11"/>
        <rFont val="Calibri"/>
        <family val="2"/>
      </rPr>
      <t>0</t>
    </r>
    <r>
      <rPr>
        <sz val="11"/>
        <rFont val="宋体"/>
        <family val="3"/>
        <charset val="134"/>
      </rPr>
      <t>辆、机要通信用车</t>
    </r>
    <r>
      <rPr>
        <sz val="11"/>
        <rFont val="Calibri"/>
        <family val="2"/>
      </rPr>
      <t>0</t>
    </r>
    <r>
      <rPr>
        <sz val="11"/>
        <rFont val="宋体"/>
        <family val="3"/>
        <charset val="134"/>
      </rPr>
      <t>辆、应急保障用车</t>
    </r>
    <r>
      <rPr>
        <sz val="11"/>
        <rFont val="Calibri"/>
        <family val="2"/>
      </rPr>
      <t>0</t>
    </r>
    <r>
      <rPr>
        <sz val="11"/>
        <rFont val="宋体"/>
        <family val="3"/>
        <charset val="134"/>
      </rPr>
      <t>辆、执法执勤用车</t>
    </r>
    <r>
      <rPr>
        <sz val="11"/>
        <rFont val="Calibri"/>
        <family val="2"/>
      </rPr>
      <t>0</t>
    </r>
    <r>
      <rPr>
        <sz val="11"/>
        <rFont val="宋体"/>
        <family val="3"/>
        <charset val="134"/>
      </rPr>
      <t>辆、特种专业技术用车</t>
    </r>
    <r>
      <rPr>
        <sz val="11"/>
        <rFont val="Calibri"/>
        <family val="2"/>
      </rPr>
      <t>0</t>
    </r>
    <r>
      <rPr>
        <sz val="11"/>
        <rFont val="宋体"/>
        <family val="3"/>
        <charset val="134"/>
      </rPr>
      <t>辆、离退休干部用车</t>
    </r>
    <r>
      <rPr>
        <sz val="11"/>
        <rFont val="Calibri"/>
        <family val="2"/>
      </rPr>
      <t>0</t>
    </r>
    <r>
      <rPr>
        <sz val="11"/>
        <rFont val="宋体"/>
        <family val="3"/>
        <charset val="134"/>
      </rPr>
      <t>辆、其他用车</t>
    </r>
    <r>
      <rPr>
        <sz val="11"/>
        <rFont val="Calibri"/>
        <family val="2"/>
      </rPr>
      <t>3</t>
    </r>
    <r>
      <rPr>
        <sz val="11"/>
        <rFont val="宋体"/>
        <family val="3"/>
        <charset val="134"/>
      </rPr>
      <t>辆；单价</t>
    </r>
    <r>
      <rPr>
        <sz val="11"/>
        <rFont val="Calibri"/>
        <family val="2"/>
      </rPr>
      <t>100</t>
    </r>
    <r>
      <rPr>
        <sz val="11"/>
        <rFont val="宋体"/>
        <family val="3"/>
        <charset val="134"/>
      </rPr>
      <t>万元（含）以上设备（不含车辆）</t>
    </r>
    <r>
      <rPr>
        <sz val="11"/>
        <rFont val="Calibri"/>
        <family val="2"/>
      </rPr>
      <t>0</t>
    </r>
    <r>
      <rPr>
        <sz val="11"/>
        <rFont val="宋体"/>
        <family val="3"/>
        <charset val="134"/>
      </rPr>
      <t xml:space="preserve">台（套）。
</t>
    </r>
    <r>
      <rPr>
        <sz val="11"/>
        <rFont val="Calibri"/>
        <family val="2"/>
      </rPr>
      <t xml:space="preserve">          2024</t>
    </r>
    <r>
      <rPr>
        <sz val="11"/>
        <rFont val="宋体"/>
        <family val="3"/>
        <charset val="134"/>
      </rPr>
      <t>年单位预算安排购置车辆</t>
    </r>
    <r>
      <rPr>
        <sz val="11"/>
        <rFont val="Calibri"/>
        <family val="2"/>
      </rPr>
      <t>0</t>
    </r>
    <r>
      <rPr>
        <sz val="11"/>
        <rFont val="宋体"/>
        <family val="3"/>
        <charset val="134"/>
      </rPr>
      <t>辆，其中：部级领导干部用车</t>
    </r>
    <r>
      <rPr>
        <sz val="11"/>
        <rFont val="Calibri"/>
        <family val="2"/>
      </rPr>
      <t>0</t>
    </r>
    <r>
      <rPr>
        <sz val="11"/>
        <rFont val="宋体"/>
        <family val="3"/>
        <charset val="134"/>
      </rPr>
      <t>辆、主要领导干部用车</t>
    </r>
    <r>
      <rPr>
        <sz val="11"/>
        <rFont val="Calibri"/>
        <family val="2"/>
      </rPr>
      <t>0</t>
    </r>
    <r>
      <rPr>
        <sz val="11"/>
        <rFont val="宋体"/>
        <family val="3"/>
        <charset val="134"/>
      </rPr>
      <t>辆、机要通信用车</t>
    </r>
    <r>
      <rPr>
        <sz val="11"/>
        <rFont val="Calibri"/>
        <family val="2"/>
      </rPr>
      <t>0</t>
    </r>
    <r>
      <rPr>
        <sz val="11"/>
        <rFont val="宋体"/>
        <family val="3"/>
        <charset val="134"/>
      </rPr>
      <t>辆、应急保障用车</t>
    </r>
    <r>
      <rPr>
        <sz val="11"/>
        <rFont val="Calibri"/>
        <family val="2"/>
      </rPr>
      <t>0</t>
    </r>
    <r>
      <rPr>
        <sz val="11"/>
        <rFont val="宋体"/>
        <family val="3"/>
        <charset val="134"/>
      </rPr>
      <t>辆、执法执勤用车</t>
    </r>
    <r>
      <rPr>
        <sz val="11"/>
        <rFont val="Calibri"/>
        <family val="2"/>
      </rPr>
      <t>0</t>
    </r>
    <r>
      <rPr>
        <sz val="11"/>
        <rFont val="宋体"/>
        <family val="3"/>
        <charset val="134"/>
      </rPr>
      <t>辆、特种专业技术用车</t>
    </r>
    <r>
      <rPr>
        <sz val="11"/>
        <rFont val="Calibri"/>
        <family val="2"/>
      </rPr>
      <t>0</t>
    </r>
    <r>
      <rPr>
        <sz val="11"/>
        <rFont val="宋体"/>
        <family val="3"/>
        <charset val="134"/>
      </rPr>
      <t>辆、离退休干部用车</t>
    </r>
    <r>
      <rPr>
        <sz val="11"/>
        <rFont val="Calibri"/>
        <family val="2"/>
      </rPr>
      <t>0</t>
    </r>
    <r>
      <rPr>
        <sz val="11"/>
        <rFont val="宋体"/>
        <family val="3"/>
        <charset val="134"/>
      </rPr>
      <t>辆、其他用车</t>
    </r>
    <r>
      <rPr>
        <sz val="11"/>
        <rFont val="Calibri"/>
        <family val="2"/>
      </rPr>
      <t>0</t>
    </r>
    <r>
      <rPr>
        <sz val="11"/>
        <rFont val="宋体"/>
        <family val="3"/>
        <charset val="134"/>
      </rPr>
      <t>辆；单位预算安排购置单价</t>
    </r>
    <r>
      <rPr>
        <sz val="11"/>
        <rFont val="Calibri"/>
        <family val="2"/>
      </rPr>
      <t>100</t>
    </r>
    <r>
      <rPr>
        <sz val="11"/>
        <rFont val="宋体"/>
        <family val="3"/>
        <charset val="134"/>
      </rPr>
      <t>万元（含）以上设备（不含车辆）</t>
    </r>
    <r>
      <rPr>
        <sz val="11"/>
        <rFont val="Calibri"/>
        <family val="2"/>
      </rPr>
      <t>0</t>
    </r>
    <r>
      <rPr>
        <sz val="11"/>
        <rFont val="宋体"/>
        <family val="3"/>
        <charset val="134"/>
      </rPr>
      <t>台（套）。</t>
    </r>
    <phoneticPr fontId="2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</si>
</sst>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quot;&quot;;#,##0.00&quot;&quot;"/>
    <numFmt numFmtId="177" formatCode="[=0]&quot;&quot;;#,##0.00"/>
    <numFmt numFmtId="178" formatCode="[=0]&quot;&quot;;#,##0"/>
    <numFmt numFmtId="179" formatCode="#,##0_ "/>
  </numFmts>
  <fonts count="27">
    <font>
      <sz val="11"/>
      <name val="Calibri"/>
      <charset val="134"/>
    </font>
    <font>
      <sz val="18"/>
      <name val="宋体"/>
      <family val="3"/>
      <charset val="134"/>
    </font>
    <font>
      <sz val="12"/>
      <name val="宋体"/>
      <family val="3"/>
      <charset val="134"/>
    </font>
    <font>
      <sz val="11"/>
      <name val="Calibri"/>
      <family val="2"/>
    </font>
    <font>
      <sz val="14"/>
      <name val="宋体"/>
      <family val="3"/>
      <charset val="134"/>
    </font>
    <font>
      <sz val="11"/>
      <name val="宋体"/>
      <family val="3"/>
      <charset val="134"/>
    </font>
    <font>
      <sz val="11"/>
      <color rgb="FF000100"/>
      <name val="宋体"/>
      <family val="3"/>
      <charset val="134"/>
    </font>
    <font>
      <sz val="10"/>
      <name val="宋体"/>
      <family val="3"/>
      <charset val="134"/>
    </font>
    <font>
      <sz val="12"/>
      <name val="宋体"/>
      <family val="3"/>
      <charset val="134"/>
    </font>
    <font>
      <sz val="12"/>
      <color rgb="FF000100"/>
      <name val="宋体"/>
      <family val="3"/>
      <charset val="134"/>
    </font>
    <font>
      <sz val="10"/>
      <color indexed="8"/>
      <name val="阿里巴巴普惠体 M"/>
      <charset val="134"/>
    </font>
    <font>
      <sz val="20"/>
      <color indexed="8"/>
      <name val="宋体"/>
      <family val="3"/>
      <charset val="134"/>
    </font>
    <font>
      <sz val="18"/>
      <color indexed="8"/>
      <name val="宋体"/>
      <family val="3"/>
      <charset val="134"/>
    </font>
    <font>
      <sz val="14"/>
      <name val="仿宋_GB2312"/>
      <charset val="134"/>
    </font>
    <font>
      <sz val="14"/>
      <color indexed="8"/>
      <name val="仿宋_GB2312"/>
      <charset val="134"/>
    </font>
    <font>
      <sz val="14"/>
      <color rgb="FF000000"/>
      <name val="宋体"/>
      <family val="3"/>
      <charset val="134"/>
    </font>
    <font>
      <b/>
      <sz val="14"/>
      <color rgb="FF000000"/>
      <name val="宋体"/>
      <family val="3"/>
      <charset val="134"/>
    </font>
    <font>
      <b/>
      <sz val="18"/>
      <name val="宋体"/>
      <family val="3"/>
      <charset val="134"/>
    </font>
    <font>
      <sz val="10"/>
      <color rgb="FF000000"/>
      <name val="宋体"/>
      <family val="3"/>
      <charset val="134"/>
    </font>
    <font>
      <b/>
      <sz val="36"/>
      <color rgb="FF000000"/>
      <name val="宋体"/>
      <family val="3"/>
      <charset val="134"/>
    </font>
    <font>
      <b/>
      <sz val="36"/>
      <color indexed="8"/>
      <name val="楷体_GB2312"/>
      <charset val="134"/>
    </font>
    <font>
      <sz val="16"/>
      <color rgb="FF000000"/>
      <name val="宋体"/>
      <family val="3"/>
      <charset val="134"/>
    </font>
    <font>
      <sz val="18"/>
      <color rgb="FF000000"/>
      <name val="宋体"/>
      <family val="3"/>
      <charset val="134"/>
    </font>
    <font>
      <sz val="22"/>
      <name val="楷体"/>
      <family val="3"/>
      <charset val="134"/>
    </font>
    <font>
      <sz val="18"/>
      <color rgb="FF000000"/>
      <name val="楷体"/>
      <family val="3"/>
      <charset val="134"/>
    </font>
    <font>
      <b/>
      <sz val="14"/>
      <name val="宋体"/>
      <family val="3"/>
      <charset val="134"/>
    </font>
    <font>
      <sz val="9"/>
      <name val="Calibri"/>
      <family val="2"/>
    </font>
  </fonts>
  <fills count="5">
    <fill>
      <patternFill patternType="none"/>
    </fill>
    <fill>
      <patternFill patternType="gray125"/>
    </fill>
    <fill>
      <patternFill patternType="solid">
        <fgColor rgb="FFFFFFFF"/>
        <bgColor indexed="64"/>
      </patternFill>
    </fill>
    <fill>
      <patternFill patternType="solid">
        <fgColor rgb="FFD8D8D8"/>
        <bgColor indexed="64"/>
      </patternFill>
    </fill>
    <fill>
      <patternFill patternType="solid">
        <fgColor indexed="9"/>
        <bgColor indexed="64"/>
      </patternFill>
    </fill>
  </fills>
  <borders count="7">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s>
  <cellStyleXfs count="2">
    <xf numFmtId="0" fontId="0" fillId="0" borderId="0"/>
    <xf numFmtId="0" fontId="2" fillId="0" borderId="0">
      <alignment vertical="center"/>
    </xf>
  </cellStyleXfs>
  <cellXfs count="84">
    <xf numFmtId="0" fontId="0" fillId="0" borderId="0" xfId="0" applyProtection="1">
      <protection locked="0"/>
    </xf>
    <xf numFmtId="0" fontId="1" fillId="0" borderId="0" xfId="0" applyNumberFormat="1" applyFont="1" applyAlignment="1" applyProtection="1">
      <alignment horizontal="center" vertical="center"/>
      <protection locked="0"/>
    </xf>
    <xf numFmtId="0" fontId="2" fillId="0" borderId="0" xfId="0" applyNumberFormat="1" applyFont="1" applyAlignment="1" applyProtection="1">
      <alignment horizontal="left" vertical="center"/>
      <protection locked="0"/>
    </xf>
    <xf numFmtId="0" fontId="2" fillId="2" borderId="0" xfId="0" applyNumberFormat="1" applyFont="1" applyFill="1" applyAlignment="1" applyProtection="1">
      <alignment horizontal="right" vertical="center"/>
      <protection locked="0"/>
    </xf>
    <xf numFmtId="0" fontId="2" fillId="0" borderId="0" xfId="0" applyFont="1" applyAlignment="1" applyProtection="1">
      <alignment horizontal="right" vertical="center"/>
      <protection locked="0"/>
    </xf>
    <xf numFmtId="0" fontId="2" fillId="0" borderId="1" xfId="0" applyNumberFormat="1" applyFont="1" applyBorder="1" applyAlignment="1" applyProtection="1">
      <alignment horizontal="right" vertical="center"/>
      <protection locked="0"/>
    </xf>
    <xf numFmtId="0" fontId="2" fillId="3" borderId="4" xfId="0" applyNumberFormat="1" applyFont="1" applyFill="1" applyBorder="1" applyAlignment="1" applyProtection="1">
      <alignment horizontal="center" vertical="center" wrapText="1"/>
      <protection locked="0"/>
    </xf>
    <xf numFmtId="0" fontId="2" fillId="3" borderId="5" xfId="0" applyNumberFormat="1" applyFont="1" applyFill="1" applyBorder="1" applyAlignment="1" applyProtection="1">
      <alignment horizontal="center" vertical="center" wrapText="1"/>
      <protection locked="0"/>
    </xf>
    <xf numFmtId="176" fontId="5" fillId="0" borderId="4" xfId="0" applyNumberFormat="1" applyFont="1" applyBorder="1" applyAlignment="1" applyProtection="1">
      <alignment horizontal="right" vertical="center"/>
      <protection locked="0"/>
    </xf>
    <xf numFmtId="176" fontId="6" fillId="0" borderId="4" xfId="0" applyNumberFormat="1" applyFont="1" applyBorder="1" applyAlignment="1" applyProtection="1">
      <alignment horizontal="right" vertical="center"/>
      <protection locked="0"/>
    </xf>
    <xf numFmtId="0" fontId="7" fillId="0" borderId="4" xfId="0" applyFont="1" applyBorder="1" applyAlignment="1" applyProtection="1">
      <alignment horizontal="left" vertical="center"/>
      <protection locked="0"/>
    </xf>
    <xf numFmtId="176" fontId="5" fillId="0" borderId="4" xfId="0" applyNumberFormat="1" applyFont="1" applyBorder="1" applyAlignment="1" applyProtection="1">
      <alignment horizontal="right" vertical="center" wrapText="1"/>
      <protection locked="0"/>
    </xf>
    <xf numFmtId="2" fontId="8" fillId="0" borderId="6" xfId="0" applyNumberFormat="1" applyFont="1" applyFill="1" applyBorder="1" applyAlignment="1" applyProtection="1">
      <alignment vertical="center"/>
      <protection locked="0"/>
    </xf>
    <xf numFmtId="176" fontId="6" fillId="2" borderId="4" xfId="0" applyNumberFormat="1" applyFont="1" applyFill="1" applyBorder="1" applyAlignment="1" applyProtection="1">
      <alignment horizontal="right" vertical="center" wrapText="1"/>
      <protection locked="0"/>
    </xf>
    <xf numFmtId="0" fontId="7"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0" xfId="0" applyNumberFormat="1" applyFont="1" applyAlignment="1" applyProtection="1">
      <alignment horizontal="right" vertical="center"/>
      <protection locked="0"/>
    </xf>
    <xf numFmtId="0" fontId="2" fillId="3" borderId="4" xfId="0" applyNumberFormat="1" applyFont="1" applyFill="1" applyBorder="1" applyAlignment="1" applyProtection="1">
      <alignment horizontal="center" vertical="center"/>
      <protection locked="0"/>
    </xf>
    <xf numFmtId="177" fontId="2" fillId="0" borderId="0" xfId="0" applyNumberFormat="1" applyFont="1" applyAlignment="1" applyProtection="1">
      <alignment horizontal="right" vertical="center"/>
      <protection locked="0"/>
    </xf>
    <xf numFmtId="0" fontId="2" fillId="0" borderId="4" xfId="0" applyNumberFormat="1" applyFont="1" applyBorder="1" applyAlignment="1" applyProtection="1">
      <alignment horizontal="center" vertical="center" wrapText="1"/>
      <protection locked="0"/>
    </xf>
    <xf numFmtId="0" fontId="2" fillId="0" borderId="4" xfId="0" applyNumberFormat="1" applyFont="1" applyBorder="1" applyAlignment="1" applyProtection="1">
      <alignment horizontal="left" vertical="center" wrapText="1"/>
      <protection locked="0"/>
    </xf>
    <xf numFmtId="178" fontId="2" fillId="0" borderId="4" xfId="0" applyNumberFormat="1" applyFont="1" applyBorder="1" applyAlignment="1" applyProtection="1">
      <alignment horizontal="right" vertical="center" wrapText="1"/>
      <protection locked="0"/>
    </xf>
    <xf numFmtId="0" fontId="2" fillId="0" borderId="4" xfId="0" applyNumberFormat="1" applyFont="1" applyBorder="1" applyAlignment="1" applyProtection="1">
      <alignment horizontal="center" vertical="center"/>
      <protection locked="0"/>
    </xf>
    <xf numFmtId="178" fontId="2" fillId="0" borderId="4" xfId="0" applyNumberFormat="1" applyFont="1" applyBorder="1" applyAlignment="1" applyProtection="1">
      <alignment horizontal="right" vertical="center"/>
      <protection locked="0"/>
    </xf>
    <xf numFmtId="0" fontId="0" fillId="0" borderId="0" xfId="0" applyFont="1" applyAlignment="1" applyProtection="1">
      <alignment vertical="center"/>
      <protection locked="0"/>
    </xf>
    <xf numFmtId="0" fontId="0" fillId="0" borderId="0" xfId="0" applyFont="1" applyFill="1" applyBorder="1" applyAlignment="1" applyProtection="1">
      <alignment horizontal="left" vertical="center"/>
      <protection locked="0"/>
    </xf>
    <xf numFmtId="0" fontId="0" fillId="0" borderId="0" xfId="0" applyFont="1" applyBorder="1" applyAlignment="1" applyProtection="1">
      <alignment horizontal="left" vertical="center"/>
      <protection locked="0"/>
    </xf>
    <xf numFmtId="179" fontId="0" fillId="0" borderId="0" xfId="0" applyNumberFormat="1" applyFont="1" applyBorder="1" applyAlignment="1" applyProtection="1">
      <alignment horizontal="right" vertical="center"/>
      <protection locked="0"/>
    </xf>
    <xf numFmtId="0" fontId="5" fillId="0" borderId="0" xfId="0" applyNumberFormat="1" applyFont="1" applyAlignment="1" applyProtection="1">
      <alignment horizontal="left" vertical="center"/>
      <protection locked="0"/>
    </xf>
    <xf numFmtId="177" fontId="2" fillId="0" borderId="4" xfId="0" applyNumberFormat="1" applyFont="1" applyBorder="1" applyAlignment="1" applyProtection="1">
      <alignment horizontal="right" vertical="center"/>
      <protection locked="0"/>
    </xf>
    <xf numFmtId="0" fontId="3" fillId="0" borderId="0" xfId="0" applyFont="1" applyFill="1" applyBorder="1" applyAlignment="1" applyProtection="1">
      <alignment horizontal="left" vertical="center"/>
      <protection locked="0"/>
    </xf>
    <xf numFmtId="177" fontId="2" fillId="0" borderId="0" xfId="0" applyNumberFormat="1" applyFont="1" applyAlignment="1" applyProtection="1">
      <alignment horizontal="left" vertical="center"/>
      <protection locked="0"/>
    </xf>
    <xf numFmtId="0" fontId="7" fillId="0" borderId="0" xfId="0" applyNumberFormat="1" applyFont="1" applyAlignment="1" applyProtection="1">
      <alignment horizontal="left" vertical="center"/>
      <protection locked="0"/>
    </xf>
    <xf numFmtId="0" fontId="2" fillId="0" borderId="4" xfId="0" applyFont="1" applyBorder="1" applyAlignment="1" applyProtection="1">
      <alignment horizontal="left" vertical="center"/>
      <protection locked="0"/>
    </xf>
    <xf numFmtId="178" fontId="9" fillId="0" borderId="4" xfId="0" applyNumberFormat="1" applyFont="1" applyBorder="1" applyAlignment="1" applyProtection="1">
      <alignment horizontal="right" vertical="center"/>
      <protection locked="0"/>
    </xf>
    <xf numFmtId="49" fontId="2" fillId="0" borderId="4" xfId="0" applyNumberFormat="1" applyFont="1" applyBorder="1" applyAlignment="1" applyProtection="1">
      <alignment horizontal="left" vertical="center" wrapText="1"/>
      <protection locked="0"/>
    </xf>
    <xf numFmtId="178" fontId="9" fillId="0" borderId="4" xfId="0" applyNumberFormat="1" applyFont="1" applyBorder="1" applyAlignment="1" applyProtection="1">
      <alignment horizontal="right" vertical="center" wrapText="1"/>
      <protection locked="0"/>
    </xf>
    <xf numFmtId="0" fontId="2" fillId="0" borderId="4" xfId="0" applyFont="1" applyBorder="1" applyAlignment="1" applyProtection="1">
      <alignment horizontal="center" vertical="center"/>
      <protection locked="0"/>
    </xf>
    <xf numFmtId="0" fontId="0" fillId="0" borderId="0" xfId="0" applyAlignment="1" applyProtection="1">
      <alignment vertical="center"/>
      <protection locked="0"/>
    </xf>
    <xf numFmtId="0" fontId="1" fillId="0" borderId="0" xfId="0" applyFont="1" applyAlignment="1" applyProtection="1">
      <alignment horizontal="center" vertical="center"/>
      <protection locked="0"/>
    </xf>
    <xf numFmtId="0" fontId="3" fillId="0" borderId="0" xfId="0" applyFont="1" applyAlignment="1" applyProtection="1">
      <alignment vertical="center" wrapText="1"/>
      <protection locked="0"/>
    </xf>
    <xf numFmtId="0" fontId="10" fillId="4" borderId="0" xfId="0" applyNumberFormat="1" applyFont="1" applyFill="1" applyBorder="1" applyAlignment="1" applyProtection="1">
      <alignment vertical="center" wrapText="1"/>
      <protection locked="0"/>
    </xf>
    <xf numFmtId="0" fontId="1" fillId="0" borderId="0" xfId="0" applyFont="1" applyAlignment="1" applyProtection="1">
      <alignment horizontal="center" vertical="center" wrapText="1"/>
      <protection locked="0"/>
    </xf>
    <xf numFmtId="0" fontId="10" fillId="4" borderId="0" xfId="0" applyNumberFormat="1" applyFont="1" applyFill="1" applyBorder="1" applyAlignment="1" applyProtection="1">
      <alignment vertical="center"/>
      <protection locked="0"/>
    </xf>
    <xf numFmtId="0" fontId="2" fillId="0" borderId="0" xfId="1" applyProtection="1">
      <alignment vertical="center"/>
      <protection locked="0"/>
    </xf>
    <xf numFmtId="0" fontId="2" fillId="0" borderId="0" xfId="1" applyAlignment="1" applyProtection="1">
      <alignment horizontal="center" vertical="center"/>
      <protection locked="0"/>
    </xf>
    <xf numFmtId="0" fontId="11" fillId="0" borderId="0" xfId="1" applyFont="1" applyAlignment="1" applyProtection="1">
      <alignment horizontal="center" vertical="center"/>
      <protection locked="0"/>
    </xf>
    <xf numFmtId="0" fontId="12" fillId="0" borderId="0" xfId="1" applyFont="1" applyAlignment="1" applyProtection="1">
      <alignment horizontal="center" vertical="center"/>
      <protection locked="0"/>
    </xf>
    <xf numFmtId="0" fontId="13" fillId="0" borderId="0" xfId="1" applyFont="1" applyProtection="1">
      <alignment vertical="center"/>
      <protection locked="0"/>
    </xf>
    <xf numFmtId="0" fontId="14" fillId="0" borderId="0" xfId="1" applyFont="1" applyAlignment="1" applyProtection="1">
      <alignment horizontal="left" vertical="center"/>
      <protection locked="0"/>
    </xf>
    <xf numFmtId="0" fontId="14" fillId="0" borderId="0" xfId="1" applyFont="1" applyFill="1" applyAlignment="1" applyProtection="1">
      <alignment horizontal="left" vertical="center"/>
      <protection locked="0"/>
    </xf>
    <xf numFmtId="0" fontId="15" fillId="0" borderId="0" xfId="0" applyNumberFormat="1" applyFont="1" applyAlignment="1" applyProtection="1">
      <alignment horizontal="left" vertical="center"/>
      <protection locked="0"/>
    </xf>
    <xf numFmtId="0" fontId="17" fillId="0" borderId="0" xfId="0" applyNumberFormat="1" applyFont="1" applyAlignment="1" applyProtection="1">
      <alignment horizontal="center" vertical="center"/>
      <protection locked="0"/>
    </xf>
    <xf numFmtId="0" fontId="18" fillId="0" borderId="0" xfId="0" applyNumberFormat="1" applyFont="1" applyAlignment="1" applyProtection="1">
      <alignment horizontal="center" vertical="center"/>
      <protection locked="0"/>
    </xf>
    <xf numFmtId="0" fontId="19" fillId="0" borderId="0" xfId="0" applyNumberFormat="1" applyFont="1" applyAlignment="1" applyProtection="1">
      <alignment horizontal="left" vertical="center"/>
      <protection locked="0"/>
    </xf>
    <xf numFmtId="0" fontId="21" fillId="0" borderId="0" xfId="0" applyNumberFormat="1" applyFont="1" applyAlignment="1" applyProtection="1">
      <alignment horizontal="center" vertical="center"/>
      <protection locked="0"/>
    </xf>
    <xf numFmtId="0" fontId="22" fillId="0" borderId="0" xfId="0" applyNumberFormat="1" applyFont="1" applyAlignment="1" applyProtection="1">
      <alignment horizontal="left" vertical="center"/>
      <protection locked="0"/>
    </xf>
    <xf numFmtId="0" fontId="25" fillId="0" borderId="0" xfId="0" applyNumberFormat="1" applyFont="1" applyAlignment="1" applyProtection="1">
      <alignment horizontal="left" vertical="center"/>
      <protection locked="0"/>
    </xf>
    <xf numFmtId="177" fontId="2" fillId="0" borderId="4" xfId="0" applyNumberFormat="1" applyFont="1" applyBorder="1" applyAlignment="1" applyProtection="1">
      <alignment horizontal="right" vertical="center" wrapText="1"/>
      <protection locked="0"/>
    </xf>
    <xf numFmtId="177" fontId="9" fillId="0" borderId="4" xfId="0" applyNumberFormat="1" applyFont="1" applyBorder="1" applyAlignment="1" applyProtection="1">
      <alignment horizontal="right" vertical="center" wrapText="1"/>
      <protection locked="0"/>
    </xf>
    <xf numFmtId="0" fontId="16" fillId="0" borderId="0" xfId="0" applyNumberFormat="1" applyFont="1" applyAlignment="1" applyProtection="1">
      <alignment horizontal="right" vertical="center"/>
      <protection locked="0"/>
    </xf>
    <xf numFmtId="49" fontId="20" fillId="0" borderId="0" xfId="1" applyNumberFormat="1" applyFont="1" applyAlignment="1" applyProtection="1">
      <alignment horizontal="center" vertical="center"/>
      <protection locked="0"/>
    </xf>
    <xf numFmtId="0" fontId="22" fillId="0" borderId="0" xfId="0" applyNumberFormat="1" applyFont="1" applyAlignment="1" applyProtection="1">
      <alignment horizontal="center" vertical="center"/>
      <protection locked="0"/>
    </xf>
    <xf numFmtId="0" fontId="24" fillId="0" borderId="0" xfId="0" applyNumberFormat="1" applyFont="1" applyAlignment="1" applyProtection="1">
      <alignment horizontal="center" vertical="center"/>
      <protection locked="0"/>
    </xf>
    <xf numFmtId="0" fontId="23" fillId="0" borderId="0" xfId="0" applyNumberFormat="1" applyFont="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7"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3" fillId="0" borderId="0" xfId="0" applyFont="1" applyFill="1" applyBorder="1" applyAlignment="1" applyProtection="1">
      <alignment vertical="top" wrapText="1"/>
      <protection locked="0"/>
    </xf>
    <xf numFmtId="0" fontId="4" fillId="0" borderId="0" xfId="0" applyFont="1" applyFill="1" applyBorder="1" applyAlignment="1" applyProtection="1">
      <alignment vertical="top" wrapText="1"/>
      <protection locked="0"/>
    </xf>
    <xf numFmtId="0" fontId="1" fillId="0" borderId="0" xfId="0" applyNumberFormat="1" applyFont="1" applyAlignment="1" applyProtection="1">
      <alignment horizontal="center" vertical="center"/>
      <protection locked="0"/>
    </xf>
    <xf numFmtId="0" fontId="7" fillId="0" borderId="0" xfId="0" applyFont="1" applyAlignment="1" applyProtection="1">
      <alignment horizontal="left" vertical="center"/>
      <protection locked="0"/>
    </xf>
    <xf numFmtId="0" fontId="2" fillId="0" borderId="0" xfId="0" applyNumberFormat="1" applyFont="1" applyAlignment="1" applyProtection="1">
      <alignment horizontal="left" vertical="center"/>
      <protection locked="0"/>
    </xf>
    <xf numFmtId="0" fontId="2" fillId="3" borderId="4" xfId="0" applyNumberFormat="1" applyFont="1" applyFill="1" applyBorder="1" applyAlignment="1" applyProtection="1">
      <alignment horizontal="center" vertical="center"/>
      <protection locked="0"/>
    </xf>
    <xf numFmtId="0" fontId="2" fillId="3" borderId="3" xfId="0" applyNumberFormat="1" applyFont="1" applyFill="1" applyBorder="1" applyAlignment="1" applyProtection="1">
      <alignment horizontal="center" vertical="center" wrapText="1"/>
      <protection locked="0"/>
    </xf>
    <xf numFmtId="0" fontId="2" fillId="3" borderId="4" xfId="0" applyNumberFormat="1" applyFont="1" applyFill="1" applyBorder="1" applyAlignment="1" applyProtection="1">
      <alignment horizontal="center" vertical="center" wrapText="1"/>
      <protection locked="0"/>
    </xf>
    <xf numFmtId="0" fontId="2" fillId="3" borderId="2" xfId="0" applyNumberFormat="1" applyFont="1" applyFill="1" applyBorder="1" applyAlignment="1" applyProtection="1">
      <alignment horizontal="center" vertical="center"/>
      <protection locked="0"/>
    </xf>
    <xf numFmtId="0" fontId="2" fillId="0" borderId="4" xfId="0" applyNumberFormat="1" applyFont="1" applyBorder="1" applyAlignment="1" applyProtection="1">
      <alignment horizontal="center" vertical="center"/>
      <protection locked="0"/>
    </xf>
    <xf numFmtId="49" fontId="2" fillId="0" borderId="0" xfId="0" applyNumberFormat="1" applyFont="1" applyAlignment="1" applyProtection="1">
      <alignment horizontal="left" vertical="center"/>
      <protection locked="0"/>
    </xf>
    <xf numFmtId="0" fontId="2" fillId="3" borderId="3" xfId="0" applyNumberFormat="1" applyFont="1" applyFill="1" applyBorder="1" applyAlignment="1" applyProtection="1">
      <alignment horizontal="center" vertical="center"/>
      <protection locked="0"/>
    </xf>
    <xf numFmtId="0" fontId="2" fillId="3" borderId="2" xfId="0" applyNumberFormat="1"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0" fontId="3" fillId="0" borderId="0" xfId="0" applyFont="1" applyAlignment="1" applyProtection="1">
      <alignment vertical="top" wrapText="1"/>
      <protection locked="0"/>
    </xf>
    <xf numFmtId="0" fontId="4" fillId="0" borderId="0" xfId="0" applyFont="1" applyAlignment="1" applyProtection="1">
      <alignment vertical="top" wrapText="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Ruler="0" workbookViewId="0">
      <selection activeCell="O20" sqref="O20"/>
    </sheetView>
  </sheetViews>
  <sheetFormatPr defaultColWidth="9" defaultRowHeight="15"/>
  <cols>
    <col min="1" max="12" width="9.42578125" customWidth="1"/>
    <col min="13" max="13" width="10.28515625" customWidth="1"/>
  </cols>
  <sheetData>
    <row r="1" spans="1:13" ht="18.75" customHeight="1">
      <c r="A1" s="60"/>
      <c r="B1" s="60"/>
      <c r="C1" s="60"/>
      <c r="D1" s="60"/>
      <c r="E1" s="60"/>
      <c r="F1" s="60"/>
      <c r="G1" s="60"/>
      <c r="H1" s="60"/>
      <c r="I1" s="60"/>
      <c r="J1" s="60"/>
      <c r="K1" s="60"/>
      <c r="L1" s="60"/>
      <c r="M1" s="60"/>
    </row>
    <row r="2" spans="1:13" ht="18.75" customHeight="1">
      <c r="A2" s="60"/>
      <c r="B2" s="60"/>
      <c r="C2" s="60"/>
      <c r="D2" s="60"/>
      <c r="E2" s="60"/>
      <c r="F2" s="60"/>
      <c r="G2" s="60"/>
      <c r="H2" s="60"/>
      <c r="I2" s="60"/>
      <c r="J2" s="60"/>
      <c r="K2" s="60"/>
      <c r="L2" s="60"/>
      <c r="M2" s="60"/>
    </row>
    <row r="3" spans="1:13" ht="21.75" customHeight="1">
      <c r="A3" s="52"/>
      <c r="B3" s="2"/>
      <c r="C3" s="2"/>
      <c r="D3" s="2"/>
      <c r="E3" s="2"/>
      <c r="F3" s="53"/>
      <c r="G3" s="2"/>
      <c r="H3" s="2"/>
      <c r="I3" s="2"/>
      <c r="J3" s="2"/>
      <c r="K3" s="2"/>
      <c r="L3" s="2"/>
      <c r="M3" s="57"/>
    </row>
    <row r="4" spans="1:13" ht="21.75" customHeight="1">
      <c r="A4" s="54"/>
      <c r="B4" s="54"/>
      <c r="C4" s="54"/>
      <c r="D4" s="54"/>
      <c r="E4" s="54"/>
      <c r="F4" s="54"/>
      <c r="G4" s="54"/>
      <c r="H4" s="54"/>
      <c r="I4" s="54"/>
      <c r="J4" s="54"/>
      <c r="K4" s="54"/>
      <c r="L4" s="54"/>
      <c r="M4" s="54"/>
    </row>
    <row r="5" spans="1:13" ht="46.5" customHeight="1">
      <c r="A5" s="61" t="s">
        <v>0</v>
      </c>
      <c r="B5" s="61"/>
      <c r="C5" s="61"/>
      <c r="D5" s="61"/>
      <c r="E5" s="61"/>
      <c r="F5" s="61"/>
      <c r="G5" s="61"/>
      <c r="H5" s="61"/>
      <c r="I5" s="61"/>
      <c r="J5" s="61"/>
      <c r="K5" s="61"/>
      <c r="L5" s="61"/>
      <c r="M5" s="61"/>
    </row>
    <row r="6" spans="1:13" ht="15.75" customHeight="1">
      <c r="A6" s="2"/>
      <c r="B6" s="2"/>
      <c r="C6" s="2"/>
      <c r="D6" s="2"/>
      <c r="E6" s="2"/>
      <c r="F6" s="55"/>
      <c r="G6" s="2"/>
      <c r="H6" s="2"/>
      <c r="I6" s="2"/>
      <c r="J6" s="2"/>
      <c r="K6" s="2"/>
      <c r="L6" s="2"/>
      <c r="M6" s="2"/>
    </row>
    <row r="7" spans="1:13" ht="15.75" customHeight="1">
      <c r="A7" s="56"/>
      <c r="B7" s="56"/>
      <c r="C7" s="56"/>
      <c r="D7" s="56"/>
      <c r="E7" s="56"/>
      <c r="F7" s="56"/>
      <c r="G7" s="56"/>
      <c r="H7" s="56"/>
      <c r="I7" s="56"/>
      <c r="J7" s="56"/>
      <c r="K7" s="56"/>
      <c r="L7" s="56"/>
      <c r="M7" s="56"/>
    </row>
    <row r="8" spans="1:13" ht="15.75" customHeight="1">
      <c r="A8" s="2"/>
      <c r="B8" s="2"/>
      <c r="C8" s="2"/>
      <c r="D8" s="2"/>
      <c r="E8" s="2"/>
      <c r="F8" s="55"/>
      <c r="G8" s="2"/>
      <c r="H8" s="2"/>
      <c r="I8" s="2"/>
      <c r="J8" s="2"/>
      <c r="K8" s="2"/>
      <c r="L8" s="2"/>
      <c r="M8" s="2"/>
    </row>
    <row r="9" spans="1:13" ht="15.75" customHeight="1">
      <c r="A9" s="2"/>
      <c r="B9" s="2"/>
      <c r="C9" s="2"/>
      <c r="D9" s="2"/>
      <c r="E9" s="2"/>
      <c r="F9" s="55"/>
      <c r="G9" s="2"/>
      <c r="H9" s="2"/>
      <c r="I9" s="2"/>
      <c r="J9" s="2"/>
      <c r="K9" s="2"/>
      <c r="L9" s="2"/>
      <c r="M9" s="2"/>
    </row>
    <row r="10" spans="1:13" ht="15.75" customHeight="1">
      <c r="A10" s="64" t="s">
        <v>1</v>
      </c>
      <c r="B10" s="64"/>
      <c r="C10" s="64"/>
      <c r="D10" s="64"/>
      <c r="E10" s="64"/>
      <c r="F10" s="64"/>
      <c r="G10" s="64"/>
      <c r="H10" s="64"/>
      <c r="I10" s="64"/>
      <c r="J10" s="64"/>
      <c r="K10" s="64"/>
      <c r="L10" s="64"/>
      <c r="M10" s="64"/>
    </row>
    <row r="11" spans="1:13" ht="22.5" customHeight="1">
      <c r="A11" s="64"/>
      <c r="B11" s="64"/>
      <c r="C11" s="64"/>
      <c r="D11" s="64"/>
      <c r="E11" s="64"/>
      <c r="F11" s="64"/>
      <c r="G11" s="64"/>
      <c r="H11" s="64"/>
      <c r="I11" s="64"/>
      <c r="J11" s="64"/>
      <c r="K11" s="64"/>
      <c r="L11" s="64"/>
      <c r="M11" s="64"/>
    </row>
    <row r="12" spans="1:13" ht="22.5" customHeight="1">
      <c r="A12" s="64"/>
      <c r="B12" s="64"/>
      <c r="C12" s="64"/>
      <c r="D12" s="64"/>
      <c r="E12" s="64"/>
      <c r="F12" s="64"/>
      <c r="G12" s="64"/>
      <c r="H12" s="64"/>
      <c r="I12" s="64"/>
      <c r="J12" s="64"/>
      <c r="K12" s="64"/>
      <c r="L12" s="64"/>
      <c r="M12" s="64"/>
    </row>
    <row r="13" spans="1:13" ht="18.75" customHeight="1">
      <c r="A13" s="2"/>
      <c r="B13" s="2"/>
      <c r="C13" s="2"/>
      <c r="D13" s="2"/>
      <c r="E13" s="2"/>
      <c r="F13" s="2"/>
      <c r="G13" s="2"/>
      <c r="H13" s="2"/>
      <c r="I13" s="2"/>
      <c r="J13" s="2"/>
      <c r="K13" s="2"/>
      <c r="L13" s="2"/>
      <c r="M13" s="2"/>
    </row>
    <row r="14" spans="1:13" ht="18.75" customHeight="1">
      <c r="A14" s="2"/>
      <c r="B14" s="2"/>
      <c r="C14" s="2"/>
      <c r="D14" s="2"/>
      <c r="E14" s="2"/>
      <c r="F14" s="2"/>
      <c r="G14" s="2"/>
      <c r="H14" s="2"/>
      <c r="I14" s="2"/>
      <c r="J14" s="2"/>
      <c r="K14" s="2"/>
      <c r="L14" s="2"/>
      <c r="M14" s="2"/>
    </row>
    <row r="15" spans="1:13" ht="18.75" customHeight="1">
      <c r="A15" s="2"/>
      <c r="B15" s="2"/>
      <c r="C15" s="2"/>
      <c r="D15" s="2"/>
      <c r="E15" s="2"/>
      <c r="F15" s="2"/>
      <c r="G15" s="2"/>
      <c r="H15" s="2"/>
      <c r="I15" s="2"/>
      <c r="J15" s="2"/>
      <c r="K15" s="2"/>
      <c r="L15" s="2"/>
      <c r="M15" s="2"/>
    </row>
    <row r="16" spans="1:13" ht="18.75" customHeight="1">
      <c r="A16" s="2"/>
      <c r="B16" s="2"/>
      <c r="C16" s="2"/>
      <c r="D16" s="2"/>
      <c r="E16" s="2"/>
      <c r="F16" s="2"/>
      <c r="G16" s="2"/>
      <c r="H16" s="2"/>
      <c r="I16" s="2"/>
      <c r="J16" s="2"/>
      <c r="K16" s="2"/>
      <c r="L16" s="2"/>
      <c r="M16" s="2"/>
    </row>
    <row r="17" spans="1:13" ht="18.75" customHeight="1">
      <c r="A17" s="2"/>
      <c r="B17" s="2"/>
      <c r="C17" s="2"/>
      <c r="D17" s="2"/>
      <c r="E17" s="2"/>
      <c r="F17" s="2"/>
      <c r="G17" s="2"/>
      <c r="H17" s="2"/>
      <c r="I17" s="2"/>
      <c r="J17" s="2"/>
      <c r="K17" s="2"/>
      <c r="L17" s="2"/>
      <c r="M17" s="2"/>
    </row>
    <row r="18" spans="1:13" ht="18.75" customHeight="1">
      <c r="A18" s="2"/>
      <c r="B18" s="2"/>
      <c r="C18" s="2"/>
      <c r="D18" s="2"/>
      <c r="E18" s="2"/>
      <c r="F18" s="2"/>
      <c r="G18" s="2"/>
      <c r="H18" s="2"/>
      <c r="I18" s="2"/>
      <c r="J18" s="2"/>
      <c r="K18" s="2"/>
      <c r="L18" s="2"/>
      <c r="M18" s="2"/>
    </row>
    <row r="19" spans="1:13" ht="18.75" customHeight="1">
      <c r="A19" s="2"/>
      <c r="B19" s="2"/>
      <c r="C19" s="2"/>
      <c r="D19" s="2"/>
      <c r="E19" s="2"/>
      <c r="F19" s="2"/>
      <c r="G19" s="2"/>
      <c r="H19" s="2"/>
      <c r="I19" s="2"/>
      <c r="J19" s="2"/>
      <c r="K19" s="2"/>
      <c r="L19" s="2"/>
      <c r="M19" s="2"/>
    </row>
    <row r="20" spans="1:13" ht="22.5" customHeight="1">
      <c r="A20" s="62"/>
      <c r="B20" s="62"/>
      <c r="C20" s="62"/>
      <c r="D20" s="62"/>
      <c r="E20" s="62"/>
      <c r="F20" s="62"/>
      <c r="G20" s="62"/>
      <c r="H20" s="62"/>
      <c r="I20" s="62"/>
      <c r="J20" s="62"/>
      <c r="K20" s="62"/>
      <c r="L20" s="62"/>
      <c r="M20" s="62"/>
    </row>
    <row r="21" spans="1:13" ht="22.5" customHeight="1">
      <c r="A21" s="63"/>
      <c r="B21" s="63"/>
      <c r="C21" s="63"/>
      <c r="D21" s="63"/>
      <c r="E21" s="63"/>
      <c r="F21" s="63"/>
      <c r="G21" s="63"/>
      <c r="H21" s="63"/>
      <c r="I21" s="63"/>
      <c r="J21" s="63"/>
      <c r="K21" s="63"/>
      <c r="L21" s="63"/>
      <c r="M21" s="63"/>
    </row>
  </sheetData>
  <sheetProtection algorithmName="SHA-512" hashValue="m7z2YsSLu3d3Ludm6sIVprjGOBuOzKRiG7BGRFXA2rtHl3XxHHZXATWRrH3xl1bUGSwcj+++xncD4KbpCBYKtQ==" saltValue="PoLPjstrUxa+X+/6pion7g==" spinCount="100000" sheet="1"/>
  <mergeCells count="6">
    <mergeCell ref="A1:M1"/>
    <mergeCell ref="A2:M2"/>
    <mergeCell ref="A5:M5"/>
    <mergeCell ref="A20:M20"/>
    <mergeCell ref="A21:M21"/>
    <mergeCell ref="A10:M12"/>
  </mergeCells>
  <phoneticPr fontId="26" type="noConversion"/>
  <pageMargins left="0.79" right="0.79" top="0.79" bottom="0.79" header="0.3" footer="0.3"/>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D9" activeCellId="1" sqref="B9:B13 D9:E13"/>
    </sheetView>
  </sheetViews>
  <sheetFormatPr defaultColWidth="9"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18" customHeight="1">
      <c r="A1" s="32"/>
      <c r="B1" s="32"/>
      <c r="C1" s="32"/>
      <c r="D1" s="32"/>
      <c r="E1" s="32"/>
      <c r="F1" s="16"/>
      <c r="G1" s="16"/>
    </row>
    <row r="2" spans="1:7" ht="24" customHeight="1">
      <c r="A2" s="70" t="s">
        <v>98</v>
      </c>
      <c r="B2" s="70"/>
      <c r="C2" s="70"/>
      <c r="D2" s="70"/>
      <c r="E2" s="70"/>
      <c r="F2" s="70"/>
      <c r="G2" s="70"/>
    </row>
    <row r="4" spans="1:7" ht="24" customHeight="1">
      <c r="A4" s="72" t="s">
        <v>32</v>
      </c>
      <c r="B4" s="72"/>
      <c r="C4" s="72"/>
      <c r="D4" s="72"/>
      <c r="E4" s="72"/>
      <c r="F4" s="72"/>
      <c r="G4" s="16" t="s">
        <v>33</v>
      </c>
    </row>
    <row r="6" spans="1:7" ht="24" customHeight="1">
      <c r="A6" s="73" t="s">
        <v>60</v>
      </c>
      <c r="B6" s="73"/>
      <c r="C6" s="73" t="s">
        <v>99</v>
      </c>
      <c r="D6" s="73"/>
      <c r="E6" s="73"/>
      <c r="F6" s="73"/>
      <c r="G6" s="73"/>
    </row>
    <row r="7" spans="1:7" ht="24" customHeight="1">
      <c r="A7" s="6" t="s">
        <v>36</v>
      </c>
      <c r="B7" s="6" t="s">
        <v>37</v>
      </c>
      <c r="C7" s="6" t="s">
        <v>36</v>
      </c>
      <c r="D7" s="6" t="s">
        <v>38</v>
      </c>
      <c r="E7" s="17" t="s">
        <v>100</v>
      </c>
      <c r="F7" s="17" t="s">
        <v>101</v>
      </c>
      <c r="G7" s="17" t="s">
        <v>102</v>
      </c>
    </row>
    <row r="8" spans="1:7" ht="15" hidden="1" customHeight="1">
      <c r="A8" s="33"/>
      <c r="B8" s="23">
        <f>SUM(B9:B12)</f>
        <v>80601267.090000004</v>
      </c>
      <c r="C8" s="33"/>
      <c r="D8" s="34">
        <f>SUM(E8,F8,G8)</f>
        <v>80601267.090000004</v>
      </c>
      <c r="E8" s="34">
        <f>SUM(E9:E12)</f>
        <v>80601267.090000004</v>
      </c>
      <c r="F8" s="34">
        <f>SUM(F9:F12)</f>
        <v>0</v>
      </c>
      <c r="G8" s="34">
        <f>SUM(G9:G12)</f>
        <v>0</v>
      </c>
    </row>
    <row r="9" spans="1:7" ht="24" customHeight="1">
      <c r="A9" s="35" t="s">
        <v>103</v>
      </c>
      <c r="B9" s="58">
        <v>80601267.090000004</v>
      </c>
      <c r="C9" s="20" t="s">
        <v>44</v>
      </c>
      <c r="D9" s="59">
        <f>SUM(E9,F9,G9)</f>
        <v>57451223.329999998</v>
      </c>
      <c r="E9" s="59">
        <v>57451223.329999998</v>
      </c>
      <c r="F9" s="36">
        <v>0</v>
      </c>
      <c r="G9" s="36">
        <v>0</v>
      </c>
    </row>
    <row r="10" spans="1:7" ht="24" customHeight="1">
      <c r="A10" s="35" t="s">
        <v>104</v>
      </c>
      <c r="B10" s="58"/>
      <c r="C10" s="20" t="s">
        <v>46</v>
      </c>
      <c r="D10" s="59">
        <f>SUM(E10,F10,G10)</f>
        <v>15149920.640000001</v>
      </c>
      <c r="E10" s="59">
        <v>15149920.640000001</v>
      </c>
      <c r="F10" s="36">
        <v>0</v>
      </c>
      <c r="G10" s="36">
        <v>0</v>
      </c>
    </row>
    <row r="11" spans="1:7" ht="24" customHeight="1">
      <c r="A11" s="35" t="s">
        <v>105</v>
      </c>
      <c r="B11" s="58"/>
      <c r="C11" s="20" t="s">
        <v>48</v>
      </c>
      <c r="D11" s="59">
        <f>SUM(E11,F11,G11)</f>
        <v>4665733.5999999996</v>
      </c>
      <c r="E11" s="59">
        <v>4665733.5999999996</v>
      </c>
      <c r="F11" s="36">
        <v>0</v>
      </c>
      <c r="G11" s="36">
        <v>0</v>
      </c>
    </row>
    <row r="12" spans="1:7" ht="24" customHeight="1">
      <c r="A12" s="35"/>
      <c r="B12" s="58"/>
      <c r="C12" s="20" t="s">
        <v>50</v>
      </c>
      <c r="D12" s="59">
        <f>SUM(E12,F12,G12)</f>
        <v>3334389.52</v>
      </c>
      <c r="E12" s="59">
        <v>3334389.52</v>
      </c>
      <c r="F12" s="36">
        <v>0</v>
      </c>
      <c r="G12" s="36">
        <v>0</v>
      </c>
    </row>
    <row r="13" spans="1:7" ht="24" customHeight="1">
      <c r="A13" s="19" t="s">
        <v>54</v>
      </c>
      <c r="B13" s="58">
        <f>B8</f>
        <v>80601267.090000004</v>
      </c>
      <c r="C13" s="19" t="s">
        <v>55</v>
      </c>
      <c r="D13" s="59">
        <f>D8</f>
        <v>80601267.090000004</v>
      </c>
      <c r="E13" s="59">
        <f>E8</f>
        <v>80601267.090000004</v>
      </c>
      <c r="F13" s="36">
        <f>F8</f>
        <v>0</v>
      </c>
      <c r="G13" s="36">
        <f>G8</f>
        <v>0</v>
      </c>
    </row>
  </sheetData>
  <mergeCells count="4">
    <mergeCell ref="A2:G2"/>
    <mergeCell ref="A4:F4"/>
    <mergeCell ref="A6:B6"/>
    <mergeCell ref="C6:G6"/>
  </mergeCells>
  <phoneticPr fontId="26" type="noConversion"/>
  <printOptions horizontalCentered="1"/>
  <pageMargins left="0.78740157480314998" right="0.78740157480314998" top="0.78740157480314998" bottom="0.78740157480314998" header="0.31496062992126" footer="0.31496062992126"/>
  <pageSetup paperSize="9" scale="8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showRuler="0" workbookViewId="0">
      <selection activeCell="E10" sqref="E10:G27"/>
    </sheetView>
  </sheetViews>
  <sheetFormatPr defaultColWidth="9" defaultRowHeight="15"/>
  <cols>
    <col min="1" max="3" width="7.85546875" customWidth="1"/>
    <col min="4" max="4" width="48.42578125" customWidth="1"/>
    <col min="5" max="5" width="25.5703125" customWidth="1"/>
    <col min="6" max="6" width="21" customWidth="1"/>
    <col min="7" max="7" width="23.42578125" customWidth="1"/>
  </cols>
  <sheetData>
    <row r="1" spans="1:7" ht="18" customHeight="1">
      <c r="A1" s="2"/>
      <c r="B1" s="2"/>
      <c r="C1" s="2"/>
      <c r="D1" s="2"/>
      <c r="E1" s="16"/>
      <c r="F1" s="16"/>
      <c r="G1" s="16"/>
    </row>
    <row r="2" spans="1:7" ht="22.5" customHeight="1">
      <c r="A2" s="70" t="s">
        <v>106</v>
      </c>
      <c r="B2" s="70"/>
      <c r="C2" s="70"/>
      <c r="D2" s="70"/>
      <c r="E2" s="70"/>
      <c r="F2" s="70"/>
      <c r="G2" s="70"/>
    </row>
    <row r="3" spans="1:7" ht="7.5" customHeight="1">
      <c r="A3" s="2"/>
      <c r="B3" s="2"/>
      <c r="C3" s="2"/>
      <c r="D3" s="2"/>
      <c r="E3" s="16"/>
      <c r="F3" s="16"/>
      <c r="G3" s="2"/>
    </row>
    <row r="4" spans="1:7" ht="24" customHeight="1">
      <c r="A4" s="72" t="s">
        <v>32</v>
      </c>
      <c r="B4" s="72"/>
      <c r="C4" s="72"/>
      <c r="D4" s="72"/>
      <c r="E4" s="72"/>
      <c r="F4" s="72"/>
      <c r="G4" s="16" t="s">
        <v>33</v>
      </c>
    </row>
    <row r="5" spans="1:7" ht="7.5" customHeight="1">
      <c r="A5" s="28"/>
      <c r="B5" s="28"/>
      <c r="C5" s="28"/>
      <c r="D5" s="28"/>
      <c r="E5" s="16"/>
      <c r="F5" s="16"/>
      <c r="G5" s="2"/>
    </row>
    <row r="6" spans="1:7" ht="24" customHeight="1">
      <c r="A6" s="73" t="s">
        <v>36</v>
      </c>
      <c r="B6" s="73"/>
      <c r="C6" s="73"/>
      <c r="D6" s="73"/>
      <c r="E6" s="73" t="s">
        <v>107</v>
      </c>
      <c r="F6" s="73"/>
      <c r="G6" s="73"/>
    </row>
    <row r="7" spans="1:7" ht="24" customHeight="1">
      <c r="A7" s="76" t="s">
        <v>58</v>
      </c>
      <c r="B7" s="76"/>
      <c r="C7" s="76"/>
      <c r="D7" s="73" t="s">
        <v>59</v>
      </c>
      <c r="E7" s="73" t="s">
        <v>38</v>
      </c>
      <c r="F7" s="74" t="s">
        <v>39</v>
      </c>
      <c r="G7" s="73" t="s">
        <v>40</v>
      </c>
    </row>
    <row r="8" spans="1:7" ht="24" customHeight="1">
      <c r="A8" s="17" t="s">
        <v>64</v>
      </c>
      <c r="B8" s="17" t="s">
        <v>65</v>
      </c>
      <c r="C8" s="17" t="s">
        <v>66</v>
      </c>
      <c r="D8" s="73"/>
      <c r="E8" s="73"/>
      <c r="F8" s="74"/>
      <c r="G8" s="73"/>
    </row>
    <row r="9" spans="1:7" ht="15" hidden="1" customHeight="1">
      <c r="A9" s="15"/>
      <c r="B9" s="15"/>
      <c r="C9" s="15"/>
      <c r="D9" s="15"/>
      <c r="E9" s="31"/>
      <c r="F9" s="31" t="s">
        <v>68</v>
      </c>
      <c r="G9" s="31" t="s">
        <v>68</v>
      </c>
    </row>
    <row r="10" spans="1:7" ht="24" customHeight="1">
      <c r="A10" s="22" t="s">
        <v>67</v>
      </c>
      <c r="B10" s="22" t="s">
        <v>68</v>
      </c>
      <c r="C10" s="22" t="s">
        <v>68</v>
      </c>
      <c r="D10" s="20" t="s">
        <v>69</v>
      </c>
      <c r="E10" s="29">
        <f t="shared" ref="E10:E27" si="0">SUM(F10,G10)</f>
        <v>57451223.329999998</v>
      </c>
      <c r="F10" s="29">
        <v>52402621.130000003</v>
      </c>
      <c r="G10" s="29">
        <v>5048602.2</v>
      </c>
    </row>
    <row r="11" spans="1:7" ht="24" customHeight="1">
      <c r="A11" s="22" t="s">
        <v>67</v>
      </c>
      <c r="B11" s="22" t="s">
        <v>70</v>
      </c>
      <c r="C11" s="22" t="s">
        <v>68</v>
      </c>
      <c r="D11" s="20" t="s">
        <v>71</v>
      </c>
      <c r="E11" s="29">
        <f t="shared" si="0"/>
        <v>55566332.93</v>
      </c>
      <c r="F11" s="29">
        <v>52402621.130000003</v>
      </c>
      <c r="G11" s="29">
        <v>3163711.8</v>
      </c>
    </row>
    <row r="12" spans="1:7" ht="24" customHeight="1">
      <c r="A12" s="22" t="s">
        <v>67</v>
      </c>
      <c r="B12" s="22" t="s">
        <v>70</v>
      </c>
      <c r="C12" s="22" t="s">
        <v>70</v>
      </c>
      <c r="D12" s="20" t="s">
        <v>72</v>
      </c>
      <c r="E12" s="29">
        <f t="shared" si="0"/>
        <v>55566332.93</v>
      </c>
      <c r="F12" s="29">
        <v>52402621.130000003</v>
      </c>
      <c r="G12" s="29">
        <v>3163711.8</v>
      </c>
    </row>
    <row r="13" spans="1:7" ht="24" customHeight="1">
      <c r="A13" s="22" t="s">
        <v>67</v>
      </c>
      <c r="B13" s="22" t="s">
        <v>73</v>
      </c>
      <c r="C13" s="22" t="s">
        <v>68</v>
      </c>
      <c r="D13" s="20" t="s">
        <v>74</v>
      </c>
      <c r="E13" s="29">
        <f t="shared" si="0"/>
        <v>1884890.4</v>
      </c>
      <c r="F13" s="29">
        <v>0</v>
      </c>
      <c r="G13" s="29">
        <v>1884890.4</v>
      </c>
    </row>
    <row r="14" spans="1:7" ht="24" customHeight="1">
      <c r="A14" s="22" t="s">
        <v>67</v>
      </c>
      <c r="B14" s="22" t="s">
        <v>73</v>
      </c>
      <c r="C14" s="22" t="s">
        <v>75</v>
      </c>
      <c r="D14" s="20" t="s">
        <v>76</v>
      </c>
      <c r="E14" s="29">
        <f t="shared" si="0"/>
        <v>1884890.4</v>
      </c>
      <c r="F14" s="29">
        <v>0</v>
      </c>
      <c r="G14" s="29">
        <v>1884890.4</v>
      </c>
    </row>
    <row r="15" spans="1:7" ht="24" customHeight="1">
      <c r="A15" s="22" t="s">
        <v>77</v>
      </c>
      <c r="B15" s="22" t="s">
        <v>68</v>
      </c>
      <c r="C15" s="22" t="s">
        <v>68</v>
      </c>
      <c r="D15" s="20" t="s">
        <v>78</v>
      </c>
      <c r="E15" s="29">
        <f t="shared" si="0"/>
        <v>15149920.640000001</v>
      </c>
      <c r="F15" s="29">
        <v>15149920.640000001</v>
      </c>
      <c r="G15" s="29">
        <v>0</v>
      </c>
    </row>
    <row r="16" spans="1:7" ht="24" customHeight="1">
      <c r="A16" s="22" t="s">
        <v>77</v>
      </c>
      <c r="B16" s="22" t="s">
        <v>79</v>
      </c>
      <c r="C16" s="22" t="s">
        <v>68</v>
      </c>
      <c r="D16" s="20" t="s">
        <v>80</v>
      </c>
      <c r="E16" s="29">
        <f t="shared" si="0"/>
        <v>15149920.640000001</v>
      </c>
      <c r="F16" s="29">
        <v>15149920.640000001</v>
      </c>
      <c r="G16" s="29">
        <v>0</v>
      </c>
    </row>
    <row r="17" spans="1:7" ht="24" customHeight="1">
      <c r="A17" s="22" t="s">
        <v>77</v>
      </c>
      <c r="B17" s="22" t="s">
        <v>79</v>
      </c>
      <c r="C17" s="22" t="s">
        <v>70</v>
      </c>
      <c r="D17" s="20" t="s">
        <v>81</v>
      </c>
      <c r="E17" s="29">
        <f t="shared" si="0"/>
        <v>3884160</v>
      </c>
      <c r="F17" s="29">
        <v>3884160</v>
      </c>
      <c r="G17" s="29">
        <v>0</v>
      </c>
    </row>
    <row r="18" spans="1:7" ht="24" customHeight="1">
      <c r="A18" s="22" t="s">
        <v>77</v>
      </c>
      <c r="B18" s="22" t="s">
        <v>79</v>
      </c>
      <c r="C18" s="22" t="s">
        <v>79</v>
      </c>
      <c r="D18" s="20" t="s">
        <v>82</v>
      </c>
      <c r="E18" s="29">
        <f t="shared" si="0"/>
        <v>7465173.7599999998</v>
      </c>
      <c r="F18" s="29">
        <v>7465173.7599999998</v>
      </c>
      <c r="G18" s="29">
        <v>0</v>
      </c>
    </row>
    <row r="19" spans="1:7" ht="24" customHeight="1">
      <c r="A19" s="22" t="s">
        <v>77</v>
      </c>
      <c r="B19" s="22" t="s">
        <v>79</v>
      </c>
      <c r="C19" s="22" t="s">
        <v>83</v>
      </c>
      <c r="D19" s="20" t="s">
        <v>84</v>
      </c>
      <c r="E19" s="29">
        <f t="shared" si="0"/>
        <v>3732586.88</v>
      </c>
      <c r="F19" s="29">
        <v>3732586.88</v>
      </c>
      <c r="G19" s="29">
        <v>0</v>
      </c>
    </row>
    <row r="20" spans="1:7" ht="24" customHeight="1">
      <c r="A20" s="22" t="s">
        <v>77</v>
      </c>
      <c r="B20" s="22" t="s">
        <v>79</v>
      </c>
      <c r="C20" s="22" t="s">
        <v>75</v>
      </c>
      <c r="D20" s="20" t="s">
        <v>85</v>
      </c>
      <c r="E20" s="29">
        <f t="shared" si="0"/>
        <v>68000</v>
      </c>
      <c r="F20" s="29">
        <v>68000</v>
      </c>
      <c r="G20" s="29">
        <v>0</v>
      </c>
    </row>
    <row r="21" spans="1:7" ht="24" customHeight="1">
      <c r="A21" s="22" t="s">
        <v>86</v>
      </c>
      <c r="B21" s="22" t="s">
        <v>68</v>
      </c>
      <c r="C21" s="22" t="s">
        <v>68</v>
      </c>
      <c r="D21" s="20" t="s">
        <v>87</v>
      </c>
      <c r="E21" s="29">
        <f t="shared" si="0"/>
        <v>4665733.5999999996</v>
      </c>
      <c r="F21" s="29">
        <v>4665733.5999999996</v>
      </c>
      <c r="G21" s="29">
        <v>0</v>
      </c>
    </row>
    <row r="22" spans="1:7" ht="24" customHeight="1">
      <c r="A22" s="22" t="s">
        <v>86</v>
      </c>
      <c r="B22" s="22" t="s">
        <v>88</v>
      </c>
      <c r="C22" s="22" t="s">
        <v>68</v>
      </c>
      <c r="D22" s="20" t="s">
        <v>89</v>
      </c>
      <c r="E22" s="29">
        <f t="shared" si="0"/>
        <v>4665733.5999999996</v>
      </c>
      <c r="F22" s="29">
        <v>4665733.5999999996</v>
      </c>
      <c r="G22" s="29">
        <v>0</v>
      </c>
    </row>
    <row r="23" spans="1:7" ht="24" customHeight="1">
      <c r="A23" s="22" t="s">
        <v>86</v>
      </c>
      <c r="B23" s="22" t="s">
        <v>88</v>
      </c>
      <c r="C23" s="22" t="s">
        <v>70</v>
      </c>
      <c r="D23" s="20" t="s">
        <v>90</v>
      </c>
      <c r="E23" s="29">
        <f t="shared" si="0"/>
        <v>4665733.5999999996</v>
      </c>
      <c r="F23" s="29">
        <v>4665733.5999999996</v>
      </c>
      <c r="G23" s="29">
        <v>0</v>
      </c>
    </row>
    <row r="24" spans="1:7" ht="24" customHeight="1">
      <c r="A24" s="22" t="s">
        <v>91</v>
      </c>
      <c r="B24" s="22" t="s">
        <v>68</v>
      </c>
      <c r="C24" s="22" t="s">
        <v>68</v>
      </c>
      <c r="D24" s="20" t="s">
        <v>92</v>
      </c>
      <c r="E24" s="29">
        <f t="shared" si="0"/>
        <v>3334389.52</v>
      </c>
      <c r="F24" s="29">
        <v>3334389.52</v>
      </c>
      <c r="G24" s="29">
        <v>0</v>
      </c>
    </row>
    <row r="25" spans="1:7" ht="24" customHeight="1">
      <c r="A25" s="22" t="s">
        <v>91</v>
      </c>
      <c r="B25" s="22" t="s">
        <v>70</v>
      </c>
      <c r="C25" s="22" t="s">
        <v>68</v>
      </c>
      <c r="D25" s="20" t="s">
        <v>93</v>
      </c>
      <c r="E25" s="29">
        <f t="shared" si="0"/>
        <v>3334389.52</v>
      </c>
      <c r="F25" s="29">
        <v>3334389.52</v>
      </c>
      <c r="G25" s="29">
        <v>0</v>
      </c>
    </row>
    <row r="26" spans="1:7" ht="24" customHeight="1">
      <c r="A26" s="22" t="s">
        <v>91</v>
      </c>
      <c r="B26" s="22" t="s">
        <v>70</v>
      </c>
      <c r="C26" s="22" t="s">
        <v>94</v>
      </c>
      <c r="D26" s="20" t="s">
        <v>95</v>
      </c>
      <c r="E26" s="29">
        <f t="shared" si="0"/>
        <v>3334389.52</v>
      </c>
      <c r="F26" s="29">
        <v>3334389.52</v>
      </c>
      <c r="G26" s="29">
        <v>0</v>
      </c>
    </row>
    <row r="27" spans="1:7" ht="24" customHeight="1">
      <c r="A27" s="77" t="s">
        <v>38</v>
      </c>
      <c r="B27" s="77"/>
      <c r="C27" s="77"/>
      <c r="D27" s="77"/>
      <c r="E27" s="29">
        <f t="shared" si="0"/>
        <v>80601267.090000004</v>
      </c>
      <c r="F27" s="29">
        <v>75552664.890000001</v>
      </c>
      <c r="G27" s="29">
        <v>5048602.2</v>
      </c>
    </row>
  </sheetData>
  <mergeCells count="10">
    <mergeCell ref="A27:D27"/>
    <mergeCell ref="D7:D8"/>
    <mergeCell ref="E7:E8"/>
    <mergeCell ref="F7:F8"/>
    <mergeCell ref="G7:G8"/>
    <mergeCell ref="A2:G2"/>
    <mergeCell ref="A4:F4"/>
    <mergeCell ref="A6:D6"/>
    <mergeCell ref="E6:G6"/>
    <mergeCell ref="A7:C7"/>
  </mergeCells>
  <phoneticPr fontId="26" type="noConversion"/>
  <printOptions horizontalCentered="1"/>
  <pageMargins left="0.78740157480314998" right="0.78740157480314998" top="0.78740157480314998" bottom="0.78740157480314998" header="0.31496062992126" footer="0.31496062992126"/>
  <pageSetup paperSize="9" scale="75"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K13" sqref="K13"/>
    </sheetView>
  </sheetViews>
  <sheetFormatPr defaultColWidth="9" defaultRowHeight="15"/>
  <cols>
    <col min="1" max="3" width="7.85546875" customWidth="1"/>
    <col min="4" max="4" width="58.42578125" customWidth="1"/>
    <col min="5" max="7" width="20" customWidth="1"/>
  </cols>
  <sheetData>
    <row r="1" spans="1:7" ht="18" customHeight="1">
      <c r="A1" s="2"/>
      <c r="B1" s="2"/>
      <c r="C1" s="2"/>
      <c r="D1" s="2"/>
      <c r="E1" s="16"/>
      <c r="F1" s="16"/>
      <c r="G1" s="16"/>
    </row>
    <row r="2" spans="1:7" ht="24" customHeight="1">
      <c r="A2" s="70" t="s">
        <v>108</v>
      </c>
      <c r="B2" s="70"/>
      <c r="C2" s="70"/>
      <c r="D2" s="70"/>
      <c r="E2" s="70"/>
      <c r="F2" s="70"/>
      <c r="G2" s="70"/>
    </row>
    <row r="3" spans="1:7" ht="7.5" customHeight="1">
      <c r="A3" s="2"/>
      <c r="B3" s="2"/>
      <c r="C3" s="2"/>
      <c r="D3" s="2"/>
      <c r="E3" s="16"/>
      <c r="F3" s="16"/>
      <c r="G3" s="2"/>
    </row>
    <row r="4" spans="1:7" ht="24" customHeight="1">
      <c r="A4" s="78" t="s">
        <v>32</v>
      </c>
      <c r="B4" s="78"/>
      <c r="C4" s="78"/>
      <c r="D4" s="78"/>
      <c r="E4" s="78"/>
      <c r="F4" s="16"/>
      <c r="G4" s="16" t="s">
        <v>33</v>
      </c>
    </row>
    <row r="5" spans="1:7" ht="7.5" customHeight="1">
      <c r="A5" s="28"/>
      <c r="B5" s="28"/>
      <c r="C5" s="28"/>
      <c r="D5" s="28"/>
      <c r="E5" s="16"/>
      <c r="F5" s="16"/>
      <c r="G5" s="2"/>
    </row>
    <row r="6" spans="1:7" ht="24" customHeight="1">
      <c r="A6" s="73" t="s">
        <v>36</v>
      </c>
      <c r="B6" s="73"/>
      <c r="C6" s="73"/>
      <c r="D6" s="73"/>
      <c r="E6" s="73" t="s">
        <v>109</v>
      </c>
      <c r="F6" s="73"/>
      <c r="G6" s="73"/>
    </row>
    <row r="7" spans="1:7" ht="24" customHeight="1">
      <c r="A7" s="76" t="s">
        <v>58</v>
      </c>
      <c r="B7" s="76"/>
      <c r="C7" s="76"/>
      <c r="D7" s="73" t="s">
        <v>59</v>
      </c>
      <c r="E7" s="73" t="s">
        <v>38</v>
      </c>
      <c r="F7" s="75" t="s">
        <v>39</v>
      </c>
      <c r="G7" s="73" t="s">
        <v>40</v>
      </c>
    </row>
    <row r="8" spans="1:7" ht="24" customHeight="1">
      <c r="A8" s="17" t="s">
        <v>64</v>
      </c>
      <c r="B8" s="17" t="s">
        <v>65</v>
      </c>
      <c r="C8" s="17" t="s">
        <v>66</v>
      </c>
      <c r="D8" s="73"/>
      <c r="E8" s="73"/>
      <c r="F8" s="75"/>
      <c r="G8" s="73"/>
    </row>
    <row r="9" spans="1:7" ht="15" hidden="1" customHeight="1">
      <c r="A9" s="15"/>
      <c r="B9" s="15"/>
      <c r="C9" s="15"/>
      <c r="D9" s="15"/>
      <c r="E9" s="29"/>
      <c r="F9" s="29" t="s">
        <v>68</v>
      </c>
      <c r="G9" s="29" t="s">
        <v>68</v>
      </c>
    </row>
    <row r="10" spans="1:7" ht="24" customHeight="1">
      <c r="A10" s="22" t="s">
        <v>68</v>
      </c>
      <c r="B10" s="22" t="s">
        <v>68</v>
      </c>
      <c r="C10" s="22" t="s">
        <v>68</v>
      </c>
      <c r="D10" s="20" t="s">
        <v>68</v>
      </c>
      <c r="E10" s="23">
        <f>SUM(F10,G10)</f>
        <v>0</v>
      </c>
      <c r="F10" s="23" t="s">
        <v>68</v>
      </c>
      <c r="G10" s="23" t="s">
        <v>68</v>
      </c>
    </row>
    <row r="11" spans="1:7" ht="24" customHeight="1">
      <c r="A11" s="77" t="s">
        <v>38</v>
      </c>
      <c r="B11" s="77"/>
      <c r="C11" s="77"/>
      <c r="D11" s="77"/>
      <c r="E11" s="23">
        <f>SUM(F11,G11)</f>
        <v>0</v>
      </c>
      <c r="F11" s="23" t="s">
        <v>68</v>
      </c>
      <c r="G11" s="23" t="s">
        <v>68</v>
      </c>
    </row>
    <row r="12" spans="1:7" s="24" customFormat="1" ht="22.5" customHeight="1">
      <c r="A12" s="30" t="s">
        <v>110</v>
      </c>
      <c r="B12" s="26"/>
      <c r="C12" s="26"/>
      <c r="D12" s="26"/>
      <c r="E12" s="27"/>
      <c r="F12" s="27"/>
      <c r="G12" s="27"/>
    </row>
    <row r="13" spans="1:7" ht="24" customHeight="1">
      <c r="D13" s="14"/>
    </row>
  </sheetData>
  <sheetProtection algorithmName="SHA-512" hashValue="wGePPOG/x36IiZe8MbxhYwDAfEru/lRAcIZT1JPY9qubumkjPUdX3kSUP4848sgpMMrzjFxUcdWGQ3R5EVmGyg==" saltValue="BYO5yDXvL9h+VAKo4PWb7A==" spinCount="100000" sheet="1"/>
  <mergeCells count="10">
    <mergeCell ref="A11:D11"/>
    <mergeCell ref="D7:D8"/>
    <mergeCell ref="E7:E8"/>
    <mergeCell ref="F7:F8"/>
    <mergeCell ref="G7:G8"/>
    <mergeCell ref="A2:G2"/>
    <mergeCell ref="A4:E4"/>
    <mergeCell ref="A6:D6"/>
    <mergeCell ref="E6:G6"/>
    <mergeCell ref="A7:C7"/>
  </mergeCells>
  <phoneticPr fontId="26" type="noConversion"/>
  <printOptions horizontalCentered="1"/>
  <pageMargins left="0.78740157480314998" right="0.78740157480314998" top="0.78740157480314998" bottom="0.78740157480314998" header="0.31496062992126" footer="0.31496062992126"/>
  <pageSetup paperSize="9" scale="90"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A11" sqref="A11:XFD11"/>
    </sheetView>
  </sheetViews>
  <sheetFormatPr defaultColWidth="9" defaultRowHeight="15"/>
  <cols>
    <col min="1" max="3" width="6.140625" customWidth="1"/>
    <col min="4" max="4" width="51.42578125" customWidth="1"/>
    <col min="5" max="6" width="23.7109375" customWidth="1"/>
    <col min="7" max="7" width="24.7109375" customWidth="1"/>
    <col min="8" max="8" width="9.28515625" customWidth="1"/>
  </cols>
  <sheetData>
    <row r="1" spans="1:7" ht="18" customHeight="1">
      <c r="A1" s="2"/>
      <c r="B1" s="2"/>
      <c r="C1" s="2"/>
      <c r="D1" s="2"/>
      <c r="E1" s="16"/>
      <c r="F1" s="16"/>
      <c r="G1" s="16"/>
    </row>
    <row r="2" spans="1:7" ht="24" customHeight="1">
      <c r="A2" s="70" t="s">
        <v>111</v>
      </c>
      <c r="B2" s="70"/>
      <c r="C2" s="70"/>
      <c r="D2" s="70"/>
      <c r="E2" s="70"/>
      <c r="F2" s="70"/>
      <c r="G2" s="70"/>
    </row>
    <row r="4" spans="1:7" ht="24" customHeight="1">
      <c r="A4" s="72" t="s">
        <v>32</v>
      </c>
      <c r="B4" s="72"/>
      <c r="C4" s="72"/>
      <c r="D4" s="72"/>
      <c r="E4" s="72"/>
      <c r="F4" s="72"/>
      <c r="G4" s="16" t="s">
        <v>33</v>
      </c>
    </row>
    <row r="5" spans="1:7" ht="7.5" customHeight="1">
      <c r="A5" s="15"/>
      <c r="B5" s="15"/>
      <c r="C5" s="15"/>
      <c r="D5" s="15"/>
      <c r="E5" s="15"/>
      <c r="F5" s="15"/>
      <c r="G5" s="15"/>
    </row>
    <row r="6" spans="1:7" ht="24" customHeight="1">
      <c r="A6" s="73" t="s">
        <v>36</v>
      </c>
      <c r="B6" s="73"/>
      <c r="C6" s="73"/>
      <c r="D6" s="73"/>
      <c r="E6" s="73" t="s">
        <v>112</v>
      </c>
      <c r="F6" s="73"/>
      <c r="G6" s="73"/>
    </row>
    <row r="7" spans="1:7" ht="24" customHeight="1">
      <c r="A7" s="76" t="s">
        <v>58</v>
      </c>
      <c r="B7" s="76"/>
      <c r="C7" s="76"/>
      <c r="D7" s="73" t="s">
        <v>59</v>
      </c>
      <c r="E7" s="73" t="s">
        <v>38</v>
      </c>
      <c r="F7" s="74" t="s">
        <v>39</v>
      </c>
      <c r="G7" s="73" t="s">
        <v>40</v>
      </c>
    </row>
    <row r="8" spans="1:7" ht="24" customHeight="1">
      <c r="A8" s="17" t="s">
        <v>64</v>
      </c>
      <c r="B8" s="17" t="s">
        <v>65</v>
      </c>
      <c r="C8" s="17" t="s">
        <v>66</v>
      </c>
      <c r="D8" s="73"/>
      <c r="E8" s="73"/>
      <c r="F8" s="74"/>
      <c r="G8" s="73"/>
    </row>
    <row r="9" spans="1:7" ht="24" customHeight="1">
      <c r="A9" s="22" t="s">
        <v>68</v>
      </c>
      <c r="B9" s="22" t="s">
        <v>68</v>
      </c>
      <c r="C9" s="22" t="s">
        <v>68</v>
      </c>
      <c r="D9" s="20" t="s">
        <v>68</v>
      </c>
      <c r="E9" s="23">
        <f>SUM(F9,G9)</f>
        <v>0</v>
      </c>
      <c r="F9" s="23" t="s">
        <v>68</v>
      </c>
      <c r="G9" s="23" t="s">
        <v>68</v>
      </c>
    </row>
    <row r="10" spans="1:7" ht="24" customHeight="1">
      <c r="A10" s="77" t="s">
        <v>38</v>
      </c>
      <c r="B10" s="77"/>
      <c r="C10" s="77"/>
      <c r="D10" s="77"/>
      <c r="E10" s="23">
        <f>SUM(F10,G10)</f>
        <v>0</v>
      </c>
      <c r="F10" s="23" t="s">
        <v>68</v>
      </c>
      <c r="G10" s="23" t="s">
        <v>68</v>
      </c>
    </row>
    <row r="11" spans="1:7" s="24" customFormat="1" ht="22.5" customHeight="1">
      <c r="A11" s="25" t="s">
        <v>113</v>
      </c>
      <c r="B11" s="26"/>
      <c r="C11" s="26"/>
      <c r="D11" s="26"/>
      <c r="E11" s="27"/>
      <c r="F11" s="27"/>
      <c r="G11" s="27"/>
    </row>
    <row r="13" spans="1:7" ht="24" customHeight="1">
      <c r="D13" s="14"/>
    </row>
  </sheetData>
  <sheetProtection algorithmName="SHA-512" hashValue="joeTfHlVOnUXN55YyvCXUsrZSf5CkRf17pTYs1oOX0UL/MDex4ZewZDS8bRd41+dg946iE1Jc1gMdeW/Y+nv6w==" saltValue="Fp1+gPROtAXzKiZ19tBmhg==" spinCount="100000" sheet="1"/>
  <mergeCells count="10">
    <mergeCell ref="A10:D10"/>
    <mergeCell ref="D7:D8"/>
    <mergeCell ref="E7:E8"/>
    <mergeCell ref="F7:F8"/>
    <mergeCell ref="G7:G8"/>
    <mergeCell ref="A2:G2"/>
    <mergeCell ref="A4:F4"/>
    <mergeCell ref="A6:D6"/>
    <mergeCell ref="E6:G6"/>
    <mergeCell ref="A7:C7"/>
  </mergeCells>
  <phoneticPr fontId="26" type="noConversion"/>
  <printOptions horizontalCentered="1"/>
  <pageMargins left="0.78740157480314998" right="0.78740157480314998" top="0.78740157480314998" bottom="0.78740157480314998" header="0.31496062992126" footer="0.31496062992126"/>
  <pageSetup paperSize="9" scale="90"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3"/>
  <sheetViews>
    <sheetView showRuler="0" topLeftCell="A31" workbookViewId="0">
      <selection activeCell="D10" sqref="D10:F43"/>
    </sheetView>
  </sheetViews>
  <sheetFormatPr defaultColWidth="9" defaultRowHeight="15"/>
  <cols>
    <col min="1" max="2" width="8.5703125" customWidth="1"/>
    <col min="3" max="3" width="65.28515625" customWidth="1"/>
    <col min="4" max="6" width="20" customWidth="1"/>
  </cols>
  <sheetData>
    <row r="1" spans="1:6" ht="18" customHeight="1">
      <c r="A1" s="2"/>
      <c r="B1" s="2"/>
      <c r="C1" s="2"/>
      <c r="D1" s="2"/>
      <c r="E1" s="2"/>
      <c r="F1" s="3"/>
    </row>
    <row r="2" spans="1:6" ht="22.5" customHeight="1">
      <c r="A2" s="70" t="s">
        <v>114</v>
      </c>
      <c r="B2" s="70"/>
      <c r="C2" s="70"/>
      <c r="D2" s="70"/>
      <c r="E2" s="70"/>
      <c r="F2" s="70"/>
    </row>
    <row r="3" spans="1:6" ht="7.5" customHeight="1">
      <c r="A3" s="15"/>
      <c r="B3" s="15"/>
      <c r="C3" s="15"/>
      <c r="D3" s="15"/>
      <c r="E3" s="15"/>
      <c r="F3" s="15"/>
    </row>
    <row r="4" spans="1:6" ht="24" customHeight="1">
      <c r="A4" s="72" t="s">
        <v>32</v>
      </c>
      <c r="B4" s="72"/>
      <c r="C4" s="72"/>
      <c r="D4" s="72"/>
      <c r="E4" s="72"/>
      <c r="F4" s="16" t="s">
        <v>33</v>
      </c>
    </row>
    <row r="5" spans="1:6" ht="7.5" customHeight="1">
      <c r="A5" s="15"/>
      <c r="B5" s="15"/>
      <c r="C5" s="15"/>
      <c r="D5" s="15"/>
      <c r="E5" s="15"/>
      <c r="F5" s="15"/>
    </row>
    <row r="6" spans="1:6" ht="24" customHeight="1">
      <c r="A6" s="73" t="s">
        <v>36</v>
      </c>
      <c r="B6" s="73"/>
      <c r="C6" s="73"/>
      <c r="D6" s="73" t="s">
        <v>115</v>
      </c>
      <c r="E6" s="73"/>
      <c r="F6" s="73"/>
    </row>
    <row r="7" spans="1:6" ht="24" customHeight="1">
      <c r="A7" s="73" t="s">
        <v>116</v>
      </c>
      <c r="B7" s="73"/>
      <c r="C7" s="73" t="s">
        <v>117</v>
      </c>
      <c r="D7" s="79" t="s">
        <v>38</v>
      </c>
      <c r="E7" s="79" t="s">
        <v>41</v>
      </c>
      <c r="F7" s="79" t="s">
        <v>42</v>
      </c>
    </row>
    <row r="8" spans="1:6" ht="24" customHeight="1">
      <c r="A8" s="17" t="s">
        <v>64</v>
      </c>
      <c r="B8" s="17" t="s">
        <v>65</v>
      </c>
      <c r="C8" s="73"/>
      <c r="D8" s="79"/>
      <c r="E8" s="79"/>
      <c r="F8" s="79"/>
    </row>
    <row r="9" spans="1:6" ht="15" hidden="1" customHeight="1">
      <c r="A9" s="15" t="s">
        <v>68</v>
      </c>
      <c r="B9" s="15"/>
      <c r="C9" s="15"/>
      <c r="D9" s="18"/>
      <c r="E9" s="18" t="s">
        <v>68</v>
      </c>
      <c r="F9" s="18" t="s">
        <v>68</v>
      </c>
    </row>
    <row r="10" spans="1:6" ht="24" customHeight="1">
      <c r="A10" s="19" t="s">
        <v>118</v>
      </c>
      <c r="B10" s="19" t="s">
        <v>68</v>
      </c>
      <c r="C10" s="20" t="s">
        <v>119</v>
      </c>
      <c r="D10" s="58">
        <f t="shared" ref="D10:D43" si="0">SUM(E10,F10)</f>
        <v>67206558.170000002</v>
      </c>
      <c r="E10" s="58">
        <v>67206558.170000002</v>
      </c>
      <c r="F10" s="58">
        <v>0</v>
      </c>
    </row>
    <row r="11" spans="1:6" ht="24" customHeight="1">
      <c r="A11" s="19" t="s">
        <v>118</v>
      </c>
      <c r="B11" s="19" t="s">
        <v>94</v>
      </c>
      <c r="C11" s="20" t="s">
        <v>120</v>
      </c>
      <c r="D11" s="58">
        <f t="shared" si="0"/>
        <v>10129428</v>
      </c>
      <c r="E11" s="58">
        <v>10129428</v>
      </c>
      <c r="F11" s="58">
        <v>0</v>
      </c>
    </row>
    <row r="12" spans="1:6" ht="24" customHeight="1">
      <c r="A12" s="19" t="s">
        <v>118</v>
      </c>
      <c r="B12" s="19" t="s">
        <v>70</v>
      </c>
      <c r="C12" s="20" t="s">
        <v>121</v>
      </c>
      <c r="D12" s="58">
        <f t="shared" si="0"/>
        <v>1004208</v>
      </c>
      <c r="E12" s="58">
        <v>1004208</v>
      </c>
      <c r="F12" s="58">
        <v>0</v>
      </c>
    </row>
    <row r="13" spans="1:6" ht="24" customHeight="1">
      <c r="A13" s="19" t="s">
        <v>118</v>
      </c>
      <c r="B13" s="19" t="s">
        <v>122</v>
      </c>
      <c r="C13" s="20" t="s">
        <v>123</v>
      </c>
      <c r="D13" s="58">
        <f t="shared" si="0"/>
        <v>36500500</v>
      </c>
      <c r="E13" s="58">
        <v>36500500</v>
      </c>
      <c r="F13" s="58">
        <v>0</v>
      </c>
    </row>
    <row r="14" spans="1:6" ht="24" customHeight="1">
      <c r="A14" s="19" t="s">
        <v>118</v>
      </c>
      <c r="B14" s="19" t="s">
        <v>124</v>
      </c>
      <c r="C14" s="20" t="s">
        <v>125</v>
      </c>
      <c r="D14" s="58">
        <f t="shared" si="0"/>
        <v>7465173.7599999998</v>
      </c>
      <c r="E14" s="58">
        <v>7465173.7599999998</v>
      </c>
      <c r="F14" s="58">
        <v>0</v>
      </c>
    </row>
    <row r="15" spans="1:6" ht="24" customHeight="1">
      <c r="A15" s="19" t="s">
        <v>118</v>
      </c>
      <c r="B15" s="19" t="s">
        <v>73</v>
      </c>
      <c r="C15" s="20" t="s">
        <v>126</v>
      </c>
      <c r="D15" s="58">
        <f t="shared" si="0"/>
        <v>3732586.88</v>
      </c>
      <c r="E15" s="58">
        <v>3732586.88</v>
      </c>
      <c r="F15" s="58">
        <v>0</v>
      </c>
    </row>
    <row r="16" spans="1:6" ht="24" customHeight="1">
      <c r="A16" s="19" t="s">
        <v>118</v>
      </c>
      <c r="B16" s="19" t="s">
        <v>127</v>
      </c>
      <c r="C16" s="20" t="s">
        <v>128</v>
      </c>
      <c r="D16" s="58">
        <f t="shared" si="0"/>
        <v>4665733.5999999996</v>
      </c>
      <c r="E16" s="58">
        <v>4665733.5999999996</v>
      </c>
      <c r="F16" s="58">
        <v>0</v>
      </c>
    </row>
    <row r="17" spans="1:6" ht="24" customHeight="1">
      <c r="A17" s="19" t="s">
        <v>118</v>
      </c>
      <c r="B17" s="19" t="s">
        <v>129</v>
      </c>
      <c r="C17" s="20" t="s">
        <v>130</v>
      </c>
      <c r="D17" s="58">
        <f t="shared" si="0"/>
        <v>307938.40999999997</v>
      </c>
      <c r="E17" s="58">
        <v>307938.40999999997</v>
      </c>
      <c r="F17" s="58">
        <v>0</v>
      </c>
    </row>
    <row r="18" spans="1:6" ht="24" customHeight="1">
      <c r="A18" s="19" t="s">
        <v>118</v>
      </c>
      <c r="B18" s="19" t="s">
        <v>131</v>
      </c>
      <c r="C18" s="20" t="s">
        <v>95</v>
      </c>
      <c r="D18" s="58">
        <f t="shared" si="0"/>
        <v>3334389.52</v>
      </c>
      <c r="E18" s="58">
        <v>3334389.52</v>
      </c>
      <c r="F18" s="58">
        <v>0</v>
      </c>
    </row>
    <row r="19" spans="1:6" ht="24" customHeight="1">
      <c r="A19" s="19" t="s">
        <v>118</v>
      </c>
      <c r="B19" s="19" t="s">
        <v>75</v>
      </c>
      <c r="C19" s="20" t="s">
        <v>132</v>
      </c>
      <c r="D19" s="58">
        <f t="shared" si="0"/>
        <v>66600</v>
      </c>
      <c r="E19" s="58">
        <v>66600</v>
      </c>
      <c r="F19" s="58">
        <v>0</v>
      </c>
    </row>
    <row r="20" spans="1:6" ht="24" customHeight="1">
      <c r="A20" s="19" t="s">
        <v>133</v>
      </c>
      <c r="B20" s="19" t="s">
        <v>68</v>
      </c>
      <c r="C20" s="20" t="s">
        <v>134</v>
      </c>
      <c r="D20" s="58">
        <f t="shared" si="0"/>
        <v>5190346.72</v>
      </c>
      <c r="E20" s="58">
        <v>0</v>
      </c>
      <c r="F20" s="58">
        <v>5190346.72</v>
      </c>
    </row>
    <row r="21" spans="1:6" ht="24" customHeight="1">
      <c r="A21" s="19" t="s">
        <v>133</v>
      </c>
      <c r="B21" s="19" t="s">
        <v>94</v>
      </c>
      <c r="C21" s="20" t="s">
        <v>135</v>
      </c>
      <c r="D21" s="58">
        <f t="shared" si="0"/>
        <v>817200</v>
      </c>
      <c r="E21" s="58">
        <v>0</v>
      </c>
      <c r="F21" s="58">
        <v>817200</v>
      </c>
    </row>
    <row r="22" spans="1:6" ht="24" customHeight="1">
      <c r="A22" s="19" t="s">
        <v>133</v>
      </c>
      <c r="B22" s="19" t="s">
        <v>70</v>
      </c>
      <c r="C22" s="20" t="s">
        <v>136</v>
      </c>
      <c r="D22" s="58">
        <f t="shared" si="0"/>
        <v>200000</v>
      </c>
      <c r="E22" s="58">
        <v>0</v>
      </c>
      <c r="F22" s="58">
        <v>200000</v>
      </c>
    </row>
    <row r="23" spans="1:6" ht="24" customHeight="1">
      <c r="A23" s="19" t="s">
        <v>133</v>
      </c>
      <c r="B23" s="19" t="s">
        <v>137</v>
      </c>
      <c r="C23" s="20" t="s">
        <v>138</v>
      </c>
      <c r="D23" s="58">
        <f t="shared" si="0"/>
        <v>5000</v>
      </c>
      <c r="E23" s="58">
        <v>0</v>
      </c>
      <c r="F23" s="58">
        <v>5000</v>
      </c>
    </row>
    <row r="24" spans="1:6" ht="24" customHeight="1">
      <c r="A24" s="19" t="s">
        <v>133</v>
      </c>
      <c r="B24" s="19" t="s">
        <v>79</v>
      </c>
      <c r="C24" s="20" t="s">
        <v>139</v>
      </c>
      <c r="D24" s="58">
        <f t="shared" si="0"/>
        <v>70000</v>
      </c>
      <c r="E24" s="58">
        <v>0</v>
      </c>
      <c r="F24" s="58">
        <v>70000</v>
      </c>
    </row>
    <row r="25" spans="1:6" ht="24" customHeight="1">
      <c r="A25" s="19" t="s">
        <v>133</v>
      </c>
      <c r="B25" s="19" t="s">
        <v>83</v>
      </c>
      <c r="C25" s="20" t="s">
        <v>140</v>
      </c>
      <c r="D25" s="58">
        <f t="shared" si="0"/>
        <v>240000</v>
      </c>
      <c r="E25" s="58">
        <v>0</v>
      </c>
      <c r="F25" s="58">
        <v>240000</v>
      </c>
    </row>
    <row r="26" spans="1:6" ht="24" customHeight="1">
      <c r="A26" s="19" t="s">
        <v>133</v>
      </c>
      <c r="B26" s="19" t="s">
        <v>122</v>
      </c>
      <c r="C26" s="20" t="s">
        <v>141</v>
      </c>
      <c r="D26" s="58">
        <f t="shared" si="0"/>
        <v>12000</v>
      </c>
      <c r="E26" s="58">
        <v>0</v>
      </c>
      <c r="F26" s="58">
        <v>12000</v>
      </c>
    </row>
    <row r="27" spans="1:6" ht="24" customHeight="1">
      <c r="A27" s="19" t="s">
        <v>133</v>
      </c>
      <c r="B27" s="19" t="s">
        <v>73</v>
      </c>
      <c r="C27" s="20" t="s">
        <v>142</v>
      </c>
      <c r="D27" s="58">
        <f t="shared" si="0"/>
        <v>150000</v>
      </c>
      <c r="E27" s="58">
        <v>0</v>
      </c>
      <c r="F27" s="58">
        <v>150000</v>
      </c>
    </row>
    <row r="28" spans="1:6" ht="24" customHeight="1">
      <c r="A28" s="19" t="s">
        <v>133</v>
      </c>
      <c r="B28" s="19" t="s">
        <v>88</v>
      </c>
      <c r="C28" s="20" t="s">
        <v>143</v>
      </c>
      <c r="D28" s="58">
        <f t="shared" si="0"/>
        <v>20000</v>
      </c>
      <c r="E28" s="58">
        <v>0</v>
      </c>
      <c r="F28" s="58">
        <v>20000</v>
      </c>
    </row>
    <row r="29" spans="1:6" ht="24" customHeight="1">
      <c r="A29" s="19" t="s">
        <v>133</v>
      </c>
      <c r="B29" s="19" t="s">
        <v>131</v>
      </c>
      <c r="C29" s="20" t="s">
        <v>144</v>
      </c>
      <c r="D29" s="58">
        <f t="shared" si="0"/>
        <v>350000</v>
      </c>
      <c r="E29" s="58">
        <v>0</v>
      </c>
      <c r="F29" s="58">
        <v>350000</v>
      </c>
    </row>
    <row r="30" spans="1:6" ht="24" customHeight="1">
      <c r="A30" s="19" t="s">
        <v>133</v>
      </c>
      <c r="B30" s="19" t="s">
        <v>145</v>
      </c>
      <c r="C30" s="20" t="s">
        <v>146</v>
      </c>
      <c r="D30" s="58">
        <f t="shared" si="0"/>
        <v>126400</v>
      </c>
      <c r="E30" s="58">
        <v>0</v>
      </c>
      <c r="F30" s="58">
        <v>126400</v>
      </c>
    </row>
    <row r="31" spans="1:6" ht="24" customHeight="1">
      <c r="A31" s="19" t="s">
        <v>133</v>
      </c>
      <c r="B31" s="19" t="s">
        <v>147</v>
      </c>
      <c r="C31" s="20" t="s">
        <v>148</v>
      </c>
      <c r="D31" s="58">
        <f t="shared" si="0"/>
        <v>30000</v>
      </c>
      <c r="E31" s="58">
        <v>0</v>
      </c>
      <c r="F31" s="58">
        <v>30000</v>
      </c>
    </row>
    <row r="32" spans="1:6" ht="24" customHeight="1">
      <c r="A32" s="19" t="s">
        <v>133</v>
      </c>
      <c r="B32" s="19" t="s">
        <v>149</v>
      </c>
      <c r="C32" s="20" t="s">
        <v>150</v>
      </c>
      <c r="D32" s="58">
        <f t="shared" si="0"/>
        <v>200000</v>
      </c>
      <c r="E32" s="58">
        <v>0</v>
      </c>
      <c r="F32" s="58">
        <v>200000</v>
      </c>
    </row>
    <row r="33" spans="1:6" ht="24" customHeight="1">
      <c r="A33" s="19" t="s">
        <v>133</v>
      </c>
      <c r="B33" s="19" t="s">
        <v>151</v>
      </c>
      <c r="C33" s="20" t="s">
        <v>152</v>
      </c>
      <c r="D33" s="58">
        <f t="shared" si="0"/>
        <v>120000</v>
      </c>
      <c r="E33" s="58">
        <v>0</v>
      </c>
      <c r="F33" s="58">
        <v>120000</v>
      </c>
    </row>
    <row r="34" spans="1:6" ht="24" customHeight="1">
      <c r="A34" s="19" t="s">
        <v>133</v>
      </c>
      <c r="B34" s="19" t="s">
        <v>153</v>
      </c>
      <c r="C34" s="20" t="s">
        <v>154</v>
      </c>
      <c r="D34" s="58">
        <f t="shared" si="0"/>
        <v>933146.72</v>
      </c>
      <c r="E34" s="58">
        <v>0</v>
      </c>
      <c r="F34" s="58">
        <v>933146.72</v>
      </c>
    </row>
    <row r="35" spans="1:6" ht="24" customHeight="1">
      <c r="A35" s="19" t="s">
        <v>133</v>
      </c>
      <c r="B35" s="19" t="s">
        <v>155</v>
      </c>
      <c r="C35" s="20" t="s">
        <v>156</v>
      </c>
      <c r="D35" s="58">
        <f t="shared" si="0"/>
        <v>1533600</v>
      </c>
      <c r="E35" s="58">
        <v>0</v>
      </c>
      <c r="F35" s="58">
        <v>1533600</v>
      </c>
    </row>
    <row r="36" spans="1:6" ht="24" customHeight="1">
      <c r="A36" s="19" t="s">
        <v>133</v>
      </c>
      <c r="B36" s="19" t="s">
        <v>157</v>
      </c>
      <c r="C36" s="20" t="s">
        <v>158</v>
      </c>
      <c r="D36" s="58">
        <f t="shared" si="0"/>
        <v>135000</v>
      </c>
      <c r="E36" s="58">
        <v>0</v>
      </c>
      <c r="F36" s="58">
        <v>135000</v>
      </c>
    </row>
    <row r="37" spans="1:6" ht="24" customHeight="1">
      <c r="A37" s="19" t="s">
        <v>133</v>
      </c>
      <c r="B37" s="19" t="s">
        <v>159</v>
      </c>
      <c r="C37" s="20" t="s">
        <v>160</v>
      </c>
      <c r="D37" s="58">
        <f t="shared" si="0"/>
        <v>30000</v>
      </c>
      <c r="E37" s="58">
        <v>0</v>
      </c>
      <c r="F37" s="58">
        <v>30000</v>
      </c>
    </row>
    <row r="38" spans="1:6" ht="24" customHeight="1">
      <c r="A38" s="19" t="s">
        <v>133</v>
      </c>
      <c r="B38" s="19" t="s">
        <v>75</v>
      </c>
      <c r="C38" s="20" t="s">
        <v>161</v>
      </c>
      <c r="D38" s="58">
        <f t="shared" si="0"/>
        <v>218000</v>
      </c>
      <c r="E38" s="58">
        <v>0</v>
      </c>
      <c r="F38" s="58">
        <v>218000</v>
      </c>
    </row>
    <row r="39" spans="1:6" ht="24" customHeight="1">
      <c r="A39" s="19" t="s">
        <v>162</v>
      </c>
      <c r="B39" s="19" t="s">
        <v>68</v>
      </c>
      <c r="C39" s="20" t="s">
        <v>163</v>
      </c>
      <c r="D39" s="58">
        <f t="shared" si="0"/>
        <v>3149760</v>
      </c>
      <c r="E39" s="58">
        <v>3149760</v>
      </c>
      <c r="F39" s="58">
        <v>0</v>
      </c>
    </row>
    <row r="40" spans="1:6" ht="24" customHeight="1">
      <c r="A40" s="19" t="s">
        <v>162</v>
      </c>
      <c r="B40" s="19" t="s">
        <v>70</v>
      </c>
      <c r="C40" s="20" t="s">
        <v>164</v>
      </c>
      <c r="D40" s="58">
        <f t="shared" si="0"/>
        <v>3149760</v>
      </c>
      <c r="E40" s="58">
        <v>3149760</v>
      </c>
      <c r="F40" s="58">
        <v>0</v>
      </c>
    </row>
    <row r="41" spans="1:6" ht="24" customHeight="1">
      <c r="A41" s="19" t="s">
        <v>165</v>
      </c>
      <c r="B41" s="19" t="s">
        <v>68</v>
      </c>
      <c r="C41" s="20" t="s">
        <v>166</v>
      </c>
      <c r="D41" s="58">
        <f t="shared" si="0"/>
        <v>6000</v>
      </c>
      <c r="E41" s="58">
        <v>0</v>
      </c>
      <c r="F41" s="58">
        <v>6000</v>
      </c>
    </row>
    <row r="42" spans="1:6" ht="24" customHeight="1">
      <c r="A42" s="19" t="s">
        <v>165</v>
      </c>
      <c r="B42" s="19" t="s">
        <v>70</v>
      </c>
      <c r="C42" s="20" t="s">
        <v>167</v>
      </c>
      <c r="D42" s="58">
        <f t="shared" si="0"/>
        <v>6000</v>
      </c>
      <c r="E42" s="58">
        <v>0</v>
      </c>
      <c r="F42" s="58">
        <v>6000</v>
      </c>
    </row>
    <row r="43" spans="1:6" ht="24" customHeight="1">
      <c r="A43" s="77" t="s">
        <v>38</v>
      </c>
      <c r="B43" s="77"/>
      <c r="C43" s="77"/>
      <c r="D43" s="29">
        <f t="shared" si="0"/>
        <v>75552664.890000001</v>
      </c>
      <c r="E43" s="29">
        <v>70356318.170000002</v>
      </c>
      <c r="F43" s="29">
        <v>5196346.72</v>
      </c>
    </row>
  </sheetData>
  <mergeCells count="10">
    <mergeCell ref="A43:C43"/>
    <mergeCell ref="C7:C8"/>
    <mergeCell ref="D7:D8"/>
    <mergeCell ref="E7:E8"/>
    <mergeCell ref="F7:F8"/>
    <mergeCell ref="A2:F2"/>
    <mergeCell ref="A4:E4"/>
    <mergeCell ref="A6:C6"/>
    <mergeCell ref="D6:F6"/>
    <mergeCell ref="A7:B7"/>
  </mergeCells>
  <phoneticPr fontId="26" type="noConversion"/>
  <printOptions horizontalCentered="1"/>
  <pageMargins left="0.78740157480314998" right="0.78740157480314998" top="0.78740157480314998" bottom="0.78740157480314998" header="0.31496062992126" footer="0.31496062992126"/>
  <pageSetup paperSize="9" scale="47"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
  <sheetViews>
    <sheetView showRuler="0" workbookViewId="0">
      <selection activeCell="B10" sqref="B10"/>
    </sheetView>
  </sheetViews>
  <sheetFormatPr defaultColWidth="9"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c r="A1" s="2"/>
      <c r="B1" s="2"/>
      <c r="C1" s="2"/>
      <c r="D1" s="2"/>
      <c r="E1" s="2"/>
      <c r="F1" s="2"/>
      <c r="G1" s="3" t="s">
        <v>168</v>
      </c>
      <c r="H1" s="4"/>
    </row>
    <row r="2" spans="1:8" ht="22.5" customHeight="1">
      <c r="A2" s="70" t="s">
        <v>169</v>
      </c>
      <c r="B2" s="70"/>
      <c r="C2" s="70"/>
      <c r="D2" s="70"/>
      <c r="E2" s="70"/>
      <c r="F2" s="70"/>
      <c r="G2" s="70"/>
      <c r="H2" s="70"/>
    </row>
    <row r="4" spans="1:8" ht="24" customHeight="1">
      <c r="A4" s="72" t="s">
        <v>32</v>
      </c>
      <c r="B4" s="72"/>
      <c r="C4" s="72"/>
      <c r="D4" s="72"/>
      <c r="E4" s="72"/>
      <c r="F4" s="72"/>
      <c r="G4" s="5" t="s">
        <v>170</v>
      </c>
      <c r="H4" s="4" t="s">
        <v>171</v>
      </c>
    </row>
    <row r="6" spans="1:8" ht="24" customHeight="1">
      <c r="A6" s="80" t="s">
        <v>172</v>
      </c>
      <c r="B6" s="80"/>
      <c r="C6" s="80"/>
      <c r="D6" s="80"/>
      <c r="E6" s="80"/>
      <c r="F6" s="80"/>
      <c r="G6" s="74" t="s">
        <v>173</v>
      </c>
      <c r="H6" s="81" t="s">
        <v>174</v>
      </c>
    </row>
    <row r="7" spans="1:8" ht="24" customHeight="1">
      <c r="A7" s="74" t="s">
        <v>38</v>
      </c>
      <c r="B7" s="74" t="s">
        <v>175</v>
      </c>
      <c r="C7" s="74" t="s">
        <v>148</v>
      </c>
      <c r="D7" s="75" t="s">
        <v>176</v>
      </c>
      <c r="E7" s="75"/>
      <c r="F7" s="75"/>
      <c r="G7" s="74"/>
      <c r="H7" s="81"/>
    </row>
    <row r="8" spans="1:8" ht="24" customHeight="1">
      <c r="A8" s="74"/>
      <c r="B8" s="74"/>
      <c r="C8" s="74"/>
      <c r="D8" s="7" t="s">
        <v>177</v>
      </c>
      <c r="E8" s="7" t="s">
        <v>178</v>
      </c>
      <c r="F8" s="7" t="s">
        <v>179</v>
      </c>
      <c r="G8" s="74"/>
      <c r="H8" s="81"/>
    </row>
    <row r="9" spans="1:8" ht="15" hidden="1" customHeight="1">
      <c r="A9" s="8">
        <f>SUM(B9,C9,D9)</f>
        <v>165000</v>
      </c>
      <c r="B9" s="9">
        <f>SUM(B10:B10)</f>
        <v>0</v>
      </c>
      <c r="C9" s="9">
        <f>SUM(C10:C10)</f>
        <v>30000</v>
      </c>
      <c r="D9" s="8">
        <f>SUM(E9,F9)</f>
        <v>135000</v>
      </c>
      <c r="E9" s="8">
        <f>SUM(E10:E10)</f>
        <v>0</v>
      </c>
      <c r="F9" s="8">
        <f>SUM(F10:F10)</f>
        <v>135000</v>
      </c>
      <c r="G9" s="8">
        <f>SUM(G10:G10,H10:H10)</f>
        <v>0</v>
      </c>
      <c r="H9" s="10"/>
    </row>
    <row r="10" spans="1:8" ht="24" customHeight="1">
      <c r="A10" s="11">
        <f>SUM(B10,C10,D10)</f>
        <v>165000</v>
      </c>
      <c r="B10" s="12">
        <v>0</v>
      </c>
      <c r="C10" s="13">
        <v>30000</v>
      </c>
      <c r="D10" s="13">
        <f>SUM(E10,F10)</f>
        <v>135000</v>
      </c>
      <c r="E10" s="12">
        <v>0</v>
      </c>
      <c r="F10" s="13">
        <v>135000</v>
      </c>
      <c r="G10" s="13">
        <v>0</v>
      </c>
      <c r="H10" s="12">
        <v>0</v>
      </c>
    </row>
    <row r="13" spans="1:8" ht="24" customHeight="1">
      <c r="A13" s="14" t="s">
        <v>68</v>
      </c>
    </row>
  </sheetData>
  <mergeCells count="9">
    <mergeCell ref="A2:H2"/>
    <mergeCell ref="A4:F4"/>
    <mergeCell ref="A6:F6"/>
    <mergeCell ref="D7:F7"/>
    <mergeCell ref="A7:A8"/>
    <mergeCell ref="B7:B8"/>
    <mergeCell ref="C7:C8"/>
    <mergeCell ref="G6:G8"/>
    <mergeCell ref="H6:H8"/>
  </mergeCells>
  <phoneticPr fontId="26" type="noConversion"/>
  <printOptions horizontalCentered="1"/>
  <pageMargins left="0.78740157480314998" right="0.78740157480314998" top="0.78740157480314998" bottom="0.78740157480314998" header="0.31496062992126" footer="0.31496062992126"/>
  <pageSetup paperSize="9" scale="91"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7"/>
  <sheetViews>
    <sheetView tabSelected="1" showRuler="0" workbookViewId="0">
      <selection activeCell="D3" sqref="D3"/>
    </sheetView>
  </sheetViews>
  <sheetFormatPr defaultColWidth="9" defaultRowHeight="15"/>
  <cols>
    <col min="1" max="1" width="146.140625" customWidth="1"/>
  </cols>
  <sheetData>
    <row r="1" spans="1:1" ht="31.5" customHeight="1">
      <c r="A1" s="1" t="s">
        <v>180</v>
      </c>
    </row>
    <row r="2" spans="1:1" ht="24" customHeight="1">
      <c r="A2" s="2"/>
    </row>
    <row r="3" spans="1:1" ht="321" customHeight="1">
      <c r="A3" s="82" t="s">
        <v>182</v>
      </c>
    </row>
    <row r="4" spans="1:1">
      <c r="A4" s="83"/>
    </row>
    <row r="5" spans="1:1">
      <c r="A5" s="83"/>
    </row>
    <row r="6" spans="1:1">
      <c r="A6" s="83"/>
    </row>
    <row r="7" spans="1:1">
      <c r="A7" s="83"/>
    </row>
    <row r="8" spans="1:1">
      <c r="A8" s="83"/>
    </row>
    <row r="9" spans="1:1">
      <c r="A9" s="83"/>
    </row>
    <row r="10" spans="1:1">
      <c r="A10" s="83"/>
    </row>
    <row r="11" spans="1:1">
      <c r="A11" s="83"/>
    </row>
    <row r="12" spans="1:1">
      <c r="A12" s="83"/>
    </row>
    <row r="13" spans="1:1">
      <c r="A13" s="83"/>
    </row>
    <row r="14" spans="1:1">
      <c r="A14" s="83"/>
    </row>
    <row r="15" spans="1:1">
      <c r="A15" s="83"/>
    </row>
    <row r="16" spans="1:1">
      <c r="A16" s="83"/>
    </row>
    <row r="17" spans="1:1">
      <c r="A17" s="83"/>
    </row>
  </sheetData>
  <sheetProtection algorithmName="SHA-512" hashValue="1X+jHrtItSOn6uaGkahnsbm23Wd7lJJXYXExjeTWVrtwe3Qoaw7wjjaOwIEzuiMTIUY3HjNI0ZG5QjUqQ5VajQ==" saltValue="TSyQxBbPEU9Fhu0iXe/8aw==" spinCount="100000" sheet="1"/>
  <mergeCells count="1">
    <mergeCell ref="A3:A17"/>
  </mergeCells>
  <phoneticPr fontId="26" type="noConversion"/>
  <printOptions horizontalCentered="1"/>
  <pageMargins left="0.78740157480314998" right="0.78740157480314998" top="0.78740157480314998" bottom="0.78740157480314998" header="0.31496062992126" footer="0.31496062992126"/>
  <pageSetup paperSize="9" scale="8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Ruler="0" workbookViewId="0">
      <selection activeCell="A22" sqref="A22"/>
    </sheetView>
  </sheetViews>
  <sheetFormatPr defaultColWidth="9" defaultRowHeight="15"/>
  <cols>
    <col min="1" max="1" width="137.7109375" customWidth="1"/>
  </cols>
  <sheetData>
    <row r="1" spans="1:2" s="44" customFormat="1" ht="21" customHeight="1">
      <c r="A1" s="46" t="s">
        <v>2</v>
      </c>
      <c r="B1" s="45"/>
    </row>
    <row r="2" spans="1:2" s="44" customFormat="1" ht="21" customHeight="1">
      <c r="A2" s="47"/>
      <c r="B2" s="45"/>
    </row>
    <row r="3" spans="1:2" s="44" customFormat="1" ht="21" customHeight="1">
      <c r="A3" s="47"/>
      <c r="B3" s="45"/>
    </row>
    <row r="4" spans="1:2" s="44" customFormat="1" ht="21" customHeight="1">
      <c r="A4" s="48" t="s">
        <v>3</v>
      </c>
      <c r="B4" s="45"/>
    </row>
    <row r="5" spans="1:2" s="44" customFormat="1" ht="21" customHeight="1">
      <c r="A5" s="49" t="s">
        <v>4</v>
      </c>
      <c r="B5" s="45"/>
    </row>
    <row r="6" spans="1:2" s="44" customFormat="1" ht="21" customHeight="1">
      <c r="A6" s="49" t="s">
        <v>5</v>
      </c>
      <c r="B6" s="45"/>
    </row>
    <row r="7" spans="1:2" s="44" customFormat="1" ht="21" customHeight="1">
      <c r="A7" s="49" t="s">
        <v>6</v>
      </c>
      <c r="B7" s="45"/>
    </row>
    <row r="8" spans="1:2" s="44" customFormat="1" ht="21" customHeight="1">
      <c r="A8" s="49" t="s">
        <v>7</v>
      </c>
      <c r="B8" s="45"/>
    </row>
    <row r="9" spans="1:2" s="44" customFormat="1" ht="21" customHeight="1">
      <c r="A9" s="50" t="s">
        <v>8</v>
      </c>
      <c r="B9" s="45"/>
    </row>
    <row r="10" spans="1:2" s="44" customFormat="1" ht="21" customHeight="1">
      <c r="A10" s="50" t="s">
        <v>9</v>
      </c>
      <c r="B10" s="45"/>
    </row>
    <row r="11" spans="1:2" s="44" customFormat="1" ht="21" customHeight="1">
      <c r="A11" s="50" t="s">
        <v>10</v>
      </c>
      <c r="B11" s="45"/>
    </row>
    <row r="12" spans="1:2" s="45" customFormat="1" ht="21" customHeight="1">
      <c r="A12" s="50" t="s">
        <v>11</v>
      </c>
    </row>
    <row r="13" spans="1:2" s="45" customFormat="1" ht="21" customHeight="1">
      <c r="A13" s="50" t="s">
        <v>12</v>
      </c>
    </row>
    <row r="14" spans="1:2" s="45" customFormat="1" ht="21" customHeight="1">
      <c r="A14" s="50" t="s">
        <v>13</v>
      </c>
    </row>
    <row r="15" spans="1:2" s="45" customFormat="1" ht="21" customHeight="1">
      <c r="A15" s="50" t="s">
        <v>14</v>
      </c>
    </row>
    <row r="16" spans="1:2" s="45" customFormat="1" ht="21" customHeight="1">
      <c r="A16" s="50" t="s">
        <v>15</v>
      </c>
    </row>
    <row r="17" spans="1:1" s="45" customFormat="1" ht="21" customHeight="1">
      <c r="A17" s="50" t="s">
        <v>16</v>
      </c>
    </row>
    <row r="18" spans="1:1" s="45" customFormat="1" ht="21" customHeight="1">
      <c r="A18" s="50" t="s">
        <v>17</v>
      </c>
    </row>
    <row r="19" spans="1:1" ht="18.75" customHeight="1">
      <c r="A19" s="51"/>
    </row>
    <row r="20" spans="1:1" ht="21" customHeight="1">
      <c r="A20" s="51"/>
    </row>
    <row r="21" spans="1:1" ht="15" hidden="1" customHeight="1">
      <c r="A21" s="51" t="s">
        <v>18</v>
      </c>
    </row>
  </sheetData>
  <sheetProtection algorithmName="SHA-512" hashValue="lZK/fmr+fod4kUviSwo/ILXXCuqLC2auH8kS+ZzWs/591k/g8LRM5luXj3DbV/3XbtCINl5ibTLqIFKfNA9XHw==" saltValue="0/d6B+kYnoWV7g+hjvNTZg==" spinCount="100000" sheet="1"/>
  <phoneticPr fontId="26" type="noConversion"/>
  <pageMargins left="0.79" right="0.79" top="0.79" bottom="0.79" header="0.3" footer="0.3"/>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10" sqref="A10"/>
    </sheetView>
  </sheetViews>
  <sheetFormatPr defaultColWidth="9" defaultRowHeight="15"/>
  <cols>
    <col min="1" max="1" width="142.140625" customWidth="1"/>
  </cols>
  <sheetData>
    <row r="1" spans="1:1" ht="37.5" customHeight="1">
      <c r="A1" s="42" t="s">
        <v>19</v>
      </c>
    </row>
    <row r="2" spans="1:1">
      <c r="A2" s="43" t="s">
        <v>20</v>
      </c>
    </row>
    <row r="3" spans="1:1">
      <c r="A3" s="43" t="s">
        <v>21</v>
      </c>
    </row>
  </sheetData>
  <sheetProtection algorithmName="SHA-512" hashValue="9FyHirQeVq0a5+vyhwLM4PrH90rx3gqdylAvk0bmlTOWOXZV/KBrS8N48vF7xPHeZIYYZb3xxA3VgyJRITlDTw==" saltValue="iCnk7Pg2wngT5GV6Jb03QQ==" spinCount="100000" sheet="1"/>
  <phoneticPr fontId="26" type="noConversion"/>
  <pageMargins left="0.79" right="0.79" top="0.79" bottom="0.79"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3"/>
  <sheetViews>
    <sheetView showRuler="0" workbookViewId="0">
      <selection activeCell="D3" sqref="D3"/>
    </sheetView>
  </sheetViews>
  <sheetFormatPr defaultColWidth="9" defaultRowHeight="15"/>
  <cols>
    <col min="1" max="2" width="70.7109375" customWidth="1"/>
  </cols>
  <sheetData>
    <row r="1" spans="1:2" ht="37.5" customHeight="1">
      <c r="A1" s="65" t="s">
        <v>22</v>
      </c>
      <c r="B1" s="66"/>
    </row>
    <row r="2" spans="1:2" ht="24" customHeight="1">
      <c r="B2" s="2"/>
    </row>
    <row r="3" spans="1:2" ht="111" customHeight="1">
      <c r="A3" s="67" t="s">
        <v>23</v>
      </c>
      <c r="B3" s="67"/>
    </row>
  </sheetData>
  <mergeCells count="2">
    <mergeCell ref="A1:B1"/>
    <mergeCell ref="A3:B3"/>
  </mergeCells>
  <phoneticPr fontId="26" type="noConversion"/>
  <printOptions horizontalCentered="1"/>
  <pageMargins left="0.78740157480314998" right="0.78740157480314998" top="0.78740157480314998" bottom="0.78740157480314998" header="0.31496062992126" footer="0.31496062992126"/>
  <pageSetup paperSize="9" scale="91"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7"/>
  <sheetViews>
    <sheetView showRuler="0" workbookViewId="0">
      <selection activeCell="B3" sqref="A3:XFD3"/>
    </sheetView>
  </sheetViews>
  <sheetFormatPr defaultColWidth="9" defaultRowHeight="15"/>
  <cols>
    <col min="1" max="1" width="146.7109375" customWidth="1"/>
  </cols>
  <sheetData>
    <row r="1" spans="1:1" ht="31.5" customHeight="1">
      <c r="A1" s="1" t="s">
        <v>24</v>
      </c>
    </row>
    <row r="2" spans="1:1" ht="24" customHeight="1">
      <c r="A2" s="2"/>
    </row>
    <row r="3" spans="1:1" ht="402" customHeight="1">
      <c r="A3" s="68" t="s">
        <v>25</v>
      </c>
    </row>
    <row r="4" spans="1:1">
      <c r="A4" s="69"/>
    </row>
    <row r="5" spans="1:1">
      <c r="A5" s="69"/>
    </row>
    <row r="6" spans="1:1">
      <c r="A6" s="69"/>
    </row>
    <row r="7" spans="1:1">
      <c r="A7" s="69"/>
    </row>
    <row r="8" spans="1:1">
      <c r="A8" s="69"/>
    </row>
    <row r="9" spans="1:1">
      <c r="A9" s="69"/>
    </row>
    <row r="10" spans="1:1">
      <c r="A10" s="69"/>
    </row>
    <row r="11" spans="1:1">
      <c r="A11" s="69"/>
    </row>
    <row r="12" spans="1:1">
      <c r="A12" s="69"/>
    </row>
    <row r="13" spans="1:1">
      <c r="A13" s="69"/>
    </row>
    <row r="14" spans="1:1">
      <c r="A14" s="69"/>
    </row>
    <row r="15" spans="1:1">
      <c r="A15" s="69"/>
    </row>
    <row r="16" spans="1:1">
      <c r="A16" s="69"/>
    </row>
    <row r="17" spans="1:1">
      <c r="A17" s="69"/>
    </row>
  </sheetData>
  <mergeCells count="1">
    <mergeCell ref="A3:A17"/>
  </mergeCells>
  <phoneticPr fontId="26" type="noConversion"/>
  <pageMargins left="0.78740157480314998" right="0.78740157480314998" top="0.78740157480314998" bottom="0.78740157480314998" header="0.31496062992126" footer="0.31496062992126"/>
  <pageSetup paperSize="9" scale="74"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0"/>
  <sheetViews>
    <sheetView showRuler="0" workbookViewId="0">
      <selection activeCell="A12" sqref="A12"/>
    </sheetView>
  </sheetViews>
  <sheetFormatPr defaultColWidth="9" defaultRowHeight="15"/>
  <cols>
    <col min="1" max="1" width="146.42578125" customWidth="1"/>
  </cols>
  <sheetData>
    <row r="1" spans="1:1" ht="24" customHeight="1">
      <c r="A1" s="39" t="s">
        <v>26</v>
      </c>
    </row>
    <row r="2" spans="1:1" ht="24" customHeight="1">
      <c r="A2" s="2"/>
    </row>
    <row r="3" spans="1:1" ht="106.5" customHeight="1">
      <c r="A3" s="40" t="s">
        <v>181</v>
      </c>
    </row>
    <row r="4" spans="1:1" s="38" customFormat="1" ht="25.7" customHeight="1">
      <c r="A4" s="41" t="s">
        <v>27</v>
      </c>
    </row>
    <row r="5" spans="1:1" s="38" customFormat="1" ht="25.7" customHeight="1">
      <c r="A5" s="41" t="s">
        <v>28</v>
      </c>
    </row>
    <row r="6" spans="1:1" s="38" customFormat="1" ht="25.7" customHeight="1">
      <c r="A6" s="41" t="s">
        <v>29</v>
      </c>
    </row>
    <row r="7" spans="1:1" s="38" customFormat="1">
      <c r="A7" s="41" t="s">
        <v>30</v>
      </c>
    </row>
    <row r="8" spans="1:1" s="38" customFormat="1">
      <c r="A8" s="41"/>
    </row>
    <row r="9" spans="1:1" s="38" customFormat="1">
      <c r="A9" s="41"/>
    </row>
    <row r="10" spans="1:1" s="38" customFormat="1">
      <c r="A10" s="41"/>
    </row>
  </sheetData>
  <phoneticPr fontId="26" type="noConversion"/>
  <pageMargins left="0.78740157480314998" right="0.78740157480314998" top="0.78740157480314998" bottom="0.78740157480314998" header="0.31496062992126" footer="0.31496062992126"/>
  <pageSetup paperSize="9" scale="8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
  <sheetViews>
    <sheetView showRuler="0" topLeftCell="A7" workbookViewId="0">
      <selection activeCell="A4" sqref="A1:XFD1048576"/>
    </sheetView>
  </sheetViews>
  <sheetFormatPr defaultColWidth="9" defaultRowHeight="15"/>
  <cols>
    <col min="1" max="1" width="30.28515625" bestFit="1" customWidth="1"/>
    <col min="2" max="2" width="17.42578125" bestFit="1" customWidth="1"/>
    <col min="3" max="3" width="29" bestFit="1" customWidth="1"/>
    <col min="4" max="5" width="17.42578125" bestFit="1" customWidth="1"/>
    <col min="6" max="7" width="16.140625" bestFit="1" customWidth="1"/>
  </cols>
  <sheetData>
    <row r="1" spans="1:7" ht="18" customHeight="1">
      <c r="A1" s="32"/>
      <c r="B1" s="32"/>
      <c r="C1" s="32"/>
      <c r="D1" s="32"/>
      <c r="E1" s="32"/>
      <c r="F1" s="32"/>
      <c r="G1" s="16"/>
    </row>
    <row r="2" spans="1:7" ht="24" customHeight="1">
      <c r="A2" s="70" t="s">
        <v>31</v>
      </c>
      <c r="B2" s="70"/>
      <c r="C2" s="70"/>
      <c r="D2" s="70"/>
      <c r="E2" s="70"/>
      <c r="F2" s="70"/>
      <c r="G2" s="70"/>
    </row>
    <row r="3" spans="1:7" ht="7.5" customHeight="1">
      <c r="A3" s="71"/>
      <c r="B3" s="71"/>
      <c r="C3" s="71"/>
      <c r="D3" s="71"/>
      <c r="E3" s="71"/>
      <c r="F3" s="71"/>
    </row>
    <row r="4" spans="1:7" ht="24" customHeight="1">
      <c r="A4" s="72" t="s">
        <v>32</v>
      </c>
      <c r="B4" s="72"/>
      <c r="C4" s="72"/>
      <c r="D4" s="72"/>
      <c r="E4" s="72"/>
      <c r="F4" s="72"/>
      <c r="G4" s="16" t="s">
        <v>33</v>
      </c>
    </row>
    <row r="5" spans="1:7" ht="7.5" customHeight="1">
      <c r="A5" s="71"/>
      <c r="B5" s="71"/>
      <c r="C5" s="71"/>
      <c r="D5" s="71"/>
      <c r="E5" s="71"/>
      <c r="F5" s="71"/>
    </row>
    <row r="6" spans="1:7" ht="24" customHeight="1">
      <c r="A6" s="73" t="s">
        <v>34</v>
      </c>
      <c r="B6" s="73"/>
      <c r="C6" s="73" t="s">
        <v>35</v>
      </c>
      <c r="D6" s="73"/>
      <c r="E6" s="73"/>
      <c r="F6" s="73"/>
      <c r="G6" s="73"/>
    </row>
    <row r="7" spans="1:7" ht="24" customHeight="1">
      <c r="A7" s="74" t="s">
        <v>36</v>
      </c>
      <c r="B7" s="74" t="s">
        <v>37</v>
      </c>
      <c r="C7" s="75" t="s">
        <v>36</v>
      </c>
      <c r="D7" s="73" t="s">
        <v>37</v>
      </c>
      <c r="E7" s="73"/>
      <c r="F7" s="73"/>
      <c r="G7" s="73"/>
    </row>
    <row r="8" spans="1:7" ht="24" customHeight="1">
      <c r="A8" s="74"/>
      <c r="B8" s="74"/>
      <c r="C8" s="75"/>
      <c r="D8" s="75" t="s">
        <v>38</v>
      </c>
      <c r="E8" s="73" t="s">
        <v>39</v>
      </c>
      <c r="F8" s="73"/>
      <c r="G8" s="73" t="s">
        <v>40</v>
      </c>
    </row>
    <row r="9" spans="1:7" ht="24" customHeight="1">
      <c r="A9" s="74"/>
      <c r="B9" s="74"/>
      <c r="C9" s="75"/>
      <c r="D9" s="75"/>
      <c r="E9" s="17" t="s">
        <v>41</v>
      </c>
      <c r="F9" s="17" t="s">
        <v>42</v>
      </c>
      <c r="G9" s="73"/>
    </row>
    <row r="10" spans="1:7" ht="24" customHeight="1">
      <c r="A10" s="20" t="s">
        <v>43</v>
      </c>
      <c r="B10" s="58">
        <v>80601267.090000004</v>
      </c>
      <c r="C10" s="20" t="s">
        <v>44</v>
      </c>
      <c r="D10" s="58">
        <f t="shared" ref="D10:D16" si="0">SUM(E10,F10,G10)</f>
        <v>57451223.329999998</v>
      </c>
      <c r="E10" s="58">
        <v>48008674.409999996</v>
      </c>
      <c r="F10" s="58">
        <v>4393946.72</v>
      </c>
      <c r="G10" s="58">
        <v>5048602.2</v>
      </c>
    </row>
    <row r="11" spans="1:7" ht="24" customHeight="1">
      <c r="A11" s="20" t="s">
        <v>45</v>
      </c>
      <c r="B11" s="58">
        <v>80601267.090000004</v>
      </c>
      <c r="C11" s="20" t="s">
        <v>46</v>
      </c>
      <c r="D11" s="58">
        <f t="shared" si="0"/>
        <v>15149920.640000001</v>
      </c>
      <c r="E11" s="58">
        <v>14347520.640000001</v>
      </c>
      <c r="F11" s="58">
        <v>802400</v>
      </c>
      <c r="G11" s="58">
        <v>0</v>
      </c>
    </row>
    <row r="12" spans="1:7" ht="24" customHeight="1">
      <c r="A12" s="20" t="s">
        <v>47</v>
      </c>
      <c r="B12" s="21">
        <v>0</v>
      </c>
      <c r="C12" s="20" t="s">
        <v>48</v>
      </c>
      <c r="D12" s="58">
        <f t="shared" si="0"/>
        <v>4665733.5999999996</v>
      </c>
      <c r="E12" s="58">
        <v>4665733.5999999996</v>
      </c>
      <c r="F12" s="58">
        <v>0</v>
      </c>
      <c r="G12" s="58">
        <v>0</v>
      </c>
    </row>
    <row r="13" spans="1:7" ht="24" customHeight="1">
      <c r="A13" s="20" t="s">
        <v>49</v>
      </c>
      <c r="B13" s="21">
        <v>0</v>
      </c>
      <c r="C13" s="20" t="s">
        <v>50</v>
      </c>
      <c r="D13" s="58">
        <f t="shared" si="0"/>
        <v>3334389.52</v>
      </c>
      <c r="E13" s="58">
        <v>3334389.52</v>
      </c>
      <c r="F13" s="58">
        <v>0</v>
      </c>
      <c r="G13" s="58">
        <v>0</v>
      </c>
    </row>
    <row r="14" spans="1:7" ht="24" customHeight="1">
      <c r="A14" s="20" t="s">
        <v>51</v>
      </c>
      <c r="B14" s="21">
        <v>0</v>
      </c>
      <c r="C14" s="20"/>
      <c r="D14" s="58">
        <f t="shared" si="0"/>
        <v>0</v>
      </c>
      <c r="E14" s="58"/>
      <c r="F14" s="58"/>
      <c r="G14" s="58"/>
    </row>
    <row r="15" spans="1:7" ht="24" customHeight="1">
      <c r="A15" s="20" t="s">
        <v>52</v>
      </c>
      <c r="B15" s="21">
        <v>0</v>
      </c>
      <c r="C15" s="20"/>
      <c r="D15" s="21">
        <f t="shared" si="0"/>
        <v>0</v>
      </c>
      <c r="E15" s="21"/>
      <c r="F15" s="21"/>
      <c r="G15" s="21"/>
    </row>
    <row r="16" spans="1:7" ht="24" customHeight="1">
      <c r="A16" s="20" t="s">
        <v>53</v>
      </c>
      <c r="B16" s="21">
        <v>0</v>
      </c>
      <c r="C16" s="20"/>
      <c r="D16" s="21">
        <f t="shared" si="0"/>
        <v>0</v>
      </c>
      <c r="E16" s="21"/>
      <c r="F16" s="21"/>
      <c r="G16" s="21"/>
    </row>
    <row r="17" spans="1:7" ht="24" customHeight="1">
      <c r="A17" s="10"/>
      <c r="B17" s="10"/>
      <c r="C17" s="10"/>
      <c r="D17" s="10"/>
      <c r="E17" s="10"/>
      <c r="F17" s="10"/>
      <c r="G17" s="10"/>
    </row>
    <row r="18" spans="1:7" ht="24" customHeight="1">
      <c r="A18" s="10"/>
      <c r="B18" s="10"/>
      <c r="C18" s="10"/>
      <c r="D18" s="10"/>
      <c r="E18" s="10"/>
      <c r="F18" s="10"/>
      <c r="G18" s="10"/>
    </row>
    <row r="19" spans="1:7" ht="24" customHeight="1">
      <c r="A19" s="10"/>
      <c r="B19" s="10"/>
      <c r="C19" s="10"/>
      <c r="D19" s="10"/>
      <c r="E19" s="10"/>
      <c r="F19" s="10"/>
      <c r="G19" s="10"/>
    </row>
    <row r="20" spans="1:7" ht="24" customHeight="1">
      <c r="A20" s="10"/>
      <c r="B20" s="10"/>
      <c r="C20" s="10"/>
      <c r="D20" s="10"/>
      <c r="E20" s="10"/>
      <c r="F20" s="10"/>
      <c r="G20" s="10"/>
    </row>
    <row r="21" spans="1:7" ht="24" customHeight="1">
      <c r="A21" s="37" t="s">
        <v>54</v>
      </c>
      <c r="B21" s="29">
        <v>80601267.090000004</v>
      </c>
      <c r="C21" s="37" t="s">
        <v>55</v>
      </c>
      <c r="D21" s="29">
        <f>SUM(E21,F21,G21)</f>
        <v>80601267.090000004</v>
      </c>
      <c r="E21" s="29">
        <v>70356318.170000002</v>
      </c>
      <c r="F21" s="29">
        <v>5196346.72</v>
      </c>
      <c r="G21" s="29">
        <v>5048602.2</v>
      </c>
    </row>
  </sheetData>
  <mergeCells count="13">
    <mergeCell ref="D7:G7"/>
    <mergeCell ref="E8:F8"/>
    <mergeCell ref="A7:A9"/>
    <mergeCell ref="B7:B9"/>
    <mergeCell ref="C7:C9"/>
    <mergeCell ref="D8:D9"/>
    <mergeCell ref="G8:G9"/>
    <mergeCell ref="A2:G2"/>
    <mergeCell ref="A3:F3"/>
    <mergeCell ref="A4:F4"/>
    <mergeCell ref="A5:F5"/>
    <mergeCell ref="A6:B6"/>
    <mergeCell ref="C6:G6"/>
  </mergeCells>
  <phoneticPr fontId="26" type="noConversion"/>
  <printOptions horizontalCentered="1"/>
  <pageMargins left="0.78740157480314998" right="0.78740157480314998" top="0.78740157480314998" bottom="0.78740157480314998" header="0.31496062992126" footer="0.31496062992126"/>
  <pageSetup paperSize="9" scale="90"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showRuler="0" workbookViewId="0">
      <selection sqref="A1:XFD1048576"/>
    </sheetView>
  </sheetViews>
  <sheetFormatPr defaultColWidth="9" defaultRowHeight="15"/>
  <cols>
    <col min="1" max="1" width="5.140625" bestFit="1" customWidth="1"/>
    <col min="2" max="3" width="4" bestFit="1" customWidth="1"/>
    <col min="4" max="4" width="41.85546875" bestFit="1" customWidth="1"/>
    <col min="5" max="6" width="17.42578125" bestFit="1" customWidth="1"/>
    <col min="7" max="9" width="11" bestFit="1" customWidth="1"/>
  </cols>
  <sheetData>
    <row r="1" spans="1:9" ht="18" customHeight="1">
      <c r="A1" s="2"/>
      <c r="B1" s="2"/>
      <c r="C1" s="2"/>
      <c r="D1" s="2"/>
      <c r="E1" s="16"/>
      <c r="F1" s="16"/>
      <c r="G1" s="16"/>
      <c r="H1" s="16"/>
      <c r="I1" s="16"/>
    </row>
    <row r="2" spans="1:9" ht="24" customHeight="1">
      <c r="A2" s="70" t="s">
        <v>56</v>
      </c>
      <c r="B2" s="70"/>
      <c r="C2" s="70"/>
      <c r="D2" s="70"/>
      <c r="E2" s="70"/>
      <c r="F2" s="70"/>
      <c r="G2" s="70"/>
      <c r="H2" s="70"/>
      <c r="I2" s="70"/>
    </row>
    <row r="4" spans="1:9" ht="24" customHeight="1">
      <c r="A4" s="72" t="s">
        <v>32</v>
      </c>
      <c r="B4" s="72"/>
      <c r="C4" s="72"/>
      <c r="D4" s="72"/>
      <c r="E4" s="72"/>
      <c r="F4" s="72"/>
      <c r="G4" s="72"/>
      <c r="H4" s="72"/>
      <c r="I4" s="16" t="s">
        <v>33</v>
      </c>
    </row>
    <row r="6" spans="1:9" ht="24" customHeight="1">
      <c r="A6" s="73" t="s">
        <v>36</v>
      </c>
      <c r="B6" s="73"/>
      <c r="C6" s="73"/>
      <c r="D6" s="73"/>
      <c r="E6" s="73" t="s">
        <v>57</v>
      </c>
      <c r="F6" s="73"/>
      <c r="G6" s="73"/>
      <c r="H6" s="73"/>
      <c r="I6" s="73"/>
    </row>
    <row r="7" spans="1:9" ht="24" customHeight="1">
      <c r="A7" s="76" t="s">
        <v>58</v>
      </c>
      <c r="B7" s="76"/>
      <c r="C7" s="76"/>
      <c r="D7" s="73" t="s">
        <v>59</v>
      </c>
      <c r="E7" s="73" t="s">
        <v>38</v>
      </c>
      <c r="F7" s="74" t="s">
        <v>60</v>
      </c>
      <c r="G7" s="74" t="s">
        <v>61</v>
      </c>
      <c r="H7" s="74" t="s">
        <v>62</v>
      </c>
      <c r="I7" s="73" t="s">
        <v>63</v>
      </c>
    </row>
    <row r="8" spans="1:9" ht="24" customHeight="1">
      <c r="A8" s="17" t="s">
        <v>64</v>
      </c>
      <c r="B8" s="17" t="s">
        <v>65</v>
      </c>
      <c r="C8" s="17" t="s">
        <v>66</v>
      </c>
      <c r="D8" s="73"/>
      <c r="E8" s="73"/>
      <c r="F8" s="74"/>
      <c r="G8" s="74"/>
      <c r="H8" s="74"/>
      <c r="I8" s="73"/>
    </row>
    <row r="9" spans="1:9" ht="24" customHeight="1">
      <c r="A9" s="19" t="s">
        <v>67</v>
      </c>
      <c r="B9" s="19" t="s">
        <v>68</v>
      </c>
      <c r="C9" s="19" t="s">
        <v>68</v>
      </c>
      <c r="D9" s="20" t="s">
        <v>69</v>
      </c>
      <c r="E9" s="59">
        <f t="shared" ref="E9:E26" si="0">SUM(F9,G9,H9,I9)</f>
        <v>57451223.329999998</v>
      </c>
      <c r="F9" s="59">
        <v>57451223.329999998</v>
      </c>
      <c r="G9" s="36">
        <v>0</v>
      </c>
      <c r="H9" s="36">
        <v>0</v>
      </c>
      <c r="I9" s="36">
        <v>0</v>
      </c>
    </row>
    <row r="10" spans="1:9" ht="24" customHeight="1">
      <c r="A10" s="19" t="s">
        <v>67</v>
      </c>
      <c r="B10" s="19" t="s">
        <v>70</v>
      </c>
      <c r="C10" s="19" t="s">
        <v>68</v>
      </c>
      <c r="D10" s="20" t="s">
        <v>71</v>
      </c>
      <c r="E10" s="59">
        <f t="shared" si="0"/>
        <v>55566332.93</v>
      </c>
      <c r="F10" s="59">
        <v>55566332.93</v>
      </c>
      <c r="G10" s="36">
        <v>0</v>
      </c>
      <c r="H10" s="36">
        <v>0</v>
      </c>
      <c r="I10" s="36">
        <v>0</v>
      </c>
    </row>
    <row r="11" spans="1:9" ht="24" customHeight="1">
      <c r="A11" s="19" t="s">
        <v>67</v>
      </c>
      <c r="B11" s="19" t="s">
        <v>70</v>
      </c>
      <c r="C11" s="19" t="s">
        <v>70</v>
      </c>
      <c r="D11" s="20" t="s">
        <v>72</v>
      </c>
      <c r="E11" s="59">
        <f t="shared" si="0"/>
        <v>55566332.93</v>
      </c>
      <c r="F11" s="59">
        <v>55566332.93</v>
      </c>
      <c r="G11" s="36">
        <v>0</v>
      </c>
      <c r="H11" s="36">
        <v>0</v>
      </c>
      <c r="I11" s="36">
        <v>0</v>
      </c>
    </row>
    <row r="12" spans="1:9" ht="24" customHeight="1">
      <c r="A12" s="19" t="s">
        <v>67</v>
      </c>
      <c r="B12" s="19" t="s">
        <v>73</v>
      </c>
      <c r="C12" s="19" t="s">
        <v>68</v>
      </c>
      <c r="D12" s="20" t="s">
        <v>74</v>
      </c>
      <c r="E12" s="59">
        <f t="shared" si="0"/>
        <v>1884890.4</v>
      </c>
      <c r="F12" s="59">
        <v>1884890.4</v>
      </c>
      <c r="G12" s="36">
        <v>0</v>
      </c>
      <c r="H12" s="36">
        <v>0</v>
      </c>
      <c r="I12" s="36">
        <v>0</v>
      </c>
    </row>
    <row r="13" spans="1:9" ht="24" customHeight="1">
      <c r="A13" s="19" t="s">
        <v>67</v>
      </c>
      <c r="B13" s="19" t="s">
        <v>73</v>
      </c>
      <c r="C13" s="19" t="s">
        <v>75</v>
      </c>
      <c r="D13" s="20" t="s">
        <v>76</v>
      </c>
      <c r="E13" s="59">
        <f t="shared" si="0"/>
        <v>1884890.4</v>
      </c>
      <c r="F13" s="59">
        <v>1884890.4</v>
      </c>
      <c r="G13" s="36">
        <v>0</v>
      </c>
      <c r="H13" s="36">
        <v>0</v>
      </c>
      <c r="I13" s="36">
        <v>0</v>
      </c>
    </row>
    <row r="14" spans="1:9" ht="24" customHeight="1">
      <c r="A14" s="19" t="s">
        <v>77</v>
      </c>
      <c r="B14" s="19" t="s">
        <v>68</v>
      </c>
      <c r="C14" s="19" t="s">
        <v>68</v>
      </c>
      <c r="D14" s="20" t="s">
        <v>78</v>
      </c>
      <c r="E14" s="59">
        <f t="shared" si="0"/>
        <v>15149920.640000001</v>
      </c>
      <c r="F14" s="59">
        <v>15149920.640000001</v>
      </c>
      <c r="G14" s="36">
        <v>0</v>
      </c>
      <c r="H14" s="36">
        <v>0</v>
      </c>
      <c r="I14" s="36">
        <v>0</v>
      </c>
    </row>
    <row r="15" spans="1:9" ht="24" customHeight="1">
      <c r="A15" s="19" t="s">
        <v>77</v>
      </c>
      <c r="B15" s="19" t="s">
        <v>79</v>
      </c>
      <c r="C15" s="19" t="s">
        <v>68</v>
      </c>
      <c r="D15" s="20" t="s">
        <v>80</v>
      </c>
      <c r="E15" s="59">
        <f t="shared" si="0"/>
        <v>15149920.640000001</v>
      </c>
      <c r="F15" s="59">
        <v>15149920.640000001</v>
      </c>
      <c r="G15" s="36">
        <v>0</v>
      </c>
      <c r="H15" s="36">
        <v>0</v>
      </c>
      <c r="I15" s="36">
        <v>0</v>
      </c>
    </row>
    <row r="16" spans="1:9" ht="24" customHeight="1">
      <c r="A16" s="19" t="s">
        <v>77</v>
      </c>
      <c r="B16" s="19" t="s">
        <v>79</v>
      </c>
      <c r="C16" s="19" t="s">
        <v>70</v>
      </c>
      <c r="D16" s="20" t="s">
        <v>81</v>
      </c>
      <c r="E16" s="59">
        <f t="shared" si="0"/>
        <v>3884160</v>
      </c>
      <c r="F16" s="59">
        <v>3884160</v>
      </c>
      <c r="G16" s="36">
        <v>0</v>
      </c>
      <c r="H16" s="36">
        <v>0</v>
      </c>
      <c r="I16" s="36">
        <v>0</v>
      </c>
    </row>
    <row r="17" spans="1:9" ht="24" customHeight="1">
      <c r="A17" s="19" t="s">
        <v>77</v>
      </c>
      <c r="B17" s="19" t="s">
        <v>79</v>
      </c>
      <c r="C17" s="19" t="s">
        <v>79</v>
      </c>
      <c r="D17" s="20" t="s">
        <v>82</v>
      </c>
      <c r="E17" s="59">
        <f t="shared" si="0"/>
        <v>7465173.7599999998</v>
      </c>
      <c r="F17" s="59">
        <v>7465173.7599999998</v>
      </c>
      <c r="G17" s="36">
        <v>0</v>
      </c>
      <c r="H17" s="36">
        <v>0</v>
      </c>
      <c r="I17" s="36">
        <v>0</v>
      </c>
    </row>
    <row r="18" spans="1:9" ht="24" customHeight="1">
      <c r="A18" s="19" t="s">
        <v>77</v>
      </c>
      <c r="B18" s="19" t="s">
        <v>79</v>
      </c>
      <c r="C18" s="19" t="s">
        <v>83</v>
      </c>
      <c r="D18" s="20" t="s">
        <v>84</v>
      </c>
      <c r="E18" s="59">
        <f t="shared" si="0"/>
        <v>3732586.88</v>
      </c>
      <c r="F18" s="59">
        <v>3732586.88</v>
      </c>
      <c r="G18" s="36">
        <v>0</v>
      </c>
      <c r="H18" s="36">
        <v>0</v>
      </c>
      <c r="I18" s="36">
        <v>0</v>
      </c>
    </row>
    <row r="19" spans="1:9" ht="24" customHeight="1">
      <c r="A19" s="19" t="s">
        <v>77</v>
      </c>
      <c r="B19" s="19" t="s">
        <v>79</v>
      </c>
      <c r="C19" s="19" t="s">
        <v>75</v>
      </c>
      <c r="D19" s="20" t="s">
        <v>85</v>
      </c>
      <c r="E19" s="59">
        <f t="shared" si="0"/>
        <v>68000</v>
      </c>
      <c r="F19" s="59">
        <v>68000</v>
      </c>
      <c r="G19" s="36">
        <v>0</v>
      </c>
      <c r="H19" s="36">
        <v>0</v>
      </c>
      <c r="I19" s="36">
        <v>0</v>
      </c>
    </row>
    <row r="20" spans="1:9" ht="24" customHeight="1">
      <c r="A20" s="19" t="s">
        <v>86</v>
      </c>
      <c r="B20" s="19" t="s">
        <v>68</v>
      </c>
      <c r="C20" s="19" t="s">
        <v>68</v>
      </c>
      <c r="D20" s="20" t="s">
        <v>87</v>
      </c>
      <c r="E20" s="59">
        <f t="shared" si="0"/>
        <v>4665733.5999999996</v>
      </c>
      <c r="F20" s="59">
        <v>4665733.5999999996</v>
      </c>
      <c r="G20" s="36">
        <v>0</v>
      </c>
      <c r="H20" s="36">
        <v>0</v>
      </c>
      <c r="I20" s="36">
        <v>0</v>
      </c>
    </row>
    <row r="21" spans="1:9" ht="24" customHeight="1">
      <c r="A21" s="19" t="s">
        <v>86</v>
      </c>
      <c r="B21" s="19" t="s">
        <v>88</v>
      </c>
      <c r="C21" s="19" t="s">
        <v>68</v>
      </c>
      <c r="D21" s="20" t="s">
        <v>89</v>
      </c>
      <c r="E21" s="59">
        <f t="shared" si="0"/>
        <v>4665733.5999999996</v>
      </c>
      <c r="F21" s="59">
        <v>4665733.5999999996</v>
      </c>
      <c r="G21" s="36">
        <v>0</v>
      </c>
      <c r="H21" s="36">
        <v>0</v>
      </c>
      <c r="I21" s="36">
        <v>0</v>
      </c>
    </row>
    <row r="22" spans="1:9" ht="24" customHeight="1">
      <c r="A22" s="19" t="s">
        <v>86</v>
      </c>
      <c r="B22" s="19" t="s">
        <v>88</v>
      </c>
      <c r="C22" s="19" t="s">
        <v>70</v>
      </c>
      <c r="D22" s="20" t="s">
        <v>90</v>
      </c>
      <c r="E22" s="59">
        <f t="shared" si="0"/>
        <v>4665733.5999999996</v>
      </c>
      <c r="F22" s="59">
        <v>4665733.5999999996</v>
      </c>
      <c r="G22" s="36">
        <v>0</v>
      </c>
      <c r="H22" s="36">
        <v>0</v>
      </c>
      <c r="I22" s="36">
        <v>0</v>
      </c>
    </row>
    <row r="23" spans="1:9" ht="24" customHeight="1">
      <c r="A23" s="19" t="s">
        <v>91</v>
      </c>
      <c r="B23" s="19" t="s">
        <v>68</v>
      </c>
      <c r="C23" s="19" t="s">
        <v>68</v>
      </c>
      <c r="D23" s="20" t="s">
        <v>92</v>
      </c>
      <c r="E23" s="59">
        <f t="shared" si="0"/>
        <v>3334389.52</v>
      </c>
      <c r="F23" s="59">
        <v>3334389.52</v>
      </c>
      <c r="G23" s="36">
        <v>0</v>
      </c>
      <c r="H23" s="36">
        <v>0</v>
      </c>
      <c r="I23" s="36">
        <v>0</v>
      </c>
    </row>
    <row r="24" spans="1:9" ht="24" customHeight="1">
      <c r="A24" s="19" t="s">
        <v>91</v>
      </c>
      <c r="B24" s="19" t="s">
        <v>70</v>
      </c>
      <c r="C24" s="19" t="s">
        <v>68</v>
      </c>
      <c r="D24" s="20" t="s">
        <v>93</v>
      </c>
      <c r="E24" s="59">
        <f t="shared" si="0"/>
        <v>3334389.52</v>
      </c>
      <c r="F24" s="59">
        <v>3334389.52</v>
      </c>
      <c r="G24" s="36">
        <v>0</v>
      </c>
      <c r="H24" s="36">
        <v>0</v>
      </c>
      <c r="I24" s="36">
        <v>0</v>
      </c>
    </row>
    <row r="25" spans="1:9" ht="24" customHeight="1">
      <c r="A25" s="19" t="s">
        <v>91</v>
      </c>
      <c r="B25" s="19" t="s">
        <v>70</v>
      </c>
      <c r="C25" s="19" t="s">
        <v>94</v>
      </c>
      <c r="D25" s="20" t="s">
        <v>95</v>
      </c>
      <c r="E25" s="59">
        <f t="shared" si="0"/>
        <v>3334389.52</v>
      </c>
      <c r="F25" s="59">
        <v>3334389.52</v>
      </c>
      <c r="G25" s="36">
        <v>0</v>
      </c>
      <c r="H25" s="36">
        <v>0</v>
      </c>
      <c r="I25" s="36">
        <v>0</v>
      </c>
    </row>
    <row r="26" spans="1:9" ht="24" customHeight="1">
      <c r="A26" s="77" t="s">
        <v>38</v>
      </c>
      <c r="B26" s="77"/>
      <c r="C26" s="77"/>
      <c r="D26" s="77"/>
      <c r="E26" s="59">
        <f t="shared" si="0"/>
        <v>80601267.090000004</v>
      </c>
      <c r="F26" s="59">
        <v>80601267.090000004</v>
      </c>
      <c r="G26" s="36">
        <v>0</v>
      </c>
      <c r="H26" s="36">
        <v>0</v>
      </c>
      <c r="I26" s="36">
        <v>0</v>
      </c>
    </row>
  </sheetData>
  <mergeCells count="12">
    <mergeCell ref="A26:D26"/>
    <mergeCell ref="D7:D8"/>
    <mergeCell ref="E7:E8"/>
    <mergeCell ref="F7:F8"/>
    <mergeCell ref="G7:G8"/>
    <mergeCell ref="A2:I2"/>
    <mergeCell ref="A4:H4"/>
    <mergeCell ref="A6:D6"/>
    <mergeCell ref="E6:I6"/>
    <mergeCell ref="A7:C7"/>
    <mergeCell ref="H7:H8"/>
    <mergeCell ref="I7:I8"/>
  </mergeCells>
  <phoneticPr fontId="26" type="noConversion"/>
  <pageMargins left="0.78740157480314998" right="0.78740157480314998" top="0.78740157480314998" bottom="0.78740157480314998" header="0.31496062992126" footer="0.31496062992126"/>
  <pageSetup paperSize="9" scale="74"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showRuler="0" topLeftCell="A13" workbookViewId="0">
      <selection activeCell="E10" sqref="E10:G27"/>
    </sheetView>
  </sheetViews>
  <sheetFormatPr defaultColWidth="9"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18" customHeight="1">
      <c r="A1" s="2"/>
      <c r="B1" s="2"/>
      <c r="C1" s="2"/>
      <c r="D1" s="2"/>
      <c r="E1" s="16"/>
      <c r="F1" s="16"/>
      <c r="G1" s="16"/>
    </row>
    <row r="2" spans="1:7" ht="24" customHeight="1">
      <c r="A2" s="70" t="s">
        <v>96</v>
      </c>
      <c r="B2" s="70"/>
      <c r="C2" s="70"/>
      <c r="D2" s="70"/>
      <c r="E2" s="70"/>
      <c r="F2" s="70"/>
      <c r="G2" s="70"/>
    </row>
    <row r="4" spans="1:7" ht="24" customHeight="1">
      <c r="A4" s="72" t="s">
        <v>32</v>
      </c>
      <c r="B4" s="72"/>
      <c r="C4" s="72"/>
      <c r="D4" s="72"/>
      <c r="E4" s="72"/>
      <c r="F4" s="72"/>
      <c r="G4" s="16" t="s">
        <v>33</v>
      </c>
    </row>
    <row r="6" spans="1:7" ht="24" customHeight="1">
      <c r="A6" s="73" t="s">
        <v>36</v>
      </c>
      <c r="B6" s="73"/>
      <c r="C6" s="73"/>
      <c r="D6" s="73"/>
      <c r="E6" s="73" t="s">
        <v>97</v>
      </c>
      <c r="F6" s="73"/>
      <c r="G6" s="73"/>
    </row>
    <row r="7" spans="1:7" ht="24" customHeight="1">
      <c r="A7" s="76" t="s">
        <v>58</v>
      </c>
      <c r="B7" s="76"/>
      <c r="C7" s="76"/>
      <c r="D7" s="73" t="s">
        <v>59</v>
      </c>
      <c r="E7" s="73" t="s">
        <v>38</v>
      </c>
      <c r="F7" s="74" t="s">
        <v>39</v>
      </c>
      <c r="G7" s="73" t="s">
        <v>40</v>
      </c>
    </row>
    <row r="8" spans="1:7" ht="24" customHeight="1">
      <c r="A8" s="17" t="s">
        <v>64</v>
      </c>
      <c r="B8" s="17" t="s">
        <v>65</v>
      </c>
      <c r="C8" s="17" t="s">
        <v>66</v>
      </c>
      <c r="D8" s="73"/>
      <c r="E8" s="73"/>
      <c r="F8" s="74"/>
      <c r="G8" s="73"/>
    </row>
    <row r="9" spans="1:7" ht="15" hidden="1" customHeight="1">
      <c r="A9" s="15"/>
      <c r="B9" s="15"/>
      <c r="C9" s="15"/>
      <c r="D9" s="15"/>
      <c r="E9" s="18"/>
      <c r="F9" s="18" t="s">
        <v>68</v>
      </c>
      <c r="G9" s="18" t="s">
        <v>68</v>
      </c>
    </row>
    <row r="10" spans="1:7" ht="24" customHeight="1">
      <c r="A10" s="22" t="s">
        <v>67</v>
      </c>
      <c r="B10" s="22" t="s">
        <v>68</v>
      </c>
      <c r="C10" s="22" t="s">
        <v>68</v>
      </c>
      <c r="D10" s="20" t="s">
        <v>69</v>
      </c>
      <c r="E10" s="29">
        <f t="shared" ref="E10:E27" si="0">SUM(F10,G10)</f>
        <v>57451223.329999998</v>
      </c>
      <c r="F10" s="29">
        <v>52402621.130000003</v>
      </c>
      <c r="G10" s="29">
        <v>5048602.2</v>
      </c>
    </row>
    <row r="11" spans="1:7" ht="24" customHeight="1">
      <c r="A11" s="22" t="s">
        <v>67</v>
      </c>
      <c r="B11" s="22" t="s">
        <v>70</v>
      </c>
      <c r="C11" s="22" t="s">
        <v>68</v>
      </c>
      <c r="D11" s="20" t="s">
        <v>71</v>
      </c>
      <c r="E11" s="29">
        <f t="shared" si="0"/>
        <v>55566332.93</v>
      </c>
      <c r="F11" s="29">
        <v>52402621.130000003</v>
      </c>
      <c r="G11" s="29">
        <v>3163711.8</v>
      </c>
    </row>
    <row r="12" spans="1:7" ht="24" customHeight="1">
      <c r="A12" s="22" t="s">
        <v>67</v>
      </c>
      <c r="B12" s="22" t="s">
        <v>70</v>
      </c>
      <c r="C12" s="22" t="s">
        <v>70</v>
      </c>
      <c r="D12" s="20" t="s">
        <v>72</v>
      </c>
      <c r="E12" s="29">
        <f t="shared" si="0"/>
        <v>55566332.93</v>
      </c>
      <c r="F12" s="29">
        <v>52402621.130000003</v>
      </c>
      <c r="G12" s="29">
        <v>3163711.8</v>
      </c>
    </row>
    <row r="13" spans="1:7" ht="24" customHeight="1">
      <c r="A13" s="22" t="s">
        <v>67</v>
      </c>
      <c r="B13" s="22" t="s">
        <v>73</v>
      </c>
      <c r="C13" s="22" t="s">
        <v>68</v>
      </c>
      <c r="D13" s="20" t="s">
        <v>74</v>
      </c>
      <c r="E13" s="29">
        <f t="shared" si="0"/>
        <v>1884890.4</v>
      </c>
      <c r="F13" s="29">
        <v>0</v>
      </c>
      <c r="G13" s="29">
        <v>1884890.4</v>
      </c>
    </row>
    <row r="14" spans="1:7" ht="24" customHeight="1">
      <c r="A14" s="22" t="s">
        <v>67</v>
      </c>
      <c r="B14" s="22" t="s">
        <v>73</v>
      </c>
      <c r="C14" s="22" t="s">
        <v>75</v>
      </c>
      <c r="D14" s="20" t="s">
        <v>76</v>
      </c>
      <c r="E14" s="29">
        <f t="shared" si="0"/>
        <v>1884890.4</v>
      </c>
      <c r="F14" s="29">
        <v>0</v>
      </c>
      <c r="G14" s="29">
        <v>1884890.4</v>
      </c>
    </row>
    <row r="15" spans="1:7" ht="24" customHeight="1">
      <c r="A15" s="22" t="s">
        <v>77</v>
      </c>
      <c r="B15" s="22" t="s">
        <v>68</v>
      </c>
      <c r="C15" s="22" t="s">
        <v>68</v>
      </c>
      <c r="D15" s="20" t="s">
        <v>78</v>
      </c>
      <c r="E15" s="29">
        <f t="shared" si="0"/>
        <v>15149920.640000001</v>
      </c>
      <c r="F15" s="29">
        <v>15149920.640000001</v>
      </c>
      <c r="G15" s="29">
        <v>0</v>
      </c>
    </row>
    <row r="16" spans="1:7" ht="24" customHeight="1">
      <c r="A16" s="22" t="s">
        <v>77</v>
      </c>
      <c r="B16" s="22" t="s">
        <v>79</v>
      </c>
      <c r="C16" s="22" t="s">
        <v>68</v>
      </c>
      <c r="D16" s="20" t="s">
        <v>80</v>
      </c>
      <c r="E16" s="29">
        <f t="shared" si="0"/>
        <v>15149920.640000001</v>
      </c>
      <c r="F16" s="29">
        <v>15149920.640000001</v>
      </c>
      <c r="G16" s="29">
        <v>0</v>
      </c>
    </row>
    <row r="17" spans="1:7" ht="24" customHeight="1">
      <c r="A17" s="22" t="s">
        <v>77</v>
      </c>
      <c r="B17" s="22" t="s">
        <v>79</v>
      </c>
      <c r="C17" s="22" t="s">
        <v>70</v>
      </c>
      <c r="D17" s="20" t="s">
        <v>81</v>
      </c>
      <c r="E17" s="29">
        <f t="shared" si="0"/>
        <v>3884160</v>
      </c>
      <c r="F17" s="29">
        <v>3884160</v>
      </c>
      <c r="G17" s="29">
        <v>0</v>
      </c>
    </row>
    <row r="18" spans="1:7" ht="24" customHeight="1">
      <c r="A18" s="22" t="s">
        <v>77</v>
      </c>
      <c r="B18" s="22" t="s">
        <v>79</v>
      </c>
      <c r="C18" s="22" t="s">
        <v>79</v>
      </c>
      <c r="D18" s="20" t="s">
        <v>82</v>
      </c>
      <c r="E18" s="29">
        <f t="shared" si="0"/>
        <v>7465173.7599999998</v>
      </c>
      <c r="F18" s="29">
        <v>7465173.7599999998</v>
      </c>
      <c r="G18" s="29">
        <v>0</v>
      </c>
    </row>
    <row r="19" spans="1:7" ht="24" customHeight="1">
      <c r="A19" s="22" t="s">
        <v>77</v>
      </c>
      <c r="B19" s="22" t="s">
        <v>79</v>
      </c>
      <c r="C19" s="22" t="s">
        <v>83</v>
      </c>
      <c r="D19" s="20" t="s">
        <v>84</v>
      </c>
      <c r="E19" s="29">
        <f t="shared" si="0"/>
        <v>3732586.88</v>
      </c>
      <c r="F19" s="29">
        <v>3732586.88</v>
      </c>
      <c r="G19" s="29">
        <v>0</v>
      </c>
    </row>
    <row r="20" spans="1:7" ht="24" customHeight="1">
      <c r="A20" s="22" t="s">
        <v>77</v>
      </c>
      <c r="B20" s="22" t="s">
        <v>79</v>
      </c>
      <c r="C20" s="22" t="s">
        <v>75</v>
      </c>
      <c r="D20" s="20" t="s">
        <v>85</v>
      </c>
      <c r="E20" s="29">
        <f t="shared" si="0"/>
        <v>68000</v>
      </c>
      <c r="F20" s="29">
        <v>68000</v>
      </c>
      <c r="G20" s="29">
        <v>0</v>
      </c>
    </row>
    <row r="21" spans="1:7" ht="24" customHeight="1">
      <c r="A21" s="22" t="s">
        <v>86</v>
      </c>
      <c r="B21" s="22" t="s">
        <v>68</v>
      </c>
      <c r="C21" s="22" t="s">
        <v>68</v>
      </c>
      <c r="D21" s="20" t="s">
        <v>87</v>
      </c>
      <c r="E21" s="29">
        <f t="shared" si="0"/>
        <v>4665733.5999999996</v>
      </c>
      <c r="F21" s="29">
        <v>4665733.5999999996</v>
      </c>
      <c r="G21" s="29">
        <v>0</v>
      </c>
    </row>
    <row r="22" spans="1:7" ht="24" customHeight="1">
      <c r="A22" s="22" t="s">
        <v>86</v>
      </c>
      <c r="B22" s="22" t="s">
        <v>88</v>
      </c>
      <c r="C22" s="22" t="s">
        <v>68</v>
      </c>
      <c r="D22" s="20" t="s">
        <v>89</v>
      </c>
      <c r="E22" s="29">
        <f t="shared" si="0"/>
        <v>4665733.5999999996</v>
      </c>
      <c r="F22" s="29">
        <v>4665733.5999999996</v>
      </c>
      <c r="G22" s="29">
        <v>0</v>
      </c>
    </row>
    <row r="23" spans="1:7" ht="24" customHeight="1">
      <c r="A23" s="22" t="s">
        <v>86</v>
      </c>
      <c r="B23" s="22" t="s">
        <v>88</v>
      </c>
      <c r="C23" s="22" t="s">
        <v>70</v>
      </c>
      <c r="D23" s="20" t="s">
        <v>90</v>
      </c>
      <c r="E23" s="29">
        <f t="shared" si="0"/>
        <v>4665733.5999999996</v>
      </c>
      <c r="F23" s="29">
        <v>4665733.5999999996</v>
      </c>
      <c r="G23" s="29">
        <v>0</v>
      </c>
    </row>
    <row r="24" spans="1:7" ht="24" customHeight="1">
      <c r="A24" s="22" t="s">
        <v>91</v>
      </c>
      <c r="B24" s="22" t="s">
        <v>68</v>
      </c>
      <c r="C24" s="22" t="s">
        <v>68</v>
      </c>
      <c r="D24" s="20" t="s">
        <v>92</v>
      </c>
      <c r="E24" s="29">
        <f t="shared" si="0"/>
        <v>3334389.52</v>
      </c>
      <c r="F24" s="29">
        <v>3334389.52</v>
      </c>
      <c r="G24" s="29">
        <v>0</v>
      </c>
    </row>
    <row r="25" spans="1:7" ht="24" customHeight="1">
      <c r="A25" s="22" t="s">
        <v>91</v>
      </c>
      <c r="B25" s="22" t="s">
        <v>70</v>
      </c>
      <c r="C25" s="22" t="s">
        <v>68</v>
      </c>
      <c r="D25" s="20" t="s">
        <v>93</v>
      </c>
      <c r="E25" s="29">
        <f t="shared" si="0"/>
        <v>3334389.52</v>
      </c>
      <c r="F25" s="29">
        <v>3334389.52</v>
      </c>
      <c r="G25" s="29">
        <v>0</v>
      </c>
    </row>
    <row r="26" spans="1:7" ht="24" customHeight="1">
      <c r="A26" s="22" t="s">
        <v>91</v>
      </c>
      <c r="B26" s="22" t="s">
        <v>70</v>
      </c>
      <c r="C26" s="22" t="s">
        <v>94</v>
      </c>
      <c r="D26" s="20" t="s">
        <v>95</v>
      </c>
      <c r="E26" s="29">
        <f t="shared" si="0"/>
        <v>3334389.52</v>
      </c>
      <c r="F26" s="29">
        <v>3334389.52</v>
      </c>
      <c r="G26" s="29">
        <v>0</v>
      </c>
    </row>
    <row r="27" spans="1:7" ht="24" customHeight="1">
      <c r="A27" s="77" t="s">
        <v>38</v>
      </c>
      <c r="B27" s="77"/>
      <c r="C27" s="77"/>
      <c r="D27" s="77"/>
      <c r="E27" s="29">
        <f t="shared" si="0"/>
        <v>80601267.090000004</v>
      </c>
      <c r="F27" s="29">
        <v>75552664.890000001</v>
      </c>
      <c r="G27" s="29">
        <v>5048602.2</v>
      </c>
    </row>
  </sheetData>
  <mergeCells count="10">
    <mergeCell ref="A27:D27"/>
    <mergeCell ref="D7:D8"/>
    <mergeCell ref="E7:E8"/>
    <mergeCell ref="F7:F8"/>
    <mergeCell ref="G7:G8"/>
    <mergeCell ref="A2:G2"/>
    <mergeCell ref="A4:F4"/>
    <mergeCell ref="A6:D6"/>
    <mergeCell ref="E6:G6"/>
    <mergeCell ref="A7:C7"/>
  </mergeCells>
  <phoneticPr fontId="26" type="noConversion"/>
  <printOptions horizontalCentered="1"/>
  <pageMargins left="0.78740157480314998" right="0.78740157480314998" top="0.78740157480314998" bottom="0.78740157480314998" header="0.31496062992126" footer="0.31496062992126"/>
  <pageSetup paperSize="9" scale="74"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lenovo</cp:lastModifiedBy>
  <cp:lastPrinted>2024-02-26T02:57:00Z</cp:lastPrinted>
  <dcterms:created xsi:type="dcterms:W3CDTF">2024-02-26T09:22:00Z</dcterms:created>
  <dcterms:modified xsi:type="dcterms:W3CDTF">2024-03-08T07:07:22Z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2DBAF1DFB37048BCA117F3BFCE277685_12</vt:lpwstr>
  </property>
  <property fmtid="{D5CDD505-2E9C-101B-9397-08002B2CF9AE}" pid="3" name="KSOProductBuildVer">
    <vt:lpwstr>2052-12.1.0.16388</vt:lpwstr>
  </property>
</Properties>
</file>