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Administrator\Desktop\"/>
    </mc:Choice>
  </mc:AlternateContent>
  <bookViews>
    <workbookView xWindow="0" yWindow="0" windowWidth="28800" windowHeight="12375" tabRatio="918" firstSheet="7" activeTab="15"/>
  </bookViews>
  <sheets>
    <sheet name="封面" sheetId="19"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17" l="1"/>
  <c r="F9" i="17"/>
  <c r="E9" i="17"/>
  <c r="D9" i="17"/>
  <c r="C9" i="17"/>
  <c r="B9" i="17"/>
  <c r="A9" i="17"/>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7" i="12"/>
  <c r="E26" i="12"/>
  <c r="E25" i="12"/>
  <c r="E24" i="12"/>
  <c r="E23" i="12"/>
  <c r="E22" i="12"/>
  <c r="E21" i="12"/>
  <c r="E20" i="12"/>
  <c r="E19" i="12"/>
  <c r="E18" i="12"/>
  <c r="E17" i="12"/>
  <c r="E16" i="12"/>
  <c r="E15" i="12"/>
  <c r="E14" i="12"/>
  <c r="E13" i="12"/>
  <c r="E12" i="12"/>
  <c r="E11" i="12"/>
  <c r="E10" i="12"/>
  <c r="G13" i="10"/>
  <c r="F13" i="10"/>
  <c r="E13" i="10"/>
  <c r="D13" i="10"/>
  <c r="B13" i="10"/>
  <c r="D12" i="10"/>
  <c r="D11" i="10"/>
  <c r="D10" i="10"/>
  <c r="D9" i="10"/>
  <c r="G8" i="10"/>
  <c r="F8" i="10"/>
  <c r="E8" i="10"/>
  <c r="D8" i="10"/>
  <c r="B8" i="10"/>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alcChain>
</file>

<file path=xl/sharedStrings.xml><?xml version="1.0" encoding="utf-8"?>
<sst xmlns="http://schemas.openxmlformats.org/spreadsheetml/2006/main" count="483" uniqueCount="169">
  <si>
    <t>上海市崇明区2024年单位预算</t>
  </si>
  <si>
    <t>预算单位：上海市崇明区合兴小学</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</si>
  <si>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</si>
  <si>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</si>
  <si>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</si>
  <si>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</si>
  <si>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</si>
  <si>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</si>
  <si>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</si>
  <si>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</si>
  <si>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</si>
  <si>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</si>
  <si>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</si>
  <si>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  2024年预算单位财政拨款收支预算总表</t>
  </si>
  <si>
    <t xml:space="preserve">    5． 2024年预算单位一般公共预算支出功能分类预算表</t>
  </si>
  <si>
    <t xml:space="preserve">    6． 2024年预算单位政府性基金预算支出功能分类预算表</t>
  </si>
  <si>
    <t xml:space="preserve">    7． 2024年预算单位国有资本经营预算支出功能分类预算表</t>
  </si>
  <si>
    <t xml:space="preserve">    8． 2024年预算单位一般公共预算基本支出部门预算经济分类预算表</t>
  </si>
  <si>
    <t xml:space="preserve">    9. 2024年单位“三公”经费和机关运行经费预算表  </t>
  </si>
  <si>
    <t>六、其他相关情况说明</t>
  </si>
  <si>
    <t>七、项目经费情况说明</t>
  </si>
  <si>
    <t>主要职能</t>
  </si>
  <si>
    <t>上海市崇明区合兴小学是是一所乡镇小学，属于全额拨款事业单位，学校执行政府会计准则制度。
主要职能包括：
1、配合教育局制定符合党和国家的教育方针和国家教育法律法规的小学教育发展规划并抓好组织实施和落实工作。
2、贯彻、执行教育法律法规和政策规定，坚持依法治教、依法治学。依法做好适龄儿童少年入学工作，严格控制辍学，推进普及九年义务教育。
3、指导、管理、检查、评价学校的教育教学工作，提高办学质量和办学效益。
4、负责教育教学管理及课改等工作，全力推进素质教育。
5、协助上级教育主管部门做好学校教师考核工作，负责教师管理、继续教育、考核考评等工作。
6、负责财务管理，筹措资金，改善办学条件等。</t>
  </si>
  <si>
    <t>机构设置</t>
  </si>
  <si>
    <t>上海市崇明区合兴小学设7个内设机构，包括：工会、教导处、德育处、教科研、大队部、人事部、总务处。</t>
  </si>
  <si>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</si>
  <si>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t>
  </si>
  <si>
    <t>2024年单位编制说明</t>
  </si>
  <si>
    <t xml:space="preserve">   2024年，上海市崇明区合兴小学收入预算1695.92万元，其中：财政拨款收入1695.92万元，比2023年预算增加19.48万元；事业收入0万元；事业单位经营收入0万元；其他收入0万元。
    支出预算1695.92万元，其中：财政拨款支出预算1695.92万元，比2023年预算增加19.48万元。财政拨款支出预算中，一般公共预算拨款支出预算1695.92万元，比2023年预算增加19.48万元；政府性基金拨款支出预算0万元；国有资本经营预算拨款支出预算为0万元。
   财政拨款收入支出增加的主要原因是人员经费中的工资社保增加
   财政拨款支出主要内容如下："
    1. “教育支出”科目1171.15万元，主要用于日常公用与人员经费,单位保安人员经费支出学校集体用地补贴和学生体检费等
    2. “社会保障和就业支出”科目366.51万元，主要用于单位退休老师福利费和活动费、单位基本养老保险费缴纳、单位职业年金缴纳
    3. “卫生健康支出”科目92.27万元，主要用于单位医疗保险费缴纳
    4. “住房保障支出”科目66万元，主要用于单位住房公积金缴纳</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</si>
  <si>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</si>
  <si>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</si>
  <si>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</si>
  <si>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</si>
  <si>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</si>
  <si>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</si>
  <si>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</si>
  <si>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</si>
  <si>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</si>
  <si>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</si>
  <si>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</si>
  <si>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</si>
  <si>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</si>
  <si>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</si>
  <si>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</si>
  <si>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</si>
  <si>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</si>
  <si>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</si>
  <si>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</si>
  <si>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</si>
  <si>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</si>
  <si>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</si>
  <si>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</si>
  <si>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</si>
  <si>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</si>
  <si>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</si>
  <si>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</si>
  <si>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</si>
  <si>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</si>
  <si>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</si>
  <si>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</si>
  <si>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</si>
  <si>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</si>
  <si>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</si>
  <si>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</si>
  <si>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</si>
  <si>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</si>
  <si>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</si>
  <si>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</si>
  <si>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小学教育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</si>
  <si>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</si>
  <si>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</si>
  <si>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</si>
  <si>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</si>
  <si>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</si>
  <si>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</si>
  <si>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</si>
  <si>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</si>
  <si>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</si>
  <si>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</si>
  <si>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</si>
  <si>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</si>
  <si>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</si>
  <si>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</si>
  <si>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</si>
  <si>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</si>
  <si>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</si>
  <si>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</si>
  <si>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</si>
  <si>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</si>
  <si>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</si>
  <si>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</si>
  <si>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</si>
  <si>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</si>
  <si>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</si>
  <si>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</si>
  <si>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</si>
  <si>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</si>
  <si>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</si>
  <si>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</si>
  <si>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</si>
  <si>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</si>
  <si>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</si>
  <si>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</si>
  <si>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</si>
  <si>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</si>
  <si>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</si>
  <si>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r>
      <rPr>
        <sz val="11"/>
        <rFont val="宋体"/>
        <family val="3"/>
        <charset val="134"/>
      </rPr>
      <t>注：</t>
    </r>
    <r>
      <rPr>
        <sz val="11"/>
        <rFont val="Calibri"/>
        <family val="2"/>
      </rPr>
      <t>2024</t>
    </r>
    <r>
      <rPr>
        <sz val="11"/>
        <rFont val="宋体"/>
        <family val="3"/>
        <charset val="134"/>
      </rPr>
      <t>年未安排政府性基金预算，故本表无数据</t>
    </r>
  </si>
  <si>
    <t>2024年预算单位国有资本经营预算支出功能分类预算表</t>
  </si>
  <si>
    <t>国有资本经营预算支出</t>
  </si>
  <si>
    <r>
      <rPr>
        <sz val="11"/>
        <rFont val="宋体"/>
        <family val="3"/>
        <charset val="134"/>
      </rPr>
      <t>注：</t>
    </r>
    <r>
      <rPr>
        <sz val="11"/>
        <rFont val="Calibri"/>
        <family val="2"/>
      </rPr>
      <t>2024</t>
    </r>
    <r>
      <rPr>
        <sz val="11"/>
        <rFont val="宋体"/>
        <family val="3"/>
        <charset val="134"/>
      </rPr>
      <t>年未安排国有资本经营预算，故本表无数据</t>
    </r>
  </si>
  <si>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</si>
  <si>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</si>
  <si>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</si>
  <si>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</si>
  <si>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</si>
  <si>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</si>
  <si>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</si>
  <si>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</si>
  <si>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</si>
  <si>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</si>
  <si>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</si>
  <si>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</si>
  <si>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</si>
  <si>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</si>
  <si>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</si>
  <si>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</si>
  <si>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</si>
  <si>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</si>
  <si>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</si>
  <si>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</si>
  <si>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</si>
  <si>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</si>
  <si>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04</t>
  </si>
  <si>
    <t>手续费</t>
  </si>
  <si>
    <t>水费</t>
  </si>
  <si>
    <t>电费</t>
  </si>
  <si>
    <t>邮电费</t>
  </si>
  <si>
    <t>差旅费</t>
  </si>
  <si>
    <t>维修(护)费</t>
  </si>
  <si>
    <t>16</t>
  </si>
  <si>
    <t>培训费</t>
  </si>
  <si>
    <t>17</t>
  </si>
  <si>
    <t>公务接待费</t>
  </si>
  <si>
    <t>26</t>
  </si>
  <si>
    <t>劳务费</t>
  </si>
  <si>
    <t>28</t>
  </si>
  <si>
    <t>工会经费</t>
  </si>
  <si>
    <t>29</t>
  </si>
  <si>
    <t>福利费</t>
  </si>
  <si>
    <t>31</t>
  </si>
  <si>
    <t>公务用车运行维护费</t>
  </si>
  <si>
    <t>其他商品和服务支出</t>
  </si>
  <si>
    <t>303</t>
  </si>
  <si>
    <t>对个人和家庭的补助</t>
  </si>
  <si>
    <t>退休费</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</si>
  <si>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</si>
  <si>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</si>
  <si>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</si>
  <si>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</si>
  <si>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</si>
  <si>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</si>
  <si>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</si>
  <si>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</si>
  <si>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</si>
  <si>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</si>
  <si>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</si>
  <si>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</si>
  <si>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</si>
  <si>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 xml:space="preserve"> 一、2024年“三公”经费预算情况说明 
     2024年“三公”经费预算数为4.9万元，比2023年预算增加0万元。其中：
    （一）因公出国（境）费0万元,比2023年预算增加0万元。
    （二）公务用车购置及运行费4.5万元，比2023年预算增加0万元。
    （三）公务接待费0.4万元。比2023年预算增加0万元。
  二、机关运行经费预算
    本单位无机关运行经费
  三、政府采购预算情况
     2024年度本单位政府采购预算1.84万元，其中：政府采购货物预算1.54万元、政府采购工程预算0万元、政府采购服务预算0.3万元。
  四、绩效目标设置情况
     2024年度，本单位编报绩效目标的项目共4个，涉及项目预算资金118.55万元。
  五、国有资产占有使用情况
     截至2023年8月31日，本单位共有车辆1辆，其中：部级领导干部用车0辆、主要领导干部用车0辆、机要通信用车0辆、应急保障用车0辆、执法执勤用车0辆、特种专业技术用车0辆、离退休干部用车0辆、其他用车1辆；单价100万元（含）以上设备（不含车辆）0台（套）。
     2024年单位预算安排购置车辆0辆，其中：部级领导干部用车0辆、主要领导干部用车0辆、机要通信用车0辆、应急保障用车0X辆、执法执勤用车0辆、特种专业技术用车0辆、离退休干部用车0辆、其他用车0辆；单位预算安排购置单价100万元（含）以上设备（不含车辆）0台（套）。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</si>
</sst>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8" formatCode="[=0]&quot;&quot;;#,##0.00&quot;&quot;"/>
    <numFmt numFmtId="180" formatCode="[=0]&quot;&quot;;#,##0.00"/>
    <numFmt numFmtId="181" formatCode="[=0]&quot;&quot;;#,##0"/>
    <numFmt numFmtId="182" formatCode="yyyy&quot;年&quot;m&quot;月&quot;;@"/>
    <numFmt numFmtId="185" formatCode="#,##0.00_ "/>
  </numFmts>
  <fonts count="23">
    <font>
      <sz val="11"/>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1"/>
      <name val="Calibri"/>
      <family val="2"/>
    </font>
    <font>
      <sz val="12"/>
      <color rgb="FF000100"/>
      <name val="宋体"/>
      <charset val="134"/>
    </font>
    <font>
      <sz val="20"/>
      <color rgb="FF000000"/>
      <name val="宋体"/>
      <charset val="134"/>
    </font>
    <font>
      <sz val="18"/>
      <color rgb="FF000000"/>
      <name val="宋体"/>
      <charset val="134"/>
    </font>
    <font>
      <sz val="14"/>
      <name val="宋体"/>
      <charset val="134"/>
    </font>
    <font>
      <sz val="14"/>
      <color rgb="FF000000"/>
      <name val="宋体"/>
      <charset val="134"/>
    </font>
    <font>
      <b/>
      <sz val="14"/>
      <color indexed="8"/>
      <name val="宋体"/>
      <charset val="134"/>
    </font>
    <font>
      <b/>
      <sz val="18"/>
      <name val="宋体"/>
      <charset val="134"/>
    </font>
    <font>
      <sz val="10"/>
      <color indexed="8"/>
      <name val="Times New Roman"/>
      <family val="1"/>
    </font>
    <font>
      <b/>
      <sz val="36"/>
      <color indexed="8"/>
      <name val="楷体_GB2312"/>
      <charset val="134"/>
    </font>
    <font>
      <sz val="16"/>
      <color indexed="8"/>
      <name val="楷体_GB2312"/>
      <charset val="134"/>
    </font>
    <font>
      <sz val="18"/>
      <color indexed="8"/>
      <name val="楷体_GB2312"/>
      <charset val="134"/>
    </font>
    <font>
      <sz val="16"/>
      <color indexed="8"/>
      <name val="仿宋_GB2312"/>
      <charset val="134"/>
    </font>
    <font>
      <sz val="14"/>
      <color indexed="8"/>
      <name val="楷体_GB2312"/>
      <charset val="134"/>
    </font>
    <font>
      <b/>
      <sz val="14"/>
      <name val="黑体"/>
      <charset val="134"/>
    </font>
    <font>
      <sz val="11"/>
      <name val="宋体"/>
      <family val="3"/>
      <charset val="134"/>
    </font>
    <font>
      <sz val="9"/>
      <name val="Calibri"/>
      <family val="2"/>
    </font>
  </fonts>
  <fills count="4">
    <fill>
      <patternFill patternType="none"/>
    </fill>
    <fill>
      <patternFill patternType="gray125"/>
    </fill>
    <fill>
      <patternFill patternType="solid">
        <fgColor rgb="FFFFFFFF"/>
        <bgColor indexed="64"/>
      </patternFill>
    </fill>
    <fill>
      <patternFill patternType="solid">
        <fgColor rgb="FFD8D8D8"/>
        <bgColor indexed="64"/>
      </patternFill>
    </fill>
  </fills>
  <borders count="6">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2" fillId="0" borderId="0">
      <alignment vertical="center"/>
    </xf>
    <xf numFmtId="0" fontId="2" fillId="0" borderId="0">
      <alignment vertical="center"/>
    </xf>
  </cellStyleXfs>
  <cellXfs count="76">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2" fillId="3" borderId="4" xfId="0" applyNumberFormat="1" applyFont="1" applyFill="1" applyBorder="1" applyAlignment="1" applyProtection="1">
      <alignment horizontal="center" vertical="center" wrapText="1"/>
      <protection locked="0"/>
    </xf>
    <xf numFmtId="0" fontId="2" fillId="3" borderId="5" xfId="0" applyNumberFormat="1" applyFont="1" applyFill="1" applyBorder="1" applyAlignment="1" applyProtection="1">
      <alignment horizontal="center" vertical="center" wrapText="1"/>
      <protection locked="0"/>
    </xf>
    <xf numFmtId="178" fontId="3" fillId="0" borderId="4" xfId="0" applyNumberFormat="1" applyFont="1" applyBorder="1" applyAlignment="1" applyProtection="1">
      <alignment horizontal="right" vertical="center"/>
      <protection locked="0"/>
    </xf>
    <xf numFmtId="178" fontId="4" fillId="0" borderId="4" xfId="0" applyNumberFormat="1" applyFont="1" applyBorder="1" applyAlignment="1" applyProtection="1">
      <alignment horizontal="right" vertical="center"/>
      <protection locked="0"/>
    </xf>
    <xf numFmtId="0" fontId="5" fillId="0" borderId="4" xfId="0" applyFont="1" applyBorder="1" applyAlignment="1" applyProtection="1">
      <alignment horizontal="left" vertical="center"/>
      <protection locked="0"/>
    </xf>
    <xf numFmtId="0" fontId="5"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3" borderId="4" xfId="0" applyNumberFormat="1" applyFont="1" applyFill="1" applyBorder="1" applyAlignment="1" applyProtection="1">
      <alignment horizontal="center" vertical="center"/>
      <protection locked="0"/>
    </xf>
    <xf numFmtId="180"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0" fontId="2" fillId="0" borderId="4" xfId="0" applyNumberFormat="1" applyFont="1" applyBorder="1" applyAlignment="1" applyProtection="1">
      <alignment horizontal="center" vertical="center"/>
      <protection locked="0"/>
    </xf>
    <xf numFmtId="181" fontId="2" fillId="0" borderId="4" xfId="0" applyNumberFormat="1" applyFont="1" applyBorder="1" applyAlignment="1" applyProtection="1">
      <alignment horizontal="right" vertical="center"/>
      <protection locked="0"/>
    </xf>
    <xf numFmtId="0" fontId="3" fillId="0" borderId="0" xfId="0" applyFont="1" applyProtection="1">
      <protection locked="0"/>
    </xf>
    <xf numFmtId="0" fontId="3" fillId="0" borderId="0" xfId="0" applyNumberFormat="1" applyFont="1" applyAlignment="1" applyProtection="1">
      <alignment horizontal="left" vertical="center"/>
      <protection locked="0"/>
    </xf>
    <xf numFmtId="180" fontId="2" fillId="0" borderId="4" xfId="0" applyNumberFormat="1" applyFont="1" applyBorder="1" applyAlignment="1" applyProtection="1">
      <alignment horizontal="right" vertical="center"/>
      <protection locked="0"/>
    </xf>
    <xf numFmtId="0" fontId="6" fillId="0" borderId="0" xfId="0" applyFont="1" applyProtection="1">
      <protection locked="0"/>
    </xf>
    <xf numFmtId="180" fontId="2"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81" fontId="7"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181" fontId="7" fillId="0" borderId="4" xfId="0" applyNumberFormat="1" applyFont="1" applyBorder="1" applyAlignment="1" applyProtection="1">
      <alignment horizontal="right" vertical="center" wrapText="1"/>
      <protection locked="0"/>
    </xf>
    <xf numFmtId="0" fontId="2" fillId="0" borderId="4"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2" fillId="0" borderId="0" xfId="0" applyFont="1" applyAlignment="1" applyProtection="1">
      <alignment vertical="center" wrapText="1"/>
      <protection locked="0"/>
    </xf>
    <xf numFmtId="0" fontId="1"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8"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center" vertical="center"/>
      <protection locked="0"/>
    </xf>
    <xf numFmtId="0" fontId="10" fillId="0" borderId="0" xfId="0" applyNumberFormat="1" applyFont="1" applyAlignment="1" applyProtection="1">
      <alignment horizontal="left" vertical="center"/>
      <protection locked="0"/>
    </xf>
    <xf numFmtId="0" fontId="11" fillId="0" borderId="0" xfId="0" applyNumberFormat="1" applyFont="1" applyAlignment="1" applyProtection="1">
      <alignment horizontal="left" vertical="center"/>
      <protection locked="0"/>
    </xf>
    <xf numFmtId="0" fontId="2" fillId="0" borderId="0" xfId="1">
      <alignment vertical="center"/>
    </xf>
    <xf numFmtId="0" fontId="2" fillId="0" borderId="0" xfId="2">
      <alignment vertical="center"/>
    </xf>
    <xf numFmtId="49" fontId="13" fillId="0" borderId="0" xfId="2" applyNumberFormat="1" applyFont="1" applyAlignment="1">
      <alignment horizontal="center" vertical="center"/>
    </xf>
    <xf numFmtId="49" fontId="2" fillId="0" borderId="0" xfId="2" applyNumberFormat="1">
      <alignment vertical="center"/>
    </xf>
    <xf numFmtId="49" fontId="14" fillId="0" borderId="0" xfId="2" applyNumberFormat="1" applyFont="1" applyAlignment="1">
      <alignment horizontal="justify" vertical="center"/>
    </xf>
    <xf numFmtId="49" fontId="15" fillId="0" borderId="0" xfId="2" applyNumberFormat="1" applyFont="1" applyAlignment="1">
      <alignment vertical="center"/>
    </xf>
    <xf numFmtId="49" fontId="16" fillId="0" borderId="0" xfId="2" applyNumberFormat="1" applyFont="1" applyAlignment="1">
      <alignment horizontal="center" vertical="center"/>
    </xf>
    <xf numFmtId="49" fontId="17" fillId="0" borderId="0" xfId="2" applyNumberFormat="1" applyFont="1" applyAlignment="1">
      <alignment vertical="center"/>
    </xf>
    <xf numFmtId="49" fontId="18" fillId="0" borderId="0" xfId="2" applyNumberFormat="1" applyFont="1" applyAlignment="1">
      <alignment horizontal="justify" vertical="center"/>
    </xf>
    <xf numFmtId="49" fontId="18" fillId="0" borderId="0" xfId="2" applyNumberFormat="1" applyFont="1" applyAlignment="1">
      <alignment horizontal="center" vertical="center"/>
    </xf>
    <xf numFmtId="49" fontId="19" fillId="0" borderId="0" xfId="2" applyNumberFormat="1" applyFont="1" applyAlignment="1">
      <alignment vertical="center"/>
    </xf>
    <xf numFmtId="49" fontId="20" fillId="0" borderId="0" xfId="2" applyNumberFormat="1" applyFont="1">
      <alignment vertical="center"/>
    </xf>
    <xf numFmtId="49" fontId="12" fillId="0" borderId="0" xfId="1" applyNumberFormat="1" applyFont="1" applyAlignment="1">
      <alignment horizontal="right" vertical="center"/>
    </xf>
    <xf numFmtId="49" fontId="15" fillId="0" borderId="0" xfId="2" applyNumberFormat="1" applyFont="1" applyAlignment="1">
      <alignment horizontal="center" vertical="center"/>
    </xf>
    <xf numFmtId="49" fontId="17" fillId="0" borderId="0" xfId="2" applyNumberFormat="1" applyFont="1" applyFill="1" applyBorder="1" applyAlignment="1">
      <alignment horizontal="center" vertical="center"/>
    </xf>
    <xf numFmtId="49" fontId="17" fillId="0" borderId="0" xfId="2" applyNumberFormat="1" applyFont="1" applyAlignment="1">
      <alignment horizontal="center" vertical="center"/>
    </xf>
    <xf numFmtId="182" fontId="17" fillId="0" borderId="0" xfId="1" applyNumberFormat="1" applyFont="1" applyAlignment="1">
      <alignment horizontal="center" vertical="center"/>
    </xf>
    <xf numFmtId="0" fontId="1" fillId="0" borderId="0" xfId="0" applyNumberFormat="1" applyFont="1" applyAlignment="1" applyProtection="1">
      <alignment horizontal="center" vertical="center"/>
      <protection locked="0"/>
    </xf>
    <xf numFmtId="0" fontId="5"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3" borderId="4" xfId="0" applyNumberFormat="1" applyFont="1" applyFill="1" applyBorder="1" applyAlignment="1" applyProtection="1">
      <alignment horizontal="center" vertical="center"/>
      <protection locked="0"/>
    </xf>
    <xf numFmtId="0" fontId="2" fillId="3" borderId="3" xfId="0" applyNumberFormat="1" applyFont="1" applyFill="1" applyBorder="1" applyAlignment="1" applyProtection="1">
      <alignment horizontal="center" vertical="center" wrapText="1"/>
      <protection locked="0"/>
    </xf>
    <xf numFmtId="0" fontId="2" fillId="3" borderId="4" xfId="0" applyNumberFormat="1" applyFont="1" applyFill="1" applyBorder="1" applyAlignment="1" applyProtection="1">
      <alignment horizontal="center" vertical="center" wrapText="1"/>
      <protection locked="0"/>
    </xf>
    <xf numFmtId="0" fontId="2" fillId="3" borderId="2" xfId="0" applyNumberFormat="1" applyFont="1" applyFill="1" applyBorder="1" applyAlignment="1" applyProtection="1">
      <alignment horizontal="center" vertical="center"/>
      <protection locked="0"/>
    </xf>
    <xf numFmtId="0" fontId="2" fillId="0" borderId="4" xfId="0" applyNumberFormat="1" applyFont="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3" borderId="3" xfId="0" applyNumberFormat="1" applyFont="1" applyFill="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180" fontId="2" fillId="0" borderId="4" xfId="0" applyNumberFormat="1" applyFont="1" applyBorder="1" applyAlignment="1" applyProtection="1">
      <alignment horizontal="right" vertical="center" wrapText="1"/>
      <protection locked="0"/>
    </xf>
    <xf numFmtId="180" fontId="2" fillId="0" borderId="4" xfId="0" applyNumberFormat="1" applyFont="1" applyBorder="1" applyAlignment="1" applyProtection="1">
      <alignment horizontal="left" vertical="center" wrapText="1"/>
      <protection locked="0"/>
    </xf>
    <xf numFmtId="180" fontId="5" fillId="0" borderId="4" xfId="0" applyNumberFormat="1" applyFont="1" applyBorder="1" applyAlignment="1" applyProtection="1">
      <alignment horizontal="left" vertical="center"/>
      <protection locked="0"/>
    </xf>
    <xf numFmtId="180" fontId="2" fillId="0" borderId="4" xfId="0" applyNumberFormat="1" applyFont="1" applyBorder="1" applyAlignment="1" applyProtection="1">
      <alignment horizontal="center" vertical="center"/>
      <protection locked="0"/>
    </xf>
    <xf numFmtId="180" fontId="7" fillId="0" borderId="4" xfId="0" applyNumberFormat="1" applyFont="1" applyBorder="1" applyAlignment="1" applyProtection="1">
      <alignment horizontal="right" vertical="center" wrapText="1"/>
      <protection locked="0"/>
    </xf>
    <xf numFmtId="180" fontId="2" fillId="0" borderId="4" xfId="0" applyNumberFormat="1" applyFont="1" applyBorder="1" applyAlignment="1" applyProtection="1">
      <alignment horizontal="center" vertical="center" wrapText="1"/>
      <protection locked="0"/>
    </xf>
    <xf numFmtId="185" fontId="3" fillId="0" borderId="4" xfId="0" applyNumberFormat="1" applyFont="1" applyBorder="1" applyAlignment="1" applyProtection="1">
      <alignment horizontal="right" vertical="center" wrapText="1"/>
      <protection locked="0"/>
    </xf>
  </cellXfs>
  <cellStyles count="3">
    <cellStyle name="常规" xfId="0" builtinId="0"/>
    <cellStyle name="常规 2" xfId="1"/>
    <cellStyle name="常规 2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workbookViewId="0">
      <selection activeCell="F19" sqref="F19"/>
    </sheetView>
  </sheetViews>
  <sheetFormatPr defaultColWidth="9.140625" defaultRowHeight="14.25"/>
  <cols>
    <col min="1" max="16384" width="9.140625" style="41"/>
  </cols>
  <sheetData>
    <row r="1" spans="1:13" s="40" customFormat="1" ht="18.75">
      <c r="A1" s="52"/>
      <c r="B1" s="52"/>
      <c r="C1" s="52"/>
      <c r="D1" s="52"/>
      <c r="E1" s="52"/>
      <c r="F1" s="52"/>
      <c r="G1" s="52"/>
      <c r="H1" s="52"/>
      <c r="I1" s="52"/>
      <c r="J1" s="52"/>
      <c r="K1" s="52"/>
      <c r="L1" s="52"/>
      <c r="M1" s="52"/>
    </row>
    <row r="2" spans="1:13" s="40" customFormat="1" ht="18.75">
      <c r="A2" s="52"/>
      <c r="B2" s="52"/>
      <c r="C2" s="52"/>
      <c r="D2" s="52"/>
      <c r="E2" s="52"/>
      <c r="F2" s="52"/>
      <c r="G2" s="52"/>
      <c r="H2" s="52"/>
      <c r="I2" s="52"/>
      <c r="J2" s="52"/>
      <c r="K2" s="52"/>
      <c r="L2" s="52"/>
      <c r="M2" s="52"/>
    </row>
    <row r="3" spans="1:13" ht="21.75" customHeight="1">
      <c r="A3" s="42"/>
      <c r="B3" s="43"/>
      <c r="C3" s="43"/>
      <c r="D3" s="43"/>
      <c r="E3" s="43"/>
      <c r="F3" s="44"/>
      <c r="G3" s="43"/>
      <c r="H3" s="43"/>
      <c r="I3" s="43"/>
      <c r="J3" s="43"/>
      <c r="K3" s="43"/>
      <c r="L3" s="43"/>
      <c r="M3" s="51"/>
    </row>
    <row r="4" spans="1:13" ht="23.25" customHeight="1">
      <c r="A4" s="45"/>
      <c r="B4" s="45"/>
      <c r="C4" s="45"/>
      <c r="D4" s="45"/>
      <c r="E4" s="45"/>
      <c r="F4" s="45"/>
      <c r="G4" s="45"/>
      <c r="H4" s="45"/>
      <c r="I4" s="45"/>
      <c r="J4" s="45"/>
      <c r="K4" s="45"/>
      <c r="L4" s="45"/>
      <c r="M4" s="45"/>
    </row>
    <row r="5" spans="1:13" ht="46.5">
      <c r="A5" s="53" t="s">
        <v>0</v>
      </c>
      <c r="B5" s="53"/>
      <c r="C5" s="53"/>
      <c r="D5" s="53"/>
      <c r="E5" s="53"/>
      <c r="F5" s="53"/>
      <c r="G5" s="53"/>
      <c r="H5" s="53"/>
      <c r="I5" s="53"/>
      <c r="J5" s="53"/>
      <c r="K5" s="53"/>
      <c r="L5" s="53"/>
      <c r="M5" s="53"/>
    </row>
    <row r="6" spans="1:13" ht="15.75" customHeight="1">
      <c r="A6" s="43"/>
      <c r="B6" s="43"/>
      <c r="C6" s="43"/>
      <c r="D6" s="43"/>
      <c r="E6" s="43"/>
      <c r="F6" s="46"/>
      <c r="G6" s="43"/>
      <c r="H6" s="43"/>
      <c r="I6" s="43"/>
      <c r="J6" s="43"/>
      <c r="K6" s="43"/>
      <c r="L6" s="43"/>
      <c r="M6" s="43"/>
    </row>
    <row r="7" spans="1:13" ht="15.75" customHeight="1">
      <c r="A7" s="47"/>
      <c r="B7" s="47"/>
      <c r="C7" s="47"/>
      <c r="D7" s="47"/>
      <c r="E7" s="47"/>
      <c r="F7" s="47"/>
      <c r="G7" s="47"/>
      <c r="H7" s="47"/>
      <c r="I7" s="47"/>
      <c r="J7" s="47"/>
      <c r="K7" s="47"/>
      <c r="L7" s="47"/>
      <c r="M7" s="47"/>
    </row>
    <row r="8" spans="1:13" ht="15.75" customHeight="1">
      <c r="A8" s="43"/>
      <c r="B8" s="43"/>
      <c r="C8" s="43"/>
      <c r="D8" s="43"/>
      <c r="E8" s="43"/>
      <c r="F8" s="48"/>
      <c r="G8" s="43"/>
      <c r="H8" s="43"/>
      <c r="I8" s="43"/>
      <c r="J8" s="43"/>
      <c r="K8" s="43"/>
      <c r="L8" s="43"/>
      <c r="M8" s="43"/>
    </row>
    <row r="9" spans="1:13" ht="15.75" customHeight="1">
      <c r="A9" s="43"/>
      <c r="B9" s="43"/>
      <c r="C9" s="43"/>
      <c r="D9" s="43"/>
      <c r="E9" s="43"/>
      <c r="F9" s="48"/>
      <c r="G9" s="43"/>
      <c r="H9" s="43"/>
      <c r="I9" s="43"/>
      <c r="J9" s="43"/>
      <c r="K9" s="43"/>
      <c r="L9" s="43"/>
      <c r="M9" s="43"/>
    </row>
    <row r="10" spans="1:13" ht="15.75" customHeight="1">
      <c r="A10" s="43"/>
      <c r="B10" s="43"/>
      <c r="C10" s="43"/>
      <c r="D10" s="43"/>
      <c r="E10" s="43"/>
      <c r="F10" s="49"/>
      <c r="G10" s="43"/>
      <c r="H10" s="43"/>
      <c r="I10" s="43"/>
      <c r="J10" s="43"/>
      <c r="K10" s="43"/>
      <c r="L10" s="43"/>
      <c r="M10" s="43"/>
    </row>
    <row r="11" spans="1:13" ht="22.5">
      <c r="A11" s="54" t="s">
        <v>1</v>
      </c>
      <c r="B11" s="54"/>
      <c r="C11" s="54"/>
      <c r="D11" s="54"/>
      <c r="E11" s="54"/>
      <c r="F11" s="54"/>
      <c r="G11" s="54"/>
      <c r="H11" s="54"/>
      <c r="I11" s="54"/>
      <c r="J11" s="54"/>
      <c r="K11" s="54"/>
      <c r="L11" s="54"/>
      <c r="M11" s="54"/>
    </row>
    <row r="12" spans="1:13" ht="22.5">
      <c r="A12" s="47"/>
      <c r="B12" s="47"/>
      <c r="C12" s="47"/>
      <c r="D12" s="47"/>
      <c r="E12" s="47"/>
      <c r="F12" s="47"/>
      <c r="G12" s="50"/>
      <c r="H12" s="47"/>
      <c r="I12" s="47"/>
      <c r="J12" s="47"/>
      <c r="K12" s="47"/>
      <c r="L12" s="47"/>
      <c r="M12" s="47"/>
    </row>
    <row r="13" spans="1:13">
      <c r="A13" s="43"/>
      <c r="B13" s="43"/>
      <c r="C13" s="43"/>
      <c r="D13" s="43"/>
      <c r="E13" s="43"/>
      <c r="F13" s="43"/>
      <c r="G13" s="43"/>
      <c r="H13" s="43"/>
      <c r="I13" s="43"/>
      <c r="J13" s="43"/>
      <c r="K13" s="43"/>
      <c r="L13" s="43"/>
      <c r="M13" s="43"/>
    </row>
    <row r="14" spans="1:13">
      <c r="A14" s="43"/>
      <c r="B14" s="43"/>
      <c r="C14" s="43"/>
      <c r="D14" s="43"/>
      <c r="E14" s="43"/>
      <c r="F14" s="43"/>
      <c r="G14" s="43"/>
      <c r="H14" s="43"/>
      <c r="I14" s="43"/>
      <c r="J14" s="43"/>
      <c r="K14" s="43"/>
      <c r="L14" s="43"/>
      <c r="M14" s="43"/>
    </row>
    <row r="15" spans="1:13">
      <c r="A15" s="43"/>
      <c r="B15" s="43"/>
      <c r="C15" s="43"/>
      <c r="D15" s="43"/>
      <c r="E15" s="43"/>
      <c r="F15" s="43"/>
      <c r="G15" s="43"/>
      <c r="H15" s="43"/>
      <c r="I15" s="43"/>
      <c r="J15" s="43"/>
      <c r="K15" s="43"/>
      <c r="L15" s="43"/>
      <c r="M15" s="43"/>
    </row>
    <row r="16" spans="1:13">
      <c r="A16" s="43"/>
      <c r="B16" s="43"/>
      <c r="C16" s="43"/>
      <c r="D16" s="43"/>
      <c r="E16" s="43"/>
      <c r="F16" s="43"/>
      <c r="G16" s="43"/>
      <c r="H16" s="43"/>
      <c r="I16" s="43"/>
      <c r="J16" s="43"/>
      <c r="K16" s="43"/>
      <c r="L16" s="43"/>
      <c r="M16" s="43"/>
    </row>
    <row r="17" spans="1:13">
      <c r="A17" s="43"/>
      <c r="B17" s="43"/>
      <c r="C17" s="43"/>
      <c r="D17" s="43"/>
      <c r="E17" s="43"/>
      <c r="F17" s="43"/>
      <c r="G17" s="43"/>
      <c r="H17" s="43"/>
      <c r="I17" s="43"/>
      <c r="J17" s="43"/>
      <c r="K17" s="43"/>
      <c r="L17" s="43"/>
      <c r="M17" s="43"/>
    </row>
    <row r="18" spans="1:13">
      <c r="A18" s="43"/>
      <c r="B18" s="43"/>
      <c r="C18" s="43"/>
      <c r="D18" s="43"/>
      <c r="E18" s="43"/>
      <c r="F18" s="43"/>
      <c r="G18" s="43"/>
      <c r="H18" s="43"/>
      <c r="I18" s="43"/>
      <c r="J18" s="43"/>
      <c r="K18" s="43"/>
      <c r="L18" s="43"/>
      <c r="M18" s="43"/>
    </row>
    <row r="19" spans="1:13">
      <c r="A19" s="43"/>
      <c r="B19" s="43"/>
      <c r="C19" s="43"/>
      <c r="D19" s="43"/>
      <c r="E19" s="43"/>
      <c r="F19" s="43"/>
      <c r="G19" s="43"/>
      <c r="H19" s="43"/>
      <c r="I19" s="43"/>
      <c r="J19" s="43"/>
      <c r="K19" s="43"/>
      <c r="L19" s="43"/>
      <c r="M19" s="43"/>
    </row>
    <row r="20" spans="1:13" ht="44.25" customHeight="1">
      <c r="A20" s="55"/>
      <c r="B20" s="55"/>
      <c r="C20" s="55"/>
      <c r="D20" s="55"/>
      <c r="E20" s="55"/>
      <c r="F20" s="55"/>
      <c r="G20" s="55"/>
      <c r="H20" s="55"/>
      <c r="I20" s="55"/>
      <c r="J20" s="55"/>
      <c r="K20" s="55"/>
      <c r="L20" s="55"/>
      <c r="M20" s="55"/>
    </row>
    <row r="21" spans="1:13" ht="22.5">
      <c r="A21" s="56"/>
      <c r="B21" s="56"/>
      <c r="C21" s="56"/>
      <c r="D21" s="56"/>
      <c r="E21" s="56"/>
      <c r="F21" s="56"/>
      <c r="G21" s="56"/>
      <c r="H21" s="56"/>
      <c r="I21" s="56"/>
      <c r="J21" s="56"/>
      <c r="K21" s="56"/>
      <c r="L21" s="56"/>
      <c r="M21" s="56"/>
    </row>
  </sheetData>
  <mergeCells count="6">
    <mergeCell ref="A21:M21"/>
    <mergeCell ref="A1:M1"/>
    <mergeCell ref="A2:M2"/>
    <mergeCell ref="A5:M5"/>
    <mergeCell ref="A11:M11"/>
    <mergeCell ref="A20:M20"/>
  </mergeCells>
  <phoneticPr fontId="22" type="noConversion"/>
  <pageMargins left="0.70866141732283505" right="0.70866141732283505" top="0.74803149606299202" bottom="0.74803149606299202" header="0.31496062992126" footer="0.31496062992126"/>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E21" sqref="E21"/>
    </sheetView>
  </sheetViews>
  <sheetFormatPr defaultColWidth="9"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26"/>
      <c r="B1" s="26"/>
      <c r="C1" s="26"/>
      <c r="D1" s="26"/>
      <c r="E1" s="26"/>
      <c r="F1" s="14"/>
      <c r="G1" s="14"/>
    </row>
    <row r="2" spans="1:7" ht="24" customHeight="1">
      <c r="A2" s="57" t="s">
        <v>94</v>
      </c>
      <c r="B2" s="57"/>
      <c r="C2" s="57"/>
      <c r="D2" s="57"/>
      <c r="E2" s="57"/>
      <c r="F2" s="57"/>
      <c r="G2" s="57"/>
    </row>
    <row r="4" spans="1:7" ht="24" customHeight="1">
      <c r="A4" s="59"/>
      <c r="B4" s="59"/>
      <c r="C4" s="59"/>
      <c r="D4" s="59"/>
      <c r="E4" s="59"/>
      <c r="F4" s="59"/>
      <c r="G4" s="14" t="s">
        <v>30</v>
      </c>
    </row>
    <row r="6" spans="1:7" ht="24" customHeight="1">
      <c r="A6" s="60" t="s">
        <v>57</v>
      </c>
      <c r="B6" s="60"/>
      <c r="C6" s="60" t="s">
        <v>95</v>
      </c>
      <c r="D6" s="60"/>
      <c r="E6" s="60"/>
      <c r="F6" s="60"/>
      <c r="G6" s="60"/>
    </row>
    <row r="7" spans="1:7" ht="24" customHeight="1">
      <c r="A7" s="7" t="s">
        <v>33</v>
      </c>
      <c r="B7" s="7" t="s">
        <v>34</v>
      </c>
      <c r="C7" s="7" t="s">
        <v>33</v>
      </c>
      <c r="D7" s="7" t="s">
        <v>35</v>
      </c>
      <c r="E7" s="15" t="s">
        <v>96</v>
      </c>
      <c r="F7" s="15" t="s">
        <v>97</v>
      </c>
      <c r="G7" s="15" t="s">
        <v>98</v>
      </c>
    </row>
    <row r="8" spans="1:7" ht="15" hidden="1" customHeight="1">
      <c r="A8" s="27"/>
      <c r="B8" s="20">
        <f>SUM(B9:B12)</f>
        <v>16959201</v>
      </c>
      <c r="C8" s="27"/>
      <c r="D8" s="28">
        <f>SUM(E8,F8,G8)</f>
        <v>16959201</v>
      </c>
      <c r="E8" s="28">
        <f>SUM(E9:E12)</f>
        <v>16959201</v>
      </c>
      <c r="F8" s="28">
        <f>SUM(F9:F12)</f>
        <v>0</v>
      </c>
      <c r="G8" s="28">
        <f>SUM(G9:G12)</f>
        <v>0</v>
      </c>
    </row>
    <row r="9" spans="1:7" ht="24" customHeight="1">
      <c r="A9" s="29" t="s">
        <v>99</v>
      </c>
      <c r="B9" s="69">
        <v>16959201</v>
      </c>
      <c r="C9" s="70" t="s">
        <v>41</v>
      </c>
      <c r="D9" s="73">
        <f>SUM(E9,F9,G9)</f>
        <v>11711449.16</v>
      </c>
      <c r="E9" s="73">
        <v>11711449.16</v>
      </c>
      <c r="F9" s="30">
        <v>0</v>
      </c>
      <c r="G9" s="30">
        <v>0</v>
      </c>
    </row>
    <row r="10" spans="1:7" ht="24" customHeight="1">
      <c r="A10" s="29" t="s">
        <v>100</v>
      </c>
      <c r="B10" s="69"/>
      <c r="C10" s="70" t="s">
        <v>43</v>
      </c>
      <c r="D10" s="73">
        <f>SUM(E10,F10,G10)</f>
        <v>3665054.24</v>
      </c>
      <c r="E10" s="73">
        <v>3665054.24</v>
      </c>
      <c r="F10" s="30">
        <v>0</v>
      </c>
      <c r="G10" s="30">
        <v>0</v>
      </c>
    </row>
    <row r="11" spans="1:7" ht="24" customHeight="1">
      <c r="A11" s="29" t="s">
        <v>101</v>
      </c>
      <c r="B11" s="69"/>
      <c r="C11" s="70" t="s">
        <v>45</v>
      </c>
      <c r="D11" s="73">
        <f>SUM(E11,F11,G11)</f>
        <v>922697.6</v>
      </c>
      <c r="E11" s="73">
        <v>922697.6</v>
      </c>
      <c r="F11" s="30">
        <v>0</v>
      </c>
      <c r="G11" s="30">
        <v>0</v>
      </c>
    </row>
    <row r="12" spans="1:7" ht="24" customHeight="1">
      <c r="A12" s="29"/>
      <c r="B12" s="69"/>
      <c r="C12" s="70" t="s">
        <v>47</v>
      </c>
      <c r="D12" s="73">
        <f>SUM(E12,F12,G12)</f>
        <v>660000</v>
      </c>
      <c r="E12" s="73">
        <v>660000</v>
      </c>
      <c r="F12" s="30">
        <v>0</v>
      </c>
      <c r="G12" s="30">
        <v>0</v>
      </c>
    </row>
    <row r="13" spans="1:7" ht="24" customHeight="1">
      <c r="A13" s="17" t="s">
        <v>51</v>
      </c>
      <c r="B13" s="69">
        <f>B8</f>
        <v>16959201</v>
      </c>
      <c r="C13" s="74" t="s">
        <v>52</v>
      </c>
      <c r="D13" s="73">
        <f>D8</f>
        <v>16959201</v>
      </c>
      <c r="E13" s="73">
        <f>E8</f>
        <v>16959201</v>
      </c>
      <c r="F13" s="30">
        <f>F8</f>
        <v>0</v>
      </c>
      <c r="G13" s="30">
        <f>G8</f>
        <v>0</v>
      </c>
    </row>
  </sheetData>
  <mergeCells count="4">
    <mergeCell ref="A2:G2"/>
    <mergeCell ref="A4:F4"/>
    <mergeCell ref="A6:B6"/>
    <mergeCell ref="C6:G6"/>
  </mergeCells>
  <phoneticPr fontId="22" type="noConversion"/>
  <printOptions horizontalCentered="1"/>
  <pageMargins left="0.78740157480314998" right="0.78740157480314998" top="0.78740157480314998" bottom="0.78740157480314998" header="0.31496062992126" footer="0.31496062992126"/>
  <pageSetup paperSize="9" scale="8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topLeftCell="A4" workbookViewId="0">
      <selection activeCell="E10" sqref="E10:G27"/>
    </sheetView>
  </sheetViews>
  <sheetFormatPr defaultColWidth="9" defaultRowHeight="15"/>
  <cols>
    <col min="1" max="3" width="7.85546875" customWidth="1"/>
    <col min="4" max="4" width="41.140625" customWidth="1"/>
    <col min="5" max="5" width="20.5703125" customWidth="1"/>
    <col min="6" max="6" width="22.42578125" customWidth="1"/>
    <col min="7" max="7" width="20.7109375" customWidth="1"/>
  </cols>
  <sheetData>
    <row r="1" spans="1:7" ht="18" customHeight="1">
      <c r="A1" s="2"/>
      <c r="B1" s="2"/>
      <c r="C1" s="2"/>
      <c r="D1" s="2"/>
      <c r="E1" s="14"/>
      <c r="F1" s="14"/>
      <c r="G1" s="14"/>
    </row>
    <row r="2" spans="1:7" ht="22.5" customHeight="1">
      <c r="A2" s="57" t="s">
        <v>102</v>
      </c>
      <c r="B2" s="57"/>
      <c r="C2" s="57"/>
      <c r="D2" s="57"/>
      <c r="E2" s="57"/>
      <c r="F2" s="57"/>
      <c r="G2" s="57"/>
    </row>
    <row r="3" spans="1:7" ht="7.5" customHeight="1">
      <c r="A3" s="2"/>
      <c r="B3" s="2"/>
      <c r="C3" s="2"/>
      <c r="D3" s="2"/>
      <c r="E3" s="14"/>
      <c r="F3" s="14"/>
      <c r="G3" s="2"/>
    </row>
    <row r="4" spans="1:7" ht="24" customHeight="1">
      <c r="A4" s="59"/>
      <c r="B4" s="59"/>
      <c r="C4" s="59"/>
      <c r="D4" s="59"/>
      <c r="E4" s="59"/>
      <c r="F4" s="59"/>
      <c r="G4" s="14" t="s">
        <v>30</v>
      </c>
    </row>
    <row r="5" spans="1:7" ht="7.5" customHeight="1">
      <c r="A5" s="22"/>
      <c r="B5" s="22"/>
      <c r="C5" s="22"/>
      <c r="D5" s="22"/>
      <c r="E5" s="14"/>
      <c r="F5" s="14"/>
      <c r="G5" s="2"/>
    </row>
    <row r="6" spans="1:7" ht="24" customHeight="1">
      <c r="A6" s="60" t="s">
        <v>33</v>
      </c>
      <c r="B6" s="60"/>
      <c r="C6" s="60"/>
      <c r="D6" s="60"/>
      <c r="E6" s="60" t="s">
        <v>103</v>
      </c>
      <c r="F6" s="60"/>
      <c r="G6" s="60"/>
    </row>
    <row r="7" spans="1:7" ht="24" customHeight="1">
      <c r="A7" s="63" t="s">
        <v>55</v>
      </c>
      <c r="B7" s="63"/>
      <c r="C7" s="63"/>
      <c r="D7" s="60" t="s">
        <v>56</v>
      </c>
      <c r="E7" s="60" t="s">
        <v>35</v>
      </c>
      <c r="F7" s="61" t="s">
        <v>36</v>
      </c>
      <c r="G7" s="60" t="s">
        <v>37</v>
      </c>
    </row>
    <row r="8" spans="1:7" ht="24" customHeight="1">
      <c r="A8" s="15" t="s">
        <v>61</v>
      </c>
      <c r="B8" s="15" t="s">
        <v>62</v>
      </c>
      <c r="C8" s="15" t="s">
        <v>63</v>
      </c>
      <c r="D8" s="60"/>
      <c r="E8" s="60"/>
      <c r="F8" s="61"/>
      <c r="G8" s="60"/>
    </row>
    <row r="9" spans="1:7" ht="15" hidden="1" customHeight="1">
      <c r="A9" s="13"/>
      <c r="B9" s="13"/>
      <c r="C9" s="13"/>
      <c r="D9" s="13"/>
      <c r="E9" s="25"/>
      <c r="F9" s="25" t="s">
        <v>3</v>
      </c>
      <c r="G9" s="25" t="s">
        <v>3</v>
      </c>
    </row>
    <row r="10" spans="1:7" ht="24" customHeight="1">
      <c r="A10" s="19" t="s">
        <v>64</v>
      </c>
      <c r="B10" s="19" t="s">
        <v>3</v>
      </c>
      <c r="C10" s="19" t="s">
        <v>3</v>
      </c>
      <c r="D10" s="18" t="s">
        <v>65</v>
      </c>
      <c r="E10" s="23">
        <f t="shared" ref="E10:E27" si="0">SUM(F10,G10)</f>
        <v>11711449.16</v>
      </c>
      <c r="F10" s="23">
        <v>10525933.560000001</v>
      </c>
      <c r="G10" s="23">
        <v>1185515.6000000001</v>
      </c>
    </row>
    <row r="11" spans="1:7" ht="24" customHeight="1">
      <c r="A11" s="19" t="s">
        <v>64</v>
      </c>
      <c r="B11" s="19" t="s">
        <v>66</v>
      </c>
      <c r="C11" s="19" t="s">
        <v>3</v>
      </c>
      <c r="D11" s="18" t="s">
        <v>67</v>
      </c>
      <c r="E11" s="23">
        <f t="shared" si="0"/>
        <v>11193495.560000001</v>
      </c>
      <c r="F11" s="23">
        <v>10525933.560000001</v>
      </c>
      <c r="G11" s="23">
        <v>667562</v>
      </c>
    </row>
    <row r="12" spans="1:7" ht="24" customHeight="1">
      <c r="A12" s="19" t="s">
        <v>64</v>
      </c>
      <c r="B12" s="19" t="s">
        <v>66</v>
      </c>
      <c r="C12" s="19" t="s">
        <v>66</v>
      </c>
      <c r="D12" s="18" t="s">
        <v>68</v>
      </c>
      <c r="E12" s="23">
        <f t="shared" si="0"/>
        <v>11193495.560000001</v>
      </c>
      <c r="F12" s="23">
        <v>10525933.560000001</v>
      </c>
      <c r="G12" s="23">
        <v>667562</v>
      </c>
    </row>
    <row r="13" spans="1:7" ht="24" customHeight="1">
      <c r="A13" s="19" t="s">
        <v>64</v>
      </c>
      <c r="B13" s="19" t="s">
        <v>69</v>
      </c>
      <c r="C13" s="19" t="s">
        <v>3</v>
      </c>
      <c r="D13" s="18" t="s">
        <v>70</v>
      </c>
      <c r="E13" s="23">
        <f t="shared" si="0"/>
        <v>517953.6</v>
      </c>
      <c r="F13" s="23">
        <v>0</v>
      </c>
      <c r="G13" s="23">
        <v>517953.6</v>
      </c>
    </row>
    <row r="14" spans="1:7" ht="24" customHeight="1">
      <c r="A14" s="19" t="s">
        <v>64</v>
      </c>
      <c r="B14" s="19" t="s">
        <v>69</v>
      </c>
      <c r="C14" s="19" t="s">
        <v>71</v>
      </c>
      <c r="D14" s="18" t="s">
        <v>72</v>
      </c>
      <c r="E14" s="23">
        <f t="shared" si="0"/>
        <v>517953.6</v>
      </c>
      <c r="F14" s="23">
        <v>0</v>
      </c>
      <c r="G14" s="23">
        <v>517953.6</v>
      </c>
    </row>
    <row r="15" spans="1:7" ht="24" customHeight="1">
      <c r="A15" s="19" t="s">
        <v>73</v>
      </c>
      <c r="B15" s="19" t="s">
        <v>3</v>
      </c>
      <c r="C15" s="19" t="s">
        <v>3</v>
      </c>
      <c r="D15" s="18" t="s">
        <v>74</v>
      </c>
      <c r="E15" s="23">
        <f t="shared" si="0"/>
        <v>3665054.24</v>
      </c>
      <c r="F15" s="23">
        <v>3665054.24</v>
      </c>
      <c r="G15" s="23">
        <v>0</v>
      </c>
    </row>
    <row r="16" spans="1:7" ht="24" customHeight="1">
      <c r="A16" s="19" t="s">
        <v>73</v>
      </c>
      <c r="B16" s="19" t="s">
        <v>75</v>
      </c>
      <c r="C16" s="19" t="s">
        <v>3</v>
      </c>
      <c r="D16" s="18" t="s">
        <v>76</v>
      </c>
      <c r="E16" s="23">
        <f t="shared" si="0"/>
        <v>3665054.24</v>
      </c>
      <c r="F16" s="23">
        <v>3665054.24</v>
      </c>
      <c r="G16" s="23">
        <v>0</v>
      </c>
    </row>
    <row r="17" spans="1:7" ht="24" customHeight="1">
      <c r="A17" s="19" t="s">
        <v>73</v>
      </c>
      <c r="B17" s="19" t="s">
        <v>75</v>
      </c>
      <c r="C17" s="19" t="s">
        <v>66</v>
      </c>
      <c r="D17" s="18" t="s">
        <v>77</v>
      </c>
      <c r="E17" s="23">
        <f t="shared" si="0"/>
        <v>1425780</v>
      </c>
      <c r="F17" s="23">
        <v>1425780</v>
      </c>
      <c r="G17" s="23">
        <v>0</v>
      </c>
    </row>
    <row r="18" spans="1:7" ht="24" customHeight="1">
      <c r="A18" s="19" t="s">
        <v>73</v>
      </c>
      <c r="B18" s="19" t="s">
        <v>75</v>
      </c>
      <c r="C18" s="19" t="s">
        <v>75</v>
      </c>
      <c r="D18" s="18" t="s">
        <v>78</v>
      </c>
      <c r="E18" s="23">
        <f t="shared" si="0"/>
        <v>1476316.1599999999</v>
      </c>
      <c r="F18" s="23">
        <v>1476316.1599999999</v>
      </c>
      <c r="G18" s="23">
        <v>0</v>
      </c>
    </row>
    <row r="19" spans="1:7" ht="24" customHeight="1">
      <c r="A19" s="19" t="s">
        <v>73</v>
      </c>
      <c r="B19" s="19" t="s">
        <v>75</v>
      </c>
      <c r="C19" s="19" t="s">
        <v>79</v>
      </c>
      <c r="D19" s="18" t="s">
        <v>80</v>
      </c>
      <c r="E19" s="23">
        <f t="shared" si="0"/>
        <v>738158.07999999996</v>
      </c>
      <c r="F19" s="23">
        <v>738158.07999999996</v>
      </c>
      <c r="G19" s="23">
        <v>0</v>
      </c>
    </row>
    <row r="20" spans="1:7" ht="24" customHeight="1">
      <c r="A20" s="19" t="s">
        <v>73</v>
      </c>
      <c r="B20" s="19" t="s">
        <v>75</v>
      </c>
      <c r="C20" s="19" t="s">
        <v>71</v>
      </c>
      <c r="D20" s="18" t="s">
        <v>81</v>
      </c>
      <c r="E20" s="23">
        <f t="shared" si="0"/>
        <v>24800</v>
      </c>
      <c r="F20" s="23">
        <v>24800</v>
      </c>
      <c r="G20" s="23">
        <v>0</v>
      </c>
    </row>
    <row r="21" spans="1:7" ht="24" customHeight="1">
      <c r="A21" s="19" t="s">
        <v>82</v>
      </c>
      <c r="B21" s="19" t="s">
        <v>3</v>
      </c>
      <c r="C21" s="19" t="s">
        <v>3</v>
      </c>
      <c r="D21" s="18" t="s">
        <v>83</v>
      </c>
      <c r="E21" s="23">
        <f t="shared" si="0"/>
        <v>922697.6</v>
      </c>
      <c r="F21" s="23">
        <v>922697.6</v>
      </c>
      <c r="G21" s="23">
        <v>0</v>
      </c>
    </row>
    <row r="22" spans="1:7" ht="24" customHeight="1">
      <c r="A22" s="19" t="s">
        <v>82</v>
      </c>
      <c r="B22" s="19" t="s">
        <v>84</v>
      </c>
      <c r="C22" s="19" t="s">
        <v>3</v>
      </c>
      <c r="D22" s="18" t="s">
        <v>85</v>
      </c>
      <c r="E22" s="23">
        <f t="shared" si="0"/>
        <v>922697.6</v>
      </c>
      <c r="F22" s="23">
        <v>922697.6</v>
      </c>
      <c r="G22" s="23">
        <v>0</v>
      </c>
    </row>
    <row r="23" spans="1:7" ht="24" customHeight="1">
      <c r="A23" s="19" t="s">
        <v>82</v>
      </c>
      <c r="B23" s="19" t="s">
        <v>84</v>
      </c>
      <c r="C23" s="19" t="s">
        <v>66</v>
      </c>
      <c r="D23" s="18" t="s">
        <v>86</v>
      </c>
      <c r="E23" s="23">
        <f t="shared" si="0"/>
        <v>922697.6</v>
      </c>
      <c r="F23" s="23">
        <v>922697.6</v>
      </c>
      <c r="G23" s="23">
        <v>0</v>
      </c>
    </row>
    <row r="24" spans="1:7" ht="24" customHeight="1">
      <c r="A24" s="19" t="s">
        <v>87</v>
      </c>
      <c r="B24" s="19" t="s">
        <v>3</v>
      </c>
      <c r="C24" s="19" t="s">
        <v>3</v>
      </c>
      <c r="D24" s="18" t="s">
        <v>88</v>
      </c>
      <c r="E24" s="23">
        <f t="shared" si="0"/>
        <v>660000</v>
      </c>
      <c r="F24" s="23">
        <v>660000</v>
      </c>
      <c r="G24" s="23">
        <v>0</v>
      </c>
    </row>
    <row r="25" spans="1:7" ht="24" customHeight="1">
      <c r="A25" s="19" t="s">
        <v>87</v>
      </c>
      <c r="B25" s="19" t="s">
        <v>66</v>
      </c>
      <c r="C25" s="19" t="s">
        <v>3</v>
      </c>
      <c r="D25" s="18" t="s">
        <v>89</v>
      </c>
      <c r="E25" s="23">
        <f t="shared" si="0"/>
        <v>660000</v>
      </c>
      <c r="F25" s="23">
        <v>660000</v>
      </c>
      <c r="G25" s="23">
        <v>0</v>
      </c>
    </row>
    <row r="26" spans="1:7" ht="24" customHeight="1">
      <c r="A26" s="19" t="s">
        <v>87</v>
      </c>
      <c r="B26" s="19" t="s">
        <v>66</v>
      </c>
      <c r="C26" s="19" t="s">
        <v>90</v>
      </c>
      <c r="D26" s="18" t="s">
        <v>91</v>
      </c>
      <c r="E26" s="23">
        <f t="shared" si="0"/>
        <v>660000</v>
      </c>
      <c r="F26" s="23">
        <v>660000</v>
      </c>
      <c r="G26" s="23">
        <v>0</v>
      </c>
    </row>
    <row r="27" spans="1:7" ht="24" customHeight="1">
      <c r="A27" s="64" t="s">
        <v>35</v>
      </c>
      <c r="B27" s="64"/>
      <c r="C27" s="64"/>
      <c r="D27" s="64"/>
      <c r="E27" s="23">
        <f t="shared" si="0"/>
        <v>16959201</v>
      </c>
      <c r="F27" s="23">
        <v>15773685.4</v>
      </c>
      <c r="G27" s="23">
        <v>1185515.6000000001</v>
      </c>
    </row>
  </sheetData>
  <mergeCells count="10">
    <mergeCell ref="A27:D27"/>
    <mergeCell ref="D7:D8"/>
    <mergeCell ref="E7:E8"/>
    <mergeCell ref="F7:F8"/>
    <mergeCell ref="G7:G8"/>
    <mergeCell ref="A2:G2"/>
    <mergeCell ref="A4:F4"/>
    <mergeCell ref="A6:D6"/>
    <mergeCell ref="E6:G6"/>
    <mergeCell ref="A7:C7"/>
  </mergeCells>
  <phoneticPr fontId="22" type="noConversion"/>
  <printOptions horizontalCentered="1"/>
  <pageMargins left="0.78740157480314998" right="0.78740157480314998" top="0.78740157480314998" bottom="0.78740157480314998" header="0.31496062992126" footer="0.31496062992126"/>
  <pageSetup paperSize="9" scale="75"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E29" sqref="E29"/>
    </sheetView>
  </sheetViews>
  <sheetFormatPr defaultColWidth="9" defaultRowHeight="15"/>
  <cols>
    <col min="1" max="3" width="7.85546875" customWidth="1"/>
    <col min="4" max="4" width="58.42578125" customWidth="1"/>
    <col min="5" max="7" width="20" customWidth="1"/>
  </cols>
  <sheetData>
    <row r="1" spans="1:7" ht="18" customHeight="1">
      <c r="A1" s="2"/>
      <c r="B1" s="2"/>
      <c r="C1" s="2"/>
      <c r="D1" s="2"/>
      <c r="E1" s="14"/>
      <c r="F1" s="14"/>
      <c r="G1" s="14"/>
    </row>
    <row r="2" spans="1:7" ht="24" customHeight="1">
      <c r="A2" s="57" t="s">
        <v>104</v>
      </c>
      <c r="B2" s="57"/>
      <c r="C2" s="57"/>
      <c r="D2" s="57"/>
      <c r="E2" s="57"/>
      <c r="F2" s="57"/>
      <c r="G2" s="57"/>
    </row>
    <row r="3" spans="1:7" ht="7.5" customHeight="1">
      <c r="A3" s="2"/>
      <c r="B3" s="2"/>
      <c r="C3" s="2"/>
      <c r="D3" s="2"/>
      <c r="E3" s="14"/>
      <c r="F3" s="14"/>
      <c r="G3" s="2"/>
    </row>
    <row r="4" spans="1:7" ht="24" customHeight="1">
      <c r="A4" s="65"/>
      <c r="B4" s="65"/>
      <c r="C4" s="65"/>
      <c r="D4" s="65"/>
      <c r="E4" s="65"/>
      <c r="F4" s="14"/>
      <c r="G4" s="14" t="s">
        <v>30</v>
      </c>
    </row>
    <row r="5" spans="1:7" ht="7.5" customHeight="1">
      <c r="A5" s="22"/>
      <c r="B5" s="22"/>
      <c r="C5" s="22"/>
      <c r="D5" s="22"/>
      <c r="E5" s="14"/>
      <c r="F5" s="14"/>
      <c r="G5" s="2"/>
    </row>
    <row r="6" spans="1:7" ht="24" customHeight="1">
      <c r="A6" s="60" t="s">
        <v>33</v>
      </c>
      <c r="B6" s="60"/>
      <c r="C6" s="60"/>
      <c r="D6" s="60"/>
      <c r="E6" s="60" t="s">
        <v>105</v>
      </c>
      <c r="F6" s="60"/>
      <c r="G6" s="60"/>
    </row>
    <row r="7" spans="1:7" ht="24" customHeight="1">
      <c r="A7" s="63" t="s">
        <v>55</v>
      </c>
      <c r="B7" s="63"/>
      <c r="C7" s="63"/>
      <c r="D7" s="60" t="s">
        <v>56</v>
      </c>
      <c r="E7" s="60" t="s">
        <v>35</v>
      </c>
      <c r="F7" s="62" t="s">
        <v>36</v>
      </c>
      <c r="G7" s="60" t="s">
        <v>37</v>
      </c>
    </row>
    <row r="8" spans="1:7" ht="24" customHeight="1">
      <c r="A8" s="15" t="s">
        <v>61</v>
      </c>
      <c r="B8" s="15" t="s">
        <v>62</v>
      </c>
      <c r="C8" s="15" t="s">
        <v>63</v>
      </c>
      <c r="D8" s="60"/>
      <c r="E8" s="60"/>
      <c r="F8" s="62"/>
      <c r="G8" s="60"/>
    </row>
    <row r="9" spans="1:7" ht="15" hidden="1" customHeight="1">
      <c r="A9" s="13"/>
      <c r="B9" s="13"/>
      <c r="C9" s="13"/>
      <c r="D9" s="13"/>
      <c r="E9" s="23"/>
      <c r="F9" s="23" t="s">
        <v>3</v>
      </c>
      <c r="G9" s="23" t="s">
        <v>3</v>
      </c>
    </row>
    <row r="10" spans="1:7" ht="24" customHeight="1">
      <c r="A10" s="19" t="s">
        <v>3</v>
      </c>
      <c r="B10" s="19" t="s">
        <v>3</v>
      </c>
      <c r="C10" s="19" t="s">
        <v>3</v>
      </c>
      <c r="D10" s="18" t="s">
        <v>3</v>
      </c>
      <c r="E10" s="20">
        <f>SUM(F10,G10)</f>
        <v>0</v>
      </c>
      <c r="F10" s="20" t="s">
        <v>3</v>
      </c>
      <c r="G10" s="20" t="s">
        <v>3</v>
      </c>
    </row>
    <row r="11" spans="1:7" ht="24" customHeight="1">
      <c r="A11" s="64" t="s">
        <v>35</v>
      </c>
      <c r="B11" s="64"/>
      <c r="C11" s="64"/>
      <c r="D11" s="64"/>
      <c r="E11" s="20">
        <f>SUM(F11,G11)</f>
        <v>0</v>
      </c>
      <c r="F11" s="20" t="s">
        <v>3</v>
      </c>
      <c r="G11" s="20" t="s">
        <v>3</v>
      </c>
    </row>
    <row r="12" spans="1:7">
      <c r="A12" s="24" t="s">
        <v>106</v>
      </c>
    </row>
    <row r="13" spans="1:7" ht="24" customHeight="1">
      <c r="A13" s="21"/>
      <c r="D13" s="12"/>
    </row>
  </sheetData>
  <sheetProtection sheet="1"/>
  <mergeCells count="10">
    <mergeCell ref="A11:D11"/>
    <mergeCell ref="D7:D8"/>
    <mergeCell ref="E7:E8"/>
    <mergeCell ref="F7:F8"/>
    <mergeCell ref="G7:G8"/>
    <mergeCell ref="A2:G2"/>
    <mergeCell ref="A4:E4"/>
    <mergeCell ref="A6:D6"/>
    <mergeCell ref="E6:G6"/>
    <mergeCell ref="A7:C7"/>
  </mergeCells>
  <phoneticPr fontId="22" type="noConversion"/>
  <pageMargins left="0.78740157480314998" right="0.78740157480314998" top="0.78740157480314998" bottom="0.78740157480314998" header="0.31496062992126" footer="0.31496062992126"/>
  <pageSetup paperSize="9" scale="90"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A4" sqref="A4:F4"/>
    </sheetView>
  </sheetViews>
  <sheetFormatPr defaultColWidth="9"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4"/>
      <c r="F1" s="14"/>
      <c r="G1" s="14"/>
    </row>
    <row r="2" spans="1:7" ht="24" customHeight="1">
      <c r="A2" s="57" t="s">
        <v>107</v>
      </c>
      <c r="B2" s="57"/>
      <c r="C2" s="57"/>
      <c r="D2" s="57"/>
      <c r="E2" s="57"/>
      <c r="F2" s="57"/>
      <c r="G2" s="57"/>
    </row>
    <row r="4" spans="1:7" ht="24" customHeight="1">
      <c r="A4" s="59"/>
      <c r="B4" s="59"/>
      <c r="C4" s="59"/>
      <c r="D4" s="59"/>
      <c r="E4" s="59"/>
      <c r="F4" s="59"/>
      <c r="G4" s="14" t="s">
        <v>30</v>
      </c>
    </row>
    <row r="5" spans="1:7" ht="7.5" customHeight="1">
      <c r="A5" s="13"/>
      <c r="B5" s="13"/>
      <c r="C5" s="13"/>
      <c r="D5" s="13"/>
      <c r="E5" s="13"/>
      <c r="F5" s="13"/>
      <c r="G5" s="13"/>
    </row>
    <row r="6" spans="1:7" ht="24" customHeight="1">
      <c r="A6" s="60" t="s">
        <v>33</v>
      </c>
      <c r="B6" s="60"/>
      <c r="C6" s="60"/>
      <c r="D6" s="60"/>
      <c r="E6" s="60" t="s">
        <v>108</v>
      </c>
      <c r="F6" s="60"/>
      <c r="G6" s="60"/>
    </row>
    <row r="7" spans="1:7" ht="24" customHeight="1">
      <c r="A7" s="63" t="s">
        <v>55</v>
      </c>
      <c r="B7" s="63"/>
      <c r="C7" s="63"/>
      <c r="D7" s="60" t="s">
        <v>56</v>
      </c>
      <c r="E7" s="60" t="s">
        <v>35</v>
      </c>
      <c r="F7" s="61" t="s">
        <v>36</v>
      </c>
      <c r="G7" s="60" t="s">
        <v>37</v>
      </c>
    </row>
    <row r="8" spans="1:7" ht="24" customHeight="1">
      <c r="A8" s="15" t="s">
        <v>61</v>
      </c>
      <c r="B8" s="15" t="s">
        <v>62</v>
      </c>
      <c r="C8" s="15" t="s">
        <v>63</v>
      </c>
      <c r="D8" s="60"/>
      <c r="E8" s="60"/>
      <c r="F8" s="61"/>
      <c r="G8" s="60"/>
    </row>
    <row r="9" spans="1:7" ht="24" customHeight="1">
      <c r="A9" s="19" t="s">
        <v>3</v>
      </c>
      <c r="B9" s="19" t="s">
        <v>3</v>
      </c>
      <c r="C9" s="19" t="s">
        <v>3</v>
      </c>
      <c r="D9" s="18" t="s">
        <v>3</v>
      </c>
      <c r="E9" s="20">
        <f>SUM(F9,G9)</f>
        <v>0</v>
      </c>
      <c r="F9" s="20" t="s">
        <v>3</v>
      </c>
      <c r="G9" s="20" t="s">
        <v>3</v>
      </c>
    </row>
    <row r="10" spans="1:7" ht="24" customHeight="1">
      <c r="A10" s="64" t="s">
        <v>35</v>
      </c>
      <c r="B10" s="64"/>
      <c r="C10" s="64"/>
      <c r="D10" s="64"/>
      <c r="E10" s="20">
        <f>SUM(F10,G10)</f>
        <v>0</v>
      </c>
      <c r="F10" s="20" t="s">
        <v>3</v>
      </c>
      <c r="G10" s="20" t="s">
        <v>3</v>
      </c>
    </row>
    <row r="12" spans="1:7">
      <c r="A12" s="21" t="s">
        <v>109</v>
      </c>
    </row>
    <row r="13" spans="1:7" ht="24" customHeight="1">
      <c r="D13" s="12"/>
    </row>
  </sheetData>
  <sheetProtection sheet="1"/>
  <mergeCells count="10">
    <mergeCell ref="A10:D10"/>
    <mergeCell ref="D7:D8"/>
    <mergeCell ref="E7:E8"/>
    <mergeCell ref="F7:F8"/>
    <mergeCell ref="G7:G8"/>
    <mergeCell ref="A2:G2"/>
    <mergeCell ref="A4:F4"/>
    <mergeCell ref="A6:D6"/>
    <mergeCell ref="E6:G6"/>
    <mergeCell ref="A7:C7"/>
  </mergeCells>
  <phoneticPr fontId="22" type="noConversion"/>
  <pageMargins left="0.78740157480314998" right="0.78740157480314998" top="0.78740157480314998" bottom="0.78740157480314998" header="0.31496062992126" footer="0.31496062992126"/>
  <pageSetup paperSize="9" scale="90"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7"/>
  <sheetViews>
    <sheetView showRuler="0" topLeftCell="A16" workbookViewId="0">
      <selection activeCell="D10" sqref="D10:F37"/>
    </sheetView>
  </sheetViews>
  <sheetFormatPr defaultColWidth="9" defaultRowHeight="15"/>
  <cols>
    <col min="1" max="2" width="8.5703125" customWidth="1"/>
    <col min="3" max="3" width="41.7109375" customWidth="1"/>
    <col min="4" max="6" width="20" customWidth="1"/>
  </cols>
  <sheetData>
    <row r="1" spans="1:6" ht="18" customHeight="1">
      <c r="A1" s="2"/>
      <c r="B1" s="2"/>
      <c r="C1" s="2"/>
      <c r="D1" s="2"/>
      <c r="E1" s="2"/>
      <c r="F1" s="4"/>
    </row>
    <row r="2" spans="1:6" ht="22.5" customHeight="1">
      <c r="A2" s="57" t="s">
        <v>110</v>
      </c>
      <c r="B2" s="57"/>
      <c r="C2" s="57"/>
      <c r="D2" s="57"/>
      <c r="E2" s="57"/>
      <c r="F2" s="57"/>
    </row>
    <row r="3" spans="1:6" ht="7.5" customHeight="1">
      <c r="A3" s="13"/>
      <c r="B3" s="13"/>
      <c r="C3" s="13"/>
      <c r="D3" s="13"/>
      <c r="E3" s="13"/>
      <c r="F3" s="13"/>
    </row>
    <row r="4" spans="1:6" ht="24" customHeight="1">
      <c r="A4" s="59"/>
      <c r="B4" s="59"/>
      <c r="C4" s="59"/>
      <c r="D4" s="59"/>
      <c r="E4" s="59"/>
      <c r="F4" s="14" t="s">
        <v>30</v>
      </c>
    </row>
    <row r="5" spans="1:6" ht="7.5" customHeight="1">
      <c r="A5" s="13"/>
      <c r="B5" s="13"/>
      <c r="C5" s="13"/>
      <c r="D5" s="13"/>
      <c r="E5" s="13"/>
      <c r="F5" s="13"/>
    </row>
    <row r="6" spans="1:6" ht="24" customHeight="1">
      <c r="A6" s="60" t="s">
        <v>33</v>
      </c>
      <c r="B6" s="60"/>
      <c r="C6" s="60"/>
      <c r="D6" s="60" t="s">
        <v>111</v>
      </c>
      <c r="E6" s="60"/>
      <c r="F6" s="60"/>
    </row>
    <row r="7" spans="1:6" ht="24" customHeight="1">
      <c r="A7" s="60" t="s">
        <v>112</v>
      </c>
      <c r="B7" s="60"/>
      <c r="C7" s="60" t="s">
        <v>113</v>
      </c>
      <c r="D7" s="66" t="s">
        <v>35</v>
      </c>
      <c r="E7" s="66" t="s">
        <v>38</v>
      </c>
      <c r="F7" s="66" t="s">
        <v>39</v>
      </c>
    </row>
    <row r="8" spans="1:6" ht="24" customHeight="1">
      <c r="A8" s="15" t="s">
        <v>61</v>
      </c>
      <c r="B8" s="15" t="s">
        <v>62</v>
      </c>
      <c r="C8" s="60"/>
      <c r="D8" s="66"/>
      <c r="E8" s="66"/>
      <c r="F8" s="66"/>
    </row>
    <row r="9" spans="1:6" ht="15" hidden="1" customHeight="1">
      <c r="A9" s="13" t="s">
        <v>3</v>
      </c>
      <c r="B9" s="13"/>
      <c r="C9" s="13"/>
      <c r="D9" s="16"/>
      <c r="E9" s="16" t="s">
        <v>3</v>
      </c>
      <c r="F9" s="16" t="s">
        <v>3</v>
      </c>
    </row>
    <row r="10" spans="1:6" ht="24" customHeight="1">
      <c r="A10" s="17" t="s">
        <v>114</v>
      </c>
      <c r="B10" s="17" t="s">
        <v>3</v>
      </c>
      <c r="C10" s="18" t="s">
        <v>115</v>
      </c>
      <c r="D10" s="69">
        <f t="shared" ref="D10:D37" si="0">SUM(E10,F10)</f>
        <v>13293725.880000001</v>
      </c>
      <c r="E10" s="69">
        <v>13293725.880000001</v>
      </c>
      <c r="F10" s="69">
        <v>0</v>
      </c>
    </row>
    <row r="11" spans="1:6" ht="24" customHeight="1">
      <c r="A11" s="17" t="s">
        <v>114</v>
      </c>
      <c r="B11" s="17" t="s">
        <v>90</v>
      </c>
      <c r="C11" s="18" t="s">
        <v>116</v>
      </c>
      <c r="D11" s="69">
        <f t="shared" si="0"/>
        <v>1923912</v>
      </c>
      <c r="E11" s="69">
        <v>1923912</v>
      </c>
      <c r="F11" s="69">
        <v>0</v>
      </c>
    </row>
    <row r="12" spans="1:6" ht="24" customHeight="1">
      <c r="A12" s="17" t="s">
        <v>114</v>
      </c>
      <c r="B12" s="17" t="s">
        <v>66</v>
      </c>
      <c r="C12" s="18" t="s">
        <v>117</v>
      </c>
      <c r="D12" s="69">
        <f t="shared" si="0"/>
        <v>198324</v>
      </c>
      <c r="E12" s="69">
        <v>198324</v>
      </c>
      <c r="F12" s="69">
        <v>0</v>
      </c>
    </row>
    <row r="13" spans="1:6" ht="24" customHeight="1">
      <c r="A13" s="17" t="s">
        <v>114</v>
      </c>
      <c r="B13" s="17" t="s">
        <v>118</v>
      </c>
      <c r="C13" s="18" t="s">
        <v>119</v>
      </c>
      <c r="D13" s="69">
        <f t="shared" si="0"/>
        <v>7300100</v>
      </c>
      <c r="E13" s="69">
        <v>7300100</v>
      </c>
      <c r="F13" s="69">
        <v>0</v>
      </c>
    </row>
    <row r="14" spans="1:6" ht="24" customHeight="1">
      <c r="A14" s="17" t="s">
        <v>114</v>
      </c>
      <c r="B14" s="17" t="s">
        <v>120</v>
      </c>
      <c r="C14" s="18" t="s">
        <v>121</v>
      </c>
      <c r="D14" s="69">
        <f t="shared" si="0"/>
        <v>1476316.1599999999</v>
      </c>
      <c r="E14" s="69">
        <v>1476316.1599999999</v>
      </c>
      <c r="F14" s="69">
        <v>0</v>
      </c>
    </row>
    <row r="15" spans="1:6" ht="24" customHeight="1">
      <c r="A15" s="17" t="s">
        <v>114</v>
      </c>
      <c r="B15" s="17" t="s">
        <v>69</v>
      </c>
      <c r="C15" s="18" t="s">
        <v>122</v>
      </c>
      <c r="D15" s="69">
        <f t="shared" si="0"/>
        <v>738158.07999999996</v>
      </c>
      <c r="E15" s="69">
        <v>738158.07999999996</v>
      </c>
      <c r="F15" s="69">
        <v>0</v>
      </c>
    </row>
    <row r="16" spans="1:6" ht="24" customHeight="1">
      <c r="A16" s="17" t="s">
        <v>114</v>
      </c>
      <c r="B16" s="17" t="s">
        <v>123</v>
      </c>
      <c r="C16" s="18" t="s">
        <v>124</v>
      </c>
      <c r="D16" s="69">
        <f t="shared" si="0"/>
        <v>922697.6</v>
      </c>
      <c r="E16" s="69">
        <v>922697.6</v>
      </c>
      <c r="F16" s="69">
        <v>0</v>
      </c>
    </row>
    <row r="17" spans="1:6" ht="24" customHeight="1">
      <c r="A17" s="17" t="s">
        <v>114</v>
      </c>
      <c r="B17" s="17" t="s">
        <v>125</v>
      </c>
      <c r="C17" s="18" t="s">
        <v>126</v>
      </c>
      <c r="D17" s="69">
        <f t="shared" si="0"/>
        <v>60898.04</v>
      </c>
      <c r="E17" s="69">
        <v>60898.04</v>
      </c>
      <c r="F17" s="69">
        <v>0</v>
      </c>
    </row>
    <row r="18" spans="1:6" ht="24" customHeight="1">
      <c r="A18" s="17" t="s">
        <v>114</v>
      </c>
      <c r="B18" s="17" t="s">
        <v>127</v>
      </c>
      <c r="C18" s="18" t="s">
        <v>91</v>
      </c>
      <c r="D18" s="69">
        <f t="shared" si="0"/>
        <v>660000</v>
      </c>
      <c r="E18" s="69">
        <v>660000</v>
      </c>
      <c r="F18" s="69">
        <v>0</v>
      </c>
    </row>
    <row r="19" spans="1:6" ht="24" customHeight="1">
      <c r="A19" s="17" t="s">
        <v>114</v>
      </c>
      <c r="B19" s="17" t="s">
        <v>71</v>
      </c>
      <c r="C19" s="18" t="s">
        <v>128</v>
      </c>
      <c r="D19" s="69">
        <f t="shared" si="0"/>
        <v>13320</v>
      </c>
      <c r="E19" s="69">
        <v>13320</v>
      </c>
      <c r="F19" s="69">
        <v>0</v>
      </c>
    </row>
    <row r="20" spans="1:6" ht="24" customHeight="1">
      <c r="A20" s="17" t="s">
        <v>129</v>
      </c>
      <c r="B20" s="17" t="s">
        <v>3</v>
      </c>
      <c r="C20" s="18" t="s">
        <v>130</v>
      </c>
      <c r="D20" s="69">
        <f t="shared" si="0"/>
        <v>1322019.52</v>
      </c>
      <c r="E20" s="69">
        <v>0</v>
      </c>
      <c r="F20" s="69">
        <v>1322019.52</v>
      </c>
    </row>
    <row r="21" spans="1:6" ht="24" customHeight="1">
      <c r="A21" s="17" t="s">
        <v>129</v>
      </c>
      <c r="B21" s="17" t="s">
        <v>90</v>
      </c>
      <c r="C21" s="18" t="s">
        <v>131</v>
      </c>
      <c r="D21" s="69">
        <f t="shared" si="0"/>
        <v>390000</v>
      </c>
      <c r="E21" s="69">
        <v>0</v>
      </c>
      <c r="F21" s="69">
        <v>390000</v>
      </c>
    </row>
    <row r="22" spans="1:6" ht="24" customHeight="1">
      <c r="A22" s="17" t="s">
        <v>129</v>
      </c>
      <c r="B22" s="17" t="s">
        <v>132</v>
      </c>
      <c r="C22" s="18" t="s">
        <v>133</v>
      </c>
      <c r="D22" s="69">
        <f t="shared" si="0"/>
        <v>2000</v>
      </c>
      <c r="E22" s="69">
        <v>0</v>
      </c>
      <c r="F22" s="69">
        <v>2000</v>
      </c>
    </row>
    <row r="23" spans="1:6" ht="24" customHeight="1">
      <c r="A23" s="17" t="s">
        <v>129</v>
      </c>
      <c r="B23" s="17" t="s">
        <v>75</v>
      </c>
      <c r="C23" s="18" t="s">
        <v>134</v>
      </c>
      <c r="D23" s="69">
        <f t="shared" si="0"/>
        <v>10000</v>
      </c>
      <c r="E23" s="69">
        <v>0</v>
      </c>
      <c r="F23" s="69">
        <v>10000</v>
      </c>
    </row>
    <row r="24" spans="1:6" ht="24" customHeight="1">
      <c r="A24" s="17" t="s">
        <v>129</v>
      </c>
      <c r="B24" s="17" t="s">
        <v>79</v>
      </c>
      <c r="C24" s="18" t="s">
        <v>135</v>
      </c>
      <c r="D24" s="69">
        <f t="shared" si="0"/>
        <v>60000</v>
      </c>
      <c r="E24" s="69">
        <v>0</v>
      </c>
      <c r="F24" s="69">
        <v>60000</v>
      </c>
    </row>
    <row r="25" spans="1:6" ht="24" customHeight="1">
      <c r="A25" s="17" t="s">
        <v>129</v>
      </c>
      <c r="B25" s="17" t="s">
        <v>118</v>
      </c>
      <c r="C25" s="18" t="s">
        <v>136</v>
      </c>
      <c r="D25" s="69">
        <f t="shared" si="0"/>
        <v>2000</v>
      </c>
      <c r="E25" s="69">
        <v>0</v>
      </c>
      <c r="F25" s="69">
        <v>2000</v>
      </c>
    </row>
    <row r="26" spans="1:6" ht="24" customHeight="1">
      <c r="A26" s="17" t="s">
        <v>129</v>
      </c>
      <c r="B26" s="17" t="s">
        <v>84</v>
      </c>
      <c r="C26" s="18" t="s">
        <v>137</v>
      </c>
      <c r="D26" s="69">
        <f t="shared" si="0"/>
        <v>2000</v>
      </c>
      <c r="E26" s="69">
        <v>0</v>
      </c>
      <c r="F26" s="69">
        <v>2000</v>
      </c>
    </row>
    <row r="27" spans="1:6" ht="24" customHeight="1">
      <c r="A27" s="17" t="s">
        <v>129</v>
      </c>
      <c r="B27" s="17" t="s">
        <v>127</v>
      </c>
      <c r="C27" s="18" t="s">
        <v>138</v>
      </c>
      <c r="D27" s="69">
        <f t="shared" si="0"/>
        <v>20000</v>
      </c>
      <c r="E27" s="69">
        <v>0</v>
      </c>
      <c r="F27" s="69">
        <v>20000</v>
      </c>
    </row>
    <row r="28" spans="1:6" ht="24" customHeight="1">
      <c r="A28" s="17" t="s">
        <v>129</v>
      </c>
      <c r="B28" s="17" t="s">
        <v>139</v>
      </c>
      <c r="C28" s="18" t="s">
        <v>140</v>
      </c>
      <c r="D28" s="69">
        <f t="shared" si="0"/>
        <v>32000</v>
      </c>
      <c r="E28" s="69">
        <v>0</v>
      </c>
      <c r="F28" s="69">
        <v>32000</v>
      </c>
    </row>
    <row r="29" spans="1:6" ht="24" customHeight="1">
      <c r="A29" s="17" t="s">
        <v>129</v>
      </c>
      <c r="B29" s="17" t="s">
        <v>141</v>
      </c>
      <c r="C29" s="18" t="s">
        <v>142</v>
      </c>
      <c r="D29" s="69">
        <f t="shared" si="0"/>
        <v>4000</v>
      </c>
      <c r="E29" s="69">
        <v>0</v>
      </c>
      <c r="F29" s="69">
        <v>4000</v>
      </c>
    </row>
    <row r="30" spans="1:6" ht="24" customHeight="1">
      <c r="A30" s="17" t="s">
        <v>129</v>
      </c>
      <c r="B30" s="17" t="s">
        <v>143</v>
      </c>
      <c r="C30" s="18" t="s">
        <v>144</v>
      </c>
      <c r="D30" s="69">
        <f t="shared" si="0"/>
        <v>108000</v>
      </c>
      <c r="E30" s="69">
        <v>0</v>
      </c>
      <c r="F30" s="69">
        <v>108000</v>
      </c>
    </row>
    <row r="31" spans="1:6" ht="24" customHeight="1">
      <c r="A31" s="17" t="s">
        <v>129</v>
      </c>
      <c r="B31" s="17" t="s">
        <v>145</v>
      </c>
      <c r="C31" s="18" t="s">
        <v>146</v>
      </c>
      <c r="D31" s="69">
        <f t="shared" si="0"/>
        <v>184539.51999999999</v>
      </c>
      <c r="E31" s="69">
        <v>0</v>
      </c>
      <c r="F31" s="69">
        <v>184539.51999999999</v>
      </c>
    </row>
    <row r="32" spans="1:6" ht="24" customHeight="1">
      <c r="A32" s="17" t="s">
        <v>129</v>
      </c>
      <c r="B32" s="17" t="s">
        <v>147</v>
      </c>
      <c r="C32" s="18" t="s">
        <v>148</v>
      </c>
      <c r="D32" s="69">
        <f t="shared" si="0"/>
        <v>427680</v>
      </c>
      <c r="E32" s="69">
        <v>0</v>
      </c>
      <c r="F32" s="69">
        <v>427680</v>
      </c>
    </row>
    <row r="33" spans="1:6" ht="24" customHeight="1">
      <c r="A33" s="17" t="s">
        <v>129</v>
      </c>
      <c r="B33" s="17" t="s">
        <v>149</v>
      </c>
      <c r="C33" s="18" t="s">
        <v>150</v>
      </c>
      <c r="D33" s="69">
        <f t="shared" si="0"/>
        <v>45000</v>
      </c>
      <c r="E33" s="69">
        <v>0</v>
      </c>
      <c r="F33" s="69">
        <v>45000</v>
      </c>
    </row>
    <row r="34" spans="1:6" ht="24" customHeight="1">
      <c r="A34" s="17" t="s">
        <v>129</v>
      </c>
      <c r="B34" s="17" t="s">
        <v>71</v>
      </c>
      <c r="C34" s="18" t="s">
        <v>151</v>
      </c>
      <c r="D34" s="69">
        <f t="shared" si="0"/>
        <v>34800</v>
      </c>
      <c r="E34" s="69">
        <v>0</v>
      </c>
      <c r="F34" s="69">
        <v>34800</v>
      </c>
    </row>
    <row r="35" spans="1:6" ht="24" customHeight="1">
      <c r="A35" s="17" t="s">
        <v>152</v>
      </c>
      <c r="B35" s="17" t="s">
        <v>3</v>
      </c>
      <c r="C35" s="18" t="s">
        <v>153</v>
      </c>
      <c r="D35" s="69">
        <f t="shared" si="0"/>
        <v>1157940</v>
      </c>
      <c r="E35" s="69">
        <v>1157940</v>
      </c>
      <c r="F35" s="69">
        <v>0</v>
      </c>
    </row>
    <row r="36" spans="1:6" ht="24" customHeight="1">
      <c r="A36" s="17" t="s">
        <v>152</v>
      </c>
      <c r="B36" s="17" t="s">
        <v>66</v>
      </c>
      <c r="C36" s="18" t="s">
        <v>154</v>
      </c>
      <c r="D36" s="69">
        <f t="shared" si="0"/>
        <v>1157940</v>
      </c>
      <c r="E36" s="69">
        <v>1157940</v>
      </c>
      <c r="F36" s="69">
        <v>0</v>
      </c>
    </row>
    <row r="37" spans="1:6" ht="24" customHeight="1">
      <c r="A37" s="64" t="s">
        <v>35</v>
      </c>
      <c r="B37" s="64"/>
      <c r="C37" s="64"/>
      <c r="D37" s="23">
        <f t="shared" si="0"/>
        <v>15773685.4</v>
      </c>
      <c r="E37" s="23">
        <v>14451665.880000001</v>
      </c>
      <c r="F37" s="23">
        <v>1322019.52</v>
      </c>
    </row>
  </sheetData>
  <mergeCells count="10">
    <mergeCell ref="A37:C37"/>
    <mergeCell ref="C7:C8"/>
    <mergeCell ref="D7:D8"/>
    <mergeCell ref="E7:E8"/>
    <mergeCell ref="F7:F8"/>
    <mergeCell ref="A2:F2"/>
    <mergeCell ref="A4:E4"/>
    <mergeCell ref="A6:C6"/>
    <mergeCell ref="D6:F6"/>
    <mergeCell ref="A7:B7"/>
  </mergeCells>
  <phoneticPr fontId="22" type="noConversion"/>
  <pageMargins left="0.78740157480314998" right="0.78740157480314998" top="0.78740157480314998" bottom="0.78740157480314998" header="0.31496062992126" footer="0.31496062992126"/>
  <pageSetup paperSize="9" scale="71" orientation="portrai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showRuler="0" workbookViewId="0">
      <selection activeCell="E13" sqref="E13"/>
    </sheetView>
  </sheetViews>
  <sheetFormatPr defaultColWidth="9"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4" t="s">
        <v>155</v>
      </c>
      <c r="H1" s="5"/>
    </row>
    <row r="2" spans="1:8" ht="22.5" customHeight="1">
      <c r="A2" s="57" t="s">
        <v>156</v>
      </c>
      <c r="B2" s="57"/>
      <c r="C2" s="57"/>
      <c r="D2" s="57"/>
      <c r="E2" s="57"/>
      <c r="F2" s="57"/>
      <c r="G2" s="57"/>
      <c r="H2" s="57"/>
    </row>
    <row r="4" spans="1:8" ht="24" customHeight="1">
      <c r="A4" s="59"/>
      <c r="B4" s="59"/>
      <c r="C4" s="59"/>
      <c r="D4" s="59"/>
      <c r="E4" s="59"/>
      <c r="F4" s="59"/>
      <c r="G4" s="6" t="s">
        <v>157</v>
      </c>
      <c r="H4" s="5" t="s">
        <v>158</v>
      </c>
    </row>
    <row r="6" spans="1:8" ht="24" customHeight="1">
      <c r="A6" s="67" t="s">
        <v>159</v>
      </c>
      <c r="B6" s="67"/>
      <c r="C6" s="67"/>
      <c r="D6" s="67"/>
      <c r="E6" s="67"/>
      <c r="F6" s="67"/>
      <c r="G6" s="61" t="s">
        <v>160</v>
      </c>
      <c r="H6" s="68" t="s">
        <v>161</v>
      </c>
    </row>
    <row r="7" spans="1:8" ht="24" customHeight="1">
      <c r="A7" s="61" t="s">
        <v>35</v>
      </c>
      <c r="B7" s="61" t="s">
        <v>162</v>
      </c>
      <c r="C7" s="61" t="s">
        <v>142</v>
      </c>
      <c r="D7" s="62" t="s">
        <v>163</v>
      </c>
      <c r="E7" s="62"/>
      <c r="F7" s="62"/>
      <c r="G7" s="61"/>
      <c r="H7" s="68"/>
    </row>
    <row r="8" spans="1:8" ht="24" customHeight="1">
      <c r="A8" s="61"/>
      <c r="B8" s="61"/>
      <c r="C8" s="61"/>
      <c r="D8" s="8" t="s">
        <v>164</v>
      </c>
      <c r="E8" s="8" t="s">
        <v>165</v>
      </c>
      <c r="F8" s="8" t="s">
        <v>166</v>
      </c>
      <c r="G8" s="61"/>
      <c r="H8" s="68"/>
    </row>
    <row r="9" spans="1:8" ht="15" hidden="1" customHeight="1">
      <c r="A9" s="9">
        <f>SUM(B9,C9,D9)</f>
        <v>49000</v>
      </c>
      <c r="B9" s="10">
        <f>SUM(B10:B10)</f>
        <v>0</v>
      </c>
      <c r="C9" s="10">
        <f>SUM(C10:C10)</f>
        <v>4000</v>
      </c>
      <c r="D9" s="9">
        <f>SUM(E9,F9)</f>
        <v>45000</v>
      </c>
      <c r="E9" s="9">
        <f>SUM(E10:E10)</f>
        <v>0</v>
      </c>
      <c r="F9" s="9">
        <f>SUM(F10:F10)</f>
        <v>45000</v>
      </c>
      <c r="G9" s="9">
        <f>SUM(G10:G10,H10:H10)</f>
        <v>0</v>
      </c>
      <c r="H9" s="11"/>
    </row>
    <row r="10" spans="1:8" ht="24" customHeight="1">
      <c r="A10" s="75">
        <v>49000</v>
      </c>
      <c r="B10" s="75">
        <v>0</v>
      </c>
      <c r="C10" s="75">
        <v>4000</v>
      </c>
      <c r="D10" s="75">
        <v>45000</v>
      </c>
      <c r="E10" s="75">
        <v>0</v>
      </c>
      <c r="F10" s="75">
        <v>45000</v>
      </c>
      <c r="G10" s="75">
        <v>0</v>
      </c>
      <c r="H10" s="75">
        <v>0</v>
      </c>
    </row>
    <row r="13" spans="1:8" ht="24" customHeight="1">
      <c r="A13" s="12" t="s">
        <v>3</v>
      </c>
    </row>
  </sheetData>
  <mergeCells count="9">
    <mergeCell ref="A2:H2"/>
    <mergeCell ref="A4:F4"/>
    <mergeCell ref="A6:F6"/>
    <mergeCell ref="D7:F7"/>
    <mergeCell ref="A7:A8"/>
    <mergeCell ref="B7:B8"/>
    <mergeCell ref="C7:C8"/>
    <mergeCell ref="G6:G8"/>
    <mergeCell ref="H6:H8"/>
  </mergeCells>
  <phoneticPr fontId="22" type="noConversion"/>
  <pageMargins left="0.78740157480314998" right="0.78740157480314998" top="0.78740157480314998" bottom="0.78740157480314998" header="0.31496062992126" footer="0.31496062992126"/>
  <pageSetup paperSize="9" scale="91"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abSelected="1" showRuler="0" workbookViewId="0">
      <selection activeCell="A11" sqref="A11"/>
    </sheetView>
  </sheetViews>
  <sheetFormatPr defaultColWidth="9" defaultRowHeight="15"/>
  <cols>
    <col min="1" max="1" width="146.140625" customWidth="1"/>
  </cols>
  <sheetData>
    <row r="1" spans="1:1" ht="31.5" customHeight="1">
      <c r="A1" s="1" t="s">
        <v>167</v>
      </c>
    </row>
    <row r="2" spans="1:1" ht="24" customHeight="1">
      <c r="A2" s="2"/>
    </row>
    <row r="3" spans="1:1" ht="321" customHeight="1">
      <c r="A3" s="3" t="s">
        <v>168</v>
      </c>
    </row>
  </sheetData>
  <sheetProtection sheet="1"/>
  <phoneticPr fontId="22"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
  <sheetViews>
    <sheetView showRuler="0" workbookViewId="0">
      <selection activeCell="A21" sqref="A21"/>
    </sheetView>
  </sheetViews>
  <sheetFormatPr defaultColWidth="9" defaultRowHeight="15"/>
  <cols>
    <col min="1" max="1" width="137.7109375" customWidth="1"/>
  </cols>
  <sheetData>
    <row r="1" spans="1:1" ht="29.25" customHeight="1">
      <c r="A1" s="36" t="s">
        <v>2</v>
      </c>
    </row>
    <row r="2" spans="1:1" ht="22.5" customHeight="1">
      <c r="A2" s="37" t="s">
        <v>3</v>
      </c>
    </row>
    <row r="3" spans="1:1" ht="22.5" customHeight="1">
      <c r="A3" s="37" t="s">
        <v>4</v>
      </c>
    </row>
    <row r="4" spans="1:1" ht="18.75" customHeight="1">
      <c r="A4" s="38" t="s">
        <v>5</v>
      </c>
    </row>
    <row r="5" spans="1:1" ht="18.75" customHeight="1">
      <c r="A5" s="39" t="s">
        <v>6</v>
      </c>
    </row>
    <row r="6" spans="1:1" ht="18.75" customHeight="1">
      <c r="A6" s="39" t="s">
        <v>7</v>
      </c>
    </row>
    <row r="7" spans="1:1" ht="18.75" customHeight="1">
      <c r="A7" s="39" t="s">
        <v>8</v>
      </c>
    </row>
    <row r="8" spans="1:1" ht="18.75" customHeight="1">
      <c r="A8" s="39" t="s">
        <v>9</v>
      </c>
    </row>
    <row r="9" spans="1:1" ht="18.75" customHeight="1">
      <c r="A9" s="39" t="s">
        <v>10</v>
      </c>
    </row>
    <row r="10" spans="1:1" ht="18.75" customHeight="1">
      <c r="A10" s="39" t="s">
        <v>11</v>
      </c>
    </row>
    <row r="11" spans="1:1" ht="18.75" customHeight="1">
      <c r="A11" s="39" t="s">
        <v>12</v>
      </c>
    </row>
    <row r="12" spans="1:1" ht="18.75" customHeight="1">
      <c r="A12" s="39" t="s">
        <v>13</v>
      </c>
    </row>
    <row r="13" spans="1:1" ht="18.75" customHeight="1">
      <c r="A13" s="39" t="s">
        <v>14</v>
      </c>
    </row>
    <row r="14" spans="1:1" ht="18.75" customHeight="1">
      <c r="A14" s="39" t="s">
        <v>15</v>
      </c>
    </row>
    <row r="15" spans="1:1" ht="18.75" customHeight="1">
      <c r="A15" s="39" t="s">
        <v>16</v>
      </c>
    </row>
    <row r="16" spans="1:1" ht="18.75" customHeight="1">
      <c r="A16" s="39" t="s">
        <v>17</v>
      </c>
    </row>
    <row r="17" spans="1:1" ht="18.75" customHeight="1">
      <c r="A17" s="39" t="s">
        <v>18</v>
      </c>
    </row>
    <row r="18" spans="1:1" ht="21" customHeight="1">
      <c r="A18" s="39" t="s">
        <v>19</v>
      </c>
    </row>
    <row r="19" spans="1:1" ht="15" hidden="1" customHeight="1">
      <c r="A19" s="39" t="s">
        <v>20</v>
      </c>
    </row>
  </sheetData>
  <phoneticPr fontId="22"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C3" sqref="C3"/>
    </sheetView>
  </sheetViews>
  <sheetFormatPr defaultColWidth="9" defaultRowHeight="15"/>
  <cols>
    <col min="1" max="1" width="142.140625" customWidth="1"/>
  </cols>
  <sheetData>
    <row r="1" spans="1:1" ht="37.5" customHeight="1">
      <c r="A1" s="34" t="s">
        <v>21</v>
      </c>
    </row>
    <row r="3" spans="1:1" ht="409.5" customHeight="1">
      <c r="A3" s="35" t="s">
        <v>22</v>
      </c>
    </row>
  </sheetData>
  <sheetProtection sheet="1"/>
  <phoneticPr fontId="22" type="noConversion"/>
  <pageMargins left="0.79" right="0.79" top="0.79" bottom="0.79" header="0.3" footer="0.3"/>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ColWidth="9" defaultRowHeight="15"/>
  <cols>
    <col min="1" max="1" width="133.42578125" customWidth="1"/>
  </cols>
  <sheetData>
    <row r="1" spans="1:1" ht="37.5" customHeight="1">
      <c r="A1" s="34" t="s">
        <v>23</v>
      </c>
    </row>
    <row r="2" spans="1:1" ht="24" customHeight="1"/>
    <row r="3" spans="1:1" ht="402" customHeight="1">
      <c r="A3" s="35" t="s">
        <v>24</v>
      </c>
    </row>
  </sheetData>
  <phoneticPr fontId="22" type="noConversion"/>
  <pageMargins left="0.79" right="0.79" top="0.79" bottom="0.79" header="0.3" footer="0.3"/>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G3" sqref="G3"/>
    </sheetView>
  </sheetViews>
  <sheetFormatPr defaultColWidth="9" defaultRowHeight="15"/>
  <cols>
    <col min="1" max="1" width="146.7109375" customWidth="1"/>
  </cols>
  <sheetData>
    <row r="1" spans="1:1" ht="31.5" customHeight="1">
      <c r="A1" s="1" t="s">
        <v>25</v>
      </c>
    </row>
    <row r="2" spans="1:1" ht="24" customHeight="1">
      <c r="A2" s="2"/>
    </row>
    <row r="3" spans="1:1" ht="402" customHeight="1">
      <c r="A3" s="3" t="s">
        <v>26</v>
      </c>
    </row>
  </sheetData>
  <sheetProtection sheet="1"/>
  <phoneticPr fontId="22" type="noConversion"/>
  <pageMargins left="0.79" right="0.79" top="0.79" bottom="0.79"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showRuler="0" workbookViewId="0">
      <selection activeCell="A3" sqref="A3"/>
    </sheetView>
  </sheetViews>
  <sheetFormatPr defaultColWidth="9" defaultRowHeight="15"/>
  <cols>
    <col min="1" max="1" width="146.42578125" customWidth="1"/>
  </cols>
  <sheetData>
    <row r="1" spans="1:1" ht="24" customHeight="1">
      <c r="A1" s="32" t="s">
        <v>27</v>
      </c>
    </row>
    <row r="2" spans="1:1" ht="24" customHeight="1">
      <c r="A2" s="2"/>
    </row>
    <row r="3" spans="1:1" ht="351" customHeight="1">
      <c r="A3" s="33" t="s">
        <v>28</v>
      </c>
    </row>
    <row r="4" spans="1:1">
      <c r="A4" s="33"/>
    </row>
    <row r="5" spans="1:1">
      <c r="A5" s="33"/>
    </row>
    <row r="6" spans="1:1">
      <c r="A6" s="33"/>
    </row>
    <row r="7" spans="1:1">
      <c r="A7" s="33"/>
    </row>
    <row r="8" spans="1:1">
      <c r="A8" s="33"/>
    </row>
    <row r="9" spans="1:1">
      <c r="A9" s="33"/>
    </row>
    <row r="10" spans="1:1">
      <c r="A10" s="33"/>
    </row>
    <row r="11" spans="1:1">
      <c r="A11" s="33"/>
    </row>
  </sheetData>
  <sheetProtection sheet="1"/>
  <phoneticPr fontId="22"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showRuler="0" workbookViewId="0">
      <selection activeCell="G17" sqref="G17"/>
    </sheetView>
  </sheetViews>
  <sheetFormatPr defaultColWidth="9" defaultRowHeight="15"/>
  <cols>
    <col min="1" max="1" width="33" customWidth="1"/>
    <col min="2" max="2" width="17.7109375" customWidth="1"/>
    <col min="3" max="3" width="31.28515625" customWidth="1"/>
    <col min="4" max="4" width="17.5703125" customWidth="1"/>
    <col min="5" max="5" width="17.42578125" customWidth="1"/>
    <col min="6" max="6" width="18.140625" customWidth="1"/>
    <col min="7" max="7" width="14.7109375" customWidth="1"/>
  </cols>
  <sheetData>
    <row r="1" spans="1:7" ht="18" customHeight="1">
      <c r="A1" s="26"/>
      <c r="B1" s="26"/>
      <c r="C1" s="26"/>
      <c r="D1" s="26"/>
      <c r="E1" s="26"/>
      <c r="F1" s="26"/>
      <c r="G1" s="14"/>
    </row>
    <row r="2" spans="1:7" ht="24" customHeight="1">
      <c r="A2" s="57" t="s">
        <v>29</v>
      </c>
      <c r="B2" s="57"/>
      <c r="C2" s="57"/>
      <c r="D2" s="57"/>
      <c r="E2" s="57"/>
      <c r="F2" s="57"/>
      <c r="G2" s="57"/>
    </row>
    <row r="3" spans="1:7" ht="7.5" customHeight="1">
      <c r="A3" s="58"/>
      <c r="B3" s="58"/>
      <c r="C3" s="58"/>
      <c r="D3" s="58"/>
      <c r="E3" s="58"/>
      <c r="F3" s="58"/>
    </row>
    <row r="4" spans="1:7" ht="24" customHeight="1">
      <c r="A4" s="59"/>
      <c r="B4" s="59"/>
      <c r="C4" s="59"/>
      <c r="D4" s="59"/>
      <c r="E4" s="59"/>
      <c r="F4" s="59"/>
      <c r="G4" s="14" t="s">
        <v>30</v>
      </c>
    </row>
    <row r="5" spans="1:7" ht="7.5" customHeight="1">
      <c r="A5" s="58"/>
      <c r="B5" s="58"/>
      <c r="C5" s="58"/>
      <c r="D5" s="58"/>
      <c r="E5" s="58"/>
      <c r="F5" s="58"/>
    </row>
    <row r="6" spans="1:7" ht="24" customHeight="1">
      <c r="A6" s="60" t="s">
        <v>31</v>
      </c>
      <c r="B6" s="60"/>
      <c r="C6" s="60" t="s">
        <v>32</v>
      </c>
      <c r="D6" s="60"/>
      <c r="E6" s="60"/>
      <c r="F6" s="60"/>
      <c r="G6" s="60"/>
    </row>
    <row r="7" spans="1:7" ht="24" customHeight="1">
      <c r="A7" s="61" t="s">
        <v>33</v>
      </c>
      <c r="B7" s="61" t="s">
        <v>34</v>
      </c>
      <c r="C7" s="62" t="s">
        <v>33</v>
      </c>
      <c r="D7" s="60" t="s">
        <v>34</v>
      </c>
      <c r="E7" s="60"/>
      <c r="F7" s="60"/>
      <c r="G7" s="60"/>
    </row>
    <row r="8" spans="1:7" ht="24" customHeight="1">
      <c r="A8" s="61"/>
      <c r="B8" s="61"/>
      <c r="C8" s="62"/>
      <c r="D8" s="62" t="s">
        <v>35</v>
      </c>
      <c r="E8" s="60" t="s">
        <v>36</v>
      </c>
      <c r="F8" s="60"/>
      <c r="G8" s="60" t="s">
        <v>37</v>
      </c>
    </row>
    <row r="9" spans="1:7" ht="24" customHeight="1">
      <c r="A9" s="61"/>
      <c r="B9" s="61"/>
      <c r="C9" s="62"/>
      <c r="D9" s="62"/>
      <c r="E9" s="15" t="s">
        <v>38</v>
      </c>
      <c r="F9" s="15" t="s">
        <v>39</v>
      </c>
      <c r="G9" s="60"/>
    </row>
    <row r="10" spans="1:7" ht="24" customHeight="1">
      <c r="A10" s="18" t="s">
        <v>40</v>
      </c>
      <c r="B10" s="69">
        <v>16959201</v>
      </c>
      <c r="C10" s="70" t="s">
        <v>41</v>
      </c>
      <c r="D10" s="69">
        <f t="shared" ref="D10:D16" si="0">SUM(E10,F10,G10)</f>
        <v>11711449.16</v>
      </c>
      <c r="E10" s="69">
        <v>9496554.0399999991</v>
      </c>
      <c r="F10" s="69">
        <v>1029379.52</v>
      </c>
      <c r="G10" s="69">
        <v>1185515.6000000001</v>
      </c>
    </row>
    <row r="11" spans="1:7" ht="24" customHeight="1">
      <c r="A11" s="18" t="s">
        <v>42</v>
      </c>
      <c r="B11" s="69">
        <v>16959201</v>
      </c>
      <c r="C11" s="70" t="s">
        <v>43</v>
      </c>
      <c r="D11" s="69">
        <f t="shared" si="0"/>
        <v>3665054.24</v>
      </c>
      <c r="E11" s="69">
        <v>3372414.24</v>
      </c>
      <c r="F11" s="69">
        <v>292640</v>
      </c>
      <c r="G11" s="69">
        <v>0</v>
      </c>
    </row>
    <row r="12" spans="1:7" ht="24" customHeight="1">
      <c r="A12" s="18" t="s">
        <v>44</v>
      </c>
      <c r="B12" s="69">
        <v>0</v>
      </c>
      <c r="C12" s="70" t="s">
        <v>45</v>
      </c>
      <c r="D12" s="69">
        <f t="shared" si="0"/>
        <v>922697.6</v>
      </c>
      <c r="E12" s="69">
        <v>922697.6</v>
      </c>
      <c r="F12" s="69">
        <v>0</v>
      </c>
      <c r="G12" s="69">
        <v>0</v>
      </c>
    </row>
    <row r="13" spans="1:7" ht="24" customHeight="1">
      <c r="A13" s="18" t="s">
        <v>46</v>
      </c>
      <c r="B13" s="69">
        <v>0</v>
      </c>
      <c r="C13" s="70" t="s">
        <v>47</v>
      </c>
      <c r="D13" s="69">
        <f t="shared" si="0"/>
        <v>660000</v>
      </c>
      <c r="E13" s="69">
        <v>660000</v>
      </c>
      <c r="F13" s="69">
        <v>0</v>
      </c>
      <c r="G13" s="69">
        <v>0</v>
      </c>
    </row>
    <row r="14" spans="1:7" ht="24" customHeight="1">
      <c r="A14" s="18" t="s">
        <v>48</v>
      </c>
      <c r="B14" s="69">
        <v>0</v>
      </c>
      <c r="C14" s="70"/>
      <c r="D14" s="69">
        <f t="shared" si="0"/>
        <v>0</v>
      </c>
      <c r="E14" s="69"/>
      <c r="F14" s="69"/>
      <c r="G14" s="69"/>
    </row>
    <row r="15" spans="1:7" ht="24" customHeight="1">
      <c r="A15" s="18" t="s">
        <v>49</v>
      </c>
      <c r="B15" s="69">
        <v>0</v>
      </c>
      <c r="C15" s="70"/>
      <c r="D15" s="69">
        <f t="shared" si="0"/>
        <v>0</v>
      </c>
      <c r="E15" s="69"/>
      <c r="F15" s="69"/>
      <c r="G15" s="69"/>
    </row>
    <row r="16" spans="1:7" ht="24" customHeight="1">
      <c r="A16" s="18" t="s">
        <v>50</v>
      </c>
      <c r="B16" s="69">
        <v>0</v>
      </c>
      <c r="C16" s="70"/>
      <c r="D16" s="69">
        <f t="shared" si="0"/>
        <v>0</v>
      </c>
      <c r="E16" s="69"/>
      <c r="F16" s="69"/>
      <c r="G16" s="69"/>
    </row>
    <row r="17" spans="1:7" ht="24" customHeight="1">
      <c r="A17" s="11"/>
      <c r="B17" s="71"/>
      <c r="C17" s="71"/>
      <c r="D17" s="71"/>
      <c r="E17" s="71"/>
      <c r="F17" s="71"/>
      <c r="G17" s="71"/>
    </row>
    <row r="18" spans="1:7" ht="24" customHeight="1">
      <c r="A18" s="11"/>
      <c r="B18" s="71"/>
      <c r="C18" s="71"/>
      <c r="D18" s="71"/>
      <c r="E18" s="71"/>
      <c r="F18" s="71"/>
      <c r="G18" s="71"/>
    </row>
    <row r="19" spans="1:7" ht="24" customHeight="1">
      <c r="A19" s="11"/>
      <c r="B19" s="71"/>
      <c r="C19" s="71"/>
      <c r="D19" s="71"/>
      <c r="E19" s="71"/>
      <c r="F19" s="71"/>
      <c r="G19" s="71"/>
    </row>
    <row r="20" spans="1:7" ht="24" customHeight="1">
      <c r="A20" s="11"/>
      <c r="B20" s="71"/>
      <c r="C20" s="71"/>
      <c r="D20" s="71"/>
      <c r="E20" s="71"/>
      <c r="F20" s="71"/>
      <c r="G20" s="71"/>
    </row>
    <row r="21" spans="1:7" ht="24" customHeight="1">
      <c r="A21" s="31" t="s">
        <v>51</v>
      </c>
      <c r="B21" s="23">
        <v>16959201</v>
      </c>
      <c r="C21" s="72" t="s">
        <v>52</v>
      </c>
      <c r="D21" s="23">
        <f>SUM(E21,F21,G21)</f>
        <v>16959201</v>
      </c>
      <c r="E21" s="23">
        <v>14451665.880000001</v>
      </c>
      <c r="F21" s="23">
        <v>1322019.52</v>
      </c>
      <c r="G21" s="23">
        <v>1185515.6000000001</v>
      </c>
    </row>
  </sheetData>
  <mergeCells count="13">
    <mergeCell ref="D7:G7"/>
    <mergeCell ref="E8:F8"/>
    <mergeCell ref="A7:A9"/>
    <mergeCell ref="B7:B9"/>
    <mergeCell ref="C7:C9"/>
    <mergeCell ref="D8:D9"/>
    <mergeCell ref="G8:G9"/>
    <mergeCell ref="A2:G2"/>
    <mergeCell ref="A3:F3"/>
    <mergeCell ref="A4:F4"/>
    <mergeCell ref="A5:F5"/>
    <mergeCell ref="A6:B6"/>
    <mergeCell ref="C6:G6"/>
  </mergeCells>
  <phoneticPr fontId="22" type="noConversion"/>
  <printOptions horizontalCentered="1"/>
  <pageMargins left="0.78740157480314998" right="0.78740157480314998" top="0.78740157480314998" bottom="0.78740157480314998" header="0.31496062992126" footer="0.31496062992126"/>
  <pageSetup paperSize="9" scale="9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showRuler="0" topLeftCell="A15" workbookViewId="0">
      <selection activeCell="G24" sqref="G24"/>
    </sheetView>
  </sheetViews>
  <sheetFormatPr defaultColWidth="9"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c r="A1" s="2"/>
      <c r="B1" s="2"/>
      <c r="C1" s="2"/>
      <c r="D1" s="2"/>
      <c r="E1" s="14"/>
      <c r="F1" s="14"/>
      <c r="G1" s="14"/>
      <c r="H1" s="14"/>
      <c r="I1" s="14"/>
    </row>
    <row r="2" spans="1:9" ht="24" customHeight="1">
      <c r="A2" s="57" t="s">
        <v>53</v>
      </c>
      <c r="B2" s="57"/>
      <c r="C2" s="57"/>
      <c r="D2" s="57"/>
      <c r="E2" s="57"/>
      <c r="F2" s="57"/>
      <c r="G2" s="57"/>
      <c r="H2" s="57"/>
      <c r="I2" s="57"/>
    </row>
    <row r="4" spans="1:9" ht="24" customHeight="1">
      <c r="A4" s="59"/>
      <c r="B4" s="59"/>
      <c r="C4" s="59"/>
      <c r="D4" s="59"/>
      <c r="E4" s="59"/>
      <c r="F4" s="59"/>
      <c r="G4" s="59"/>
      <c r="H4" s="59"/>
      <c r="I4" s="14" t="s">
        <v>30</v>
      </c>
    </row>
    <row r="6" spans="1:9" ht="24" customHeight="1">
      <c r="A6" s="60" t="s">
        <v>33</v>
      </c>
      <c r="B6" s="60"/>
      <c r="C6" s="60"/>
      <c r="D6" s="60"/>
      <c r="E6" s="60" t="s">
        <v>54</v>
      </c>
      <c r="F6" s="60"/>
      <c r="G6" s="60"/>
      <c r="H6" s="60"/>
      <c r="I6" s="60"/>
    </row>
    <row r="7" spans="1:9" ht="24" customHeight="1">
      <c r="A7" s="63" t="s">
        <v>55</v>
      </c>
      <c r="B7" s="63"/>
      <c r="C7" s="63"/>
      <c r="D7" s="60" t="s">
        <v>56</v>
      </c>
      <c r="E7" s="60" t="s">
        <v>35</v>
      </c>
      <c r="F7" s="61" t="s">
        <v>57</v>
      </c>
      <c r="G7" s="61" t="s">
        <v>58</v>
      </c>
      <c r="H7" s="61" t="s">
        <v>59</v>
      </c>
      <c r="I7" s="60" t="s">
        <v>60</v>
      </c>
    </row>
    <row r="8" spans="1:9" ht="24" customHeight="1">
      <c r="A8" s="15" t="s">
        <v>61</v>
      </c>
      <c r="B8" s="15" t="s">
        <v>62</v>
      </c>
      <c r="C8" s="15" t="s">
        <v>63</v>
      </c>
      <c r="D8" s="60"/>
      <c r="E8" s="60"/>
      <c r="F8" s="61"/>
      <c r="G8" s="61"/>
      <c r="H8" s="61"/>
      <c r="I8" s="60"/>
    </row>
    <row r="9" spans="1:9" ht="24" customHeight="1">
      <c r="A9" s="17" t="s">
        <v>64</v>
      </c>
      <c r="B9" s="17" t="s">
        <v>3</v>
      </c>
      <c r="C9" s="17" t="s">
        <v>3</v>
      </c>
      <c r="D9" s="18" t="s">
        <v>65</v>
      </c>
      <c r="E9" s="73">
        <f t="shared" ref="E9:E26" si="0">SUM(F9,G9,H9,I9)</f>
        <v>11711449.16</v>
      </c>
      <c r="F9" s="73">
        <v>11711449.16</v>
      </c>
      <c r="G9" s="73">
        <v>0</v>
      </c>
      <c r="H9" s="73">
        <v>0</v>
      </c>
      <c r="I9" s="73">
        <v>0</v>
      </c>
    </row>
    <row r="10" spans="1:9" ht="24" customHeight="1">
      <c r="A10" s="17" t="s">
        <v>64</v>
      </c>
      <c r="B10" s="17" t="s">
        <v>66</v>
      </c>
      <c r="C10" s="17" t="s">
        <v>3</v>
      </c>
      <c r="D10" s="18" t="s">
        <v>67</v>
      </c>
      <c r="E10" s="73">
        <f t="shared" si="0"/>
        <v>11193495.560000001</v>
      </c>
      <c r="F10" s="73">
        <v>11193495.560000001</v>
      </c>
      <c r="G10" s="73">
        <v>0</v>
      </c>
      <c r="H10" s="73">
        <v>0</v>
      </c>
      <c r="I10" s="73">
        <v>0</v>
      </c>
    </row>
    <row r="11" spans="1:9" ht="24" customHeight="1">
      <c r="A11" s="17" t="s">
        <v>64</v>
      </c>
      <c r="B11" s="17" t="s">
        <v>66</v>
      </c>
      <c r="C11" s="17" t="s">
        <v>66</v>
      </c>
      <c r="D11" s="18" t="s">
        <v>68</v>
      </c>
      <c r="E11" s="73">
        <f t="shared" si="0"/>
        <v>11193495.560000001</v>
      </c>
      <c r="F11" s="73">
        <v>11193495.560000001</v>
      </c>
      <c r="G11" s="73">
        <v>0</v>
      </c>
      <c r="H11" s="73">
        <v>0</v>
      </c>
      <c r="I11" s="73">
        <v>0</v>
      </c>
    </row>
    <row r="12" spans="1:9" ht="24" customHeight="1">
      <c r="A12" s="17" t="s">
        <v>64</v>
      </c>
      <c r="B12" s="17" t="s">
        <v>69</v>
      </c>
      <c r="C12" s="17" t="s">
        <v>3</v>
      </c>
      <c r="D12" s="18" t="s">
        <v>70</v>
      </c>
      <c r="E12" s="73">
        <f t="shared" si="0"/>
        <v>517953.6</v>
      </c>
      <c r="F12" s="73">
        <v>517953.6</v>
      </c>
      <c r="G12" s="73">
        <v>0</v>
      </c>
      <c r="H12" s="73">
        <v>0</v>
      </c>
      <c r="I12" s="73">
        <v>0</v>
      </c>
    </row>
    <row r="13" spans="1:9" ht="24" customHeight="1">
      <c r="A13" s="17" t="s">
        <v>64</v>
      </c>
      <c r="B13" s="17" t="s">
        <v>69</v>
      </c>
      <c r="C13" s="17" t="s">
        <v>71</v>
      </c>
      <c r="D13" s="18" t="s">
        <v>72</v>
      </c>
      <c r="E13" s="73">
        <f t="shared" si="0"/>
        <v>517953.6</v>
      </c>
      <c r="F13" s="73">
        <v>517953.6</v>
      </c>
      <c r="G13" s="73">
        <v>0</v>
      </c>
      <c r="H13" s="73">
        <v>0</v>
      </c>
      <c r="I13" s="73">
        <v>0</v>
      </c>
    </row>
    <row r="14" spans="1:9" ht="24" customHeight="1">
      <c r="A14" s="17" t="s">
        <v>73</v>
      </c>
      <c r="B14" s="17" t="s">
        <v>3</v>
      </c>
      <c r="C14" s="17" t="s">
        <v>3</v>
      </c>
      <c r="D14" s="18" t="s">
        <v>74</v>
      </c>
      <c r="E14" s="73">
        <f t="shared" si="0"/>
        <v>3665054.24</v>
      </c>
      <c r="F14" s="73">
        <v>3665054.24</v>
      </c>
      <c r="G14" s="73">
        <v>0</v>
      </c>
      <c r="H14" s="73">
        <v>0</v>
      </c>
      <c r="I14" s="73">
        <v>0</v>
      </c>
    </row>
    <row r="15" spans="1:9" ht="24" customHeight="1">
      <c r="A15" s="17" t="s">
        <v>73</v>
      </c>
      <c r="B15" s="17" t="s">
        <v>75</v>
      </c>
      <c r="C15" s="17" t="s">
        <v>3</v>
      </c>
      <c r="D15" s="18" t="s">
        <v>76</v>
      </c>
      <c r="E15" s="73">
        <f t="shared" si="0"/>
        <v>3665054.24</v>
      </c>
      <c r="F15" s="73">
        <v>3665054.24</v>
      </c>
      <c r="G15" s="73">
        <v>0</v>
      </c>
      <c r="H15" s="73">
        <v>0</v>
      </c>
      <c r="I15" s="73">
        <v>0</v>
      </c>
    </row>
    <row r="16" spans="1:9" ht="24" customHeight="1">
      <c r="A16" s="17" t="s">
        <v>73</v>
      </c>
      <c r="B16" s="17" t="s">
        <v>75</v>
      </c>
      <c r="C16" s="17" t="s">
        <v>66</v>
      </c>
      <c r="D16" s="18" t="s">
        <v>77</v>
      </c>
      <c r="E16" s="73">
        <f t="shared" si="0"/>
        <v>1425780</v>
      </c>
      <c r="F16" s="73">
        <v>1425780</v>
      </c>
      <c r="G16" s="73">
        <v>0</v>
      </c>
      <c r="H16" s="73">
        <v>0</v>
      </c>
      <c r="I16" s="73">
        <v>0</v>
      </c>
    </row>
    <row r="17" spans="1:9" ht="24" customHeight="1">
      <c r="A17" s="17" t="s">
        <v>73</v>
      </c>
      <c r="B17" s="17" t="s">
        <v>75</v>
      </c>
      <c r="C17" s="17" t="s">
        <v>75</v>
      </c>
      <c r="D17" s="18" t="s">
        <v>78</v>
      </c>
      <c r="E17" s="73">
        <f t="shared" si="0"/>
        <v>1476316.1599999999</v>
      </c>
      <c r="F17" s="73">
        <v>1476316.1599999999</v>
      </c>
      <c r="G17" s="73">
        <v>0</v>
      </c>
      <c r="H17" s="73">
        <v>0</v>
      </c>
      <c r="I17" s="73">
        <v>0</v>
      </c>
    </row>
    <row r="18" spans="1:9" ht="24" customHeight="1">
      <c r="A18" s="17" t="s">
        <v>73</v>
      </c>
      <c r="B18" s="17" t="s">
        <v>75</v>
      </c>
      <c r="C18" s="17" t="s">
        <v>79</v>
      </c>
      <c r="D18" s="18" t="s">
        <v>80</v>
      </c>
      <c r="E18" s="73">
        <f t="shared" si="0"/>
        <v>738158.07999999996</v>
      </c>
      <c r="F18" s="73">
        <v>738158.07999999996</v>
      </c>
      <c r="G18" s="73">
        <v>0</v>
      </c>
      <c r="H18" s="73">
        <v>0</v>
      </c>
      <c r="I18" s="73">
        <v>0</v>
      </c>
    </row>
    <row r="19" spans="1:9" ht="24" customHeight="1">
      <c r="A19" s="17" t="s">
        <v>73</v>
      </c>
      <c r="B19" s="17" t="s">
        <v>75</v>
      </c>
      <c r="C19" s="17" t="s">
        <v>71</v>
      </c>
      <c r="D19" s="18" t="s">
        <v>81</v>
      </c>
      <c r="E19" s="73">
        <f t="shared" si="0"/>
        <v>24800</v>
      </c>
      <c r="F19" s="73">
        <v>24800</v>
      </c>
      <c r="G19" s="73">
        <v>0</v>
      </c>
      <c r="H19" s="73">
        <v>0</v>
      </c>
      <c r="I19" s="73">
        <v>0</v>
      </c>
    </row>
    <row r="20" spans="1:9" ht="24" customHeight="1">
      <c r="A20" s="17" t="s">
        <v>82</v>
      </c>
      <c r="B20" s="17" t="s">
        <v>3</v>
      </c>
      <c r="C20" s="17" t="s">
        <v>3</v>
      </c>
      <c r="D20" s="18" t="s">
        <v>83</v>
      </c>
      <c r="E20" s="73">
        <f t="shared" si="0"/>
        <v>922697.6</v>
      </c>
      <c r="F20" s="73">
        <v>922697.6</v>
      </c>
      <c r="G20" s="73">
        <v>0</v>
      </c>
      <c r="H20" s="73">
        <v>0</v>
      </c>
      <c r="I20" s="73">
        <v>0</v>
      </c>
    </row>
    <row r="21" spans="1:9" ht="24" customHeight="1">
      <c r="A21" s="17" t="s">
        <v>82</v>
      </c>
      <c r="B21" s="17" t="s">
        <v>84</v>
      </c>
      <c r="C21" s="17" t="s">
        <v>3</v>
      </c>
      <c r="D21" s="18" t="s">
        <v>85</v>
      </c>
      <c r="E21" s="73">
        <f t="shared" si="0"/>
        <v>922697.6</v>
      </c>
      <c r="F21" s="73">
        <v>922697.6</v>
      </c>
      <c r="G21" s="73">
        <v>0</v>
      </c>
      <c r="H21" s="73">
        <v>0</v>
      </c>
      <c r="I21" s="73">
        <v>0</v>
      </c>
    </row>
    <row r="22" spans="1:9" ht="24" customHeight="1">
      <c r="A22" s="17" t="s">
        <v>82</v>
      </c>
      <c r="B22" s="17" t="s">
        <v>84</v>
      </c>
      <c r="C22" s="17" t="s">
        <v>66</v>
      </c>
      <c r="D22" s="18" t="s">
        <v>86</v>
      </c>
      <c r="E22" s="73">
        <f t="shared" si="0"/>
        <v>922697.6</v>
      </c>
      <c r="F22" s="73">
        <v>922697.6</v>
      </c>
      <c r="G22" s="73">
        <v>0</v>
      </c>
      <c r="H22" s="73">
        <v>0</v>
      </c>
      <c r="I22" s="73">
        <v>0</v>
      </c>
    </row>
    <row r="23" spans="1:9" ht="24" customHeight="1">
      <c r="A23" s="17" t="s">
        <v>87</v>
      </c>
      <c r="B23" s="17" t="s">
        <v>3</v>
      </c>
      <c r="C23" s="17" t="s">
        <v>3</v>
      </c>
      <c r="D23" s="18" t="s">
        <v>88</v>
      </c>
      <c r="E23" s="73">
        <f t="shared" si="0"/>
        <v>660000</v>
      </c>
      <c r="F23" s="73">
        <v>660000</v>
      </c>
      <c r="G23" s="73">
        <v>0</v>
      </c>
      <c r="H23" s="73">
        <v>0</v>
      </c>
      <c r="I23" s="73">
        <v>0</v>
      </c>
    </row>
    <row r="24" spans="1:9" ht="24" customHeight="1">
      <c r="A24" s="17" t="s">
        <v>87</v>
      </c>
      <c r="B24" s="17" t="s">
        <v>66</v>
      </c>
      <c r="C24" s="17" t="s">
        <v>3</v>
      </c>
      <c r="D24" s="18" t="s">
        <v>89</v>
      </c>
      <c r="E24" s="73">
        <f t="shared" si="0"/>
        <v>660000</v>
      </c>
      <c r="F24" s="73">
        <v>660000</v>
      </c>
      <c r="G24" s="73">
        <v>0</v>
      </c>
      <c r="H24" s="73">
        <v>0</v>
      </c>
      <c r="I24" s="73">
        <v>0</v>
      </c>
    </row>
    <row r="25" spans="1:9" ht="24" customHeight="1">
      <c r="A25" s="17" t="s">
        <v>87</v>
      </c>
      <c r="B25" s="17" t="s">
        <v>66</v>
      </c>
      <c r="C25" s="17" t="s">
        <v>90</v>
      </c>
      <c r="D25" s="18" t="s">
        <v>91</v>
      </c>
      <c r="E25" s="73">
        <f t="shared" si="0"/>
        <v>660000</v>
      </c>
      <c r="F25" s="73">
        <v>660000</v>
      </c>
      <c r="G25" s="73">
        <v>0</v>
      </c>
      <c r="H25" s="73">
        <v>0</v>
      </c>
      <c r="I25" s="73">
        <v>0</v>
      </c>
    </row>
    <row r="26" spans="1:9" ht="24" customHeight="1">
      <c r="A26" s="64" t="s">
        <v>35</v>
      </c>
      <c r="B26" s="64"/>
      <c r="C26" s="64"/>
      <c r="D26" s="64"/>
      <c r="E26" s="73">
        <f t="shared" si="0"/>
        <v>16959201</v>
      </c>
      <c r="F26" s="73">
        <v>16959201</v>
      </c>
      <c r="G26" s="73">
        <v>0</v>
      </c>
      <c r="H26" s="73">
        <v>0</v>
      </c>
      <c r="I26" s="73">
        <v>0</v>
      </c>
    </row>
  </sheetData>
  <mergeCells count="12">
    <mergeCell ref="A26:D26"/>
    <mergeCell ref="D7:D8"/>
    <mergeCell ref="E7:E8"/>
    <mergeCell ref="F7:F8"/>
    <mergeCell ref="G7:G8"/>
    <mergeCell ref="A2:I2"/>
    <mergeCell ref="A4:H4"/>
    <mergeCell ref="A6:D6"/>
    <mergeCell ref="E6:I6"/>
    <mergeCell ref="A7:C7"/>
    <mergeCell ref="H7:H8"/>
    <mergeCell ref="I7:I8"/>
  </mergeCells>
  <phoneticPr fontId="22" type="noConversion"/>
  <printOptions horizontalCentered="1"/>
  <pageMargins left="0.78740157480314998" right="0.78740157480314998" top="0.78740157480314998" bottom="0.78740157480314998" header="0.31496062992126" footer="0.31496062992126"/>
  <pageSetup paperSize="9" scale="74"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topLeftCell="A3" workbookViewId="0">
      <selection activeCell="E10" sqref="E10:G27"/>
    </sheetView>
  </sheetViews>
  <sheetFormatPr defaultColWidth="9" defaultRowHeight="15"/>
  <cols>
    <col min="1" max="2" width="6.140625" customWidth="1"/>
    <col min="3" max="3" width="7.85546875" customWidth="1"/>
    <col min="4" max="4" width="43.42578125" customWidth="1"/>
    <col min="5" max="5" width="22.42578125" customWidth="1"/>
    <col min="6" max="6" width="20.7109375" customWidth="1"/>
    <col min="7" max="7" width="22.140625" customWidth="1"/>
  </cols>
  <sheetData>
    <row r="1" spans="1:7" ht="18" customHeight="1">
      <c r="A1" s="2"/>
      <c r="B1" s="2"/>
      <c r="C1" s="2"/>
      <c r="D1" s="2"/>
      <c r="E1" s="14"/>
      <c r="F1" s="14"/>
      <c r="G1" s="14"/>
    </row>
    <row r="2" spans="1:7" ht="24" customHeight="1">
      <c r="A2" s="57" t="s">
        <v>92</v>
      </c>
      <c r="B2" s="57"/>
      <c r="C2" s="57"/>
      <c r="D2" s="57"/>
      <c r="E2" s="57"/>
      <c r="F2" s="57"/>
      <c r="G2" s="57"/>
    </row>
    <row r="4" spans="1:7" ht="24" customHeight="1">
      <c r="A4" s="59"/>
      <c r="B4" s="59"/>
      <c r="C4" s="59"/>
      <c r="D4" s="59"/>
      <c r="E4" s="59"/>
      <c r="F4" s="59"/>
      <c r="G4" s="14" t="s">
        <v>30</v>
      </c>
    </row>
    <row r="6" spans="1:7" ht="24" customHeight="1">
      <c r="A6" s="60" t="s">
        <v>33</v>
      </c>
      <c r="B6" s="60"/>
      <c r="C6" s="60"/>
      <c r="D6" s="60"/>
      <c r="E6" s="60" t="s">
        <v>93</v>
      </c>
      <c r="F6" s="60"/>
      <c r="G6" s="60"/>
    </row>
    <row r="7" spans="1:7" ht="24" customHeight="1">
      <c r="A7" s="63" t="s">
        <v>55</v>
      </c>
      <c r="B7" s="63"/>
      <c r="C7" s="63"/>
      <c r="D7" s="60" t="s">
        <v>56</v>
      </c>
      <c r="E7" s="60" t="s">
        <v>35</v>
      </c>
      <c r="F7" s="61" t="s">
        <v>36</v>
      </c>
      <c r="G7" s="60" t="s">
        <v>37</v>
      </c>
    </row>
    <row r="8" spans="1:7" ht="24" customHeight="1">
      <c r="A8" s="15" t="s">
        <v>61</v>
      </c>
      <c r="B8" s="15" t="s">
        <v>62</v>
      </c>
      <c r="C8" s="15" t="s">
        <v>63</v>
      </c>
      <c r="D8" s="60"/>
      <c r="E8" s="60"/>
      <c r="F8" s="61"/>
      <c r="G8" s="60"/>
    </row>
    <row r="9" spans="1:7" ht="15" hidden="1" customHeight="1">
      <c r="A9" s="13"/>
      <c r="B9" s="13"/>
      <c r="C9" s="13"/>
      <c r="D9" s="13"/>
      <c r="E9" s="16"/>
      <c r="F9" s="16" t="s">
        <v>3</v>
      </c>
      <c r="G9" s="16" t="s">
        <v>3</v>
      </c>
    </row>
    <row r="10" spans="1:7" ht="24" customHeight="1">
      <c r="A10" s="19" t="s">
        <v>64</v>
      </c>
      <c r="B10" s="19" t="s">
        <v>3</v>
      </c>
      <c r="C10" s="19" t="s">
        <v>3</v>
      </c>
      <c r="D10" s="18" t="s">
        <v>65</v>
      </c>
      <c r="E10" s="23">
        <f t="shared" ref="E10:E27" si="0">SUM(F10,G10)</f>
        <v>11711449.16</v>
      </c>
      <c r="F10" s="23">
        <v>10525933.560000001</v>
      </c>
      <c r="G10" s="23">
        <v>1185515.6000000001</v>
      </c>
    </row>
    <row r="11" spans="1:7" ht="24" customHeight="1">
      <c r="A11" s="19" t="s">
        <v>64</v>
      </c>
      <c r="B11" s="19" t="s">
        <v>66</v>
      </c>
      <c r="C11" s="19" t="s">
        <v>3</v>
      </c>
      <c r="D11" s="18" t="s">
        <v>67</v>
      </c>
      <c r="E11" s="23">
        <f t="shared" si="0"/>
        <v>11193495.560000001</v>
      </c>
      <c r="F11" s="23">
        <v>10525933.560000001</v>
      </c>
      <c r="G11" s="23">
        <v>667562</v>
      </c>
    </row>
    <row r="12" spans="1:7" ht="24" customHeight="1">
      <c r="A12" s="19" t="s">
        <v>64</v>
      </c>
      <c r="B12" s="19" t="s">
        <v>66</v>
      </c>
      <c r="C12" s="19" t="s">
        <v>66</v>
      </c>
      <c r="D12" s="18" t="s">
        <v>68</v>
      </c>
      <c r="E12" s="23">
        <f t="shared" si="0"/>
        <v>11193495.560000001</v>
      </c>
      <c r="F12" s="23">
        <v>10525933.560000001</v>
      </c>
      <c r="G12" s="23">
        <v>667562</v>
      </c>
    </row>
    <row r="13" spans="1:7" ht="24" customHeight="1">
      <c r="A13" s="19" t="s">
        <v>64</v>
      </c>
      <c r="B13" s="19" t="s">
        <v>69</v>
      </c>
      <c r="C13" s="19" t="s">
        <v>3</v>
      </c>
      <c r="D13" s="18" t="s">
        <v>70</v>
      </c>
      <c r="E13" s="23">
        <f t="shared" si="0"/>
        <v>517953.6</v>
      </c>
      <c r="F13" s="23">
        <v>0</v>
      </c>
      <c r="G13" s="23">
        <v>517953.6</v>
      </c>
    </row>
    <row r="14" spans="1:7" ht="24" customHeight="1">
      <c r="A14" s="19" t="s">
        <v>64</v>
      </c>
      <c r="B14" s="19" t="s">
        <v>69</v>
      </c>
      <c r="C14" s="19" t="s">
        <v>71</v>
      </c>
      <c r="D14" s="18" t="s">
        <v>72</v>
      </c>
      <c r="E14" s="23">
        <f t="shared" si="0"/>
        <v>517953.6</v>
      </c>
      <c r="F14" s="23">
        <v>0</v>
      </c>
      <c r="G14" s="23">
        <v>517953.6</v>
      </c>
    </row>
    <row r="15" spans="1:7" ht="24" customHeight="1">
      <c r="A15" s="19" t="s">
        <v>73</v>
      </c>
      <c r="B15" s="19" t="s">
        <v>3</v>
      </c>
      <c r="C15" s="19" t="s">
        <v>3</v>
      </c>
      <c r="D15" s="18" t="s">
        <v>74</v>
      </c>
      <c r="E15" s="23">
        <f t="shared" si="0"/>
        <v>3665054.24</v>
      </c>
      <c r="F15" s="23">
        <v>3665054.24</v>
      </c>
      <c r="G15" s="23">
        <v>0</v>
      </c>
    </row>
    <row r="16" spans="1:7" ht="24" customHeight="1">
      <c r="A16" s="19" t="s">
        <v>73</v>
      </c>
      <c r="B16" s="19" t="s">
        <v>75</v>
      </c>
      <c r="C16" s="19" t="s">
        <v>3</v>
      </c>
      <c r="D16" s="18" t="s">
        <v>76</v>
      </c>
      <c r="E16" s="23">
        <f t="shared" si="0"/>
        <v>3665054.24</v>
      </c>
      <c r="F16" s="23">
        <v>3665054.24</v>
      </c>
      <c r="G16" s="23">
        <v>0</v>
      </c>
    </row>
    <row r="17" spans="1:7" ht="24" customHeight="1">
      <c r="A17" s="19" t="s">
        <v>73</v>
      </c>
      <c r="B17" s="19" t="s">
        <v>75</v>
      </c>
      <c r="C17" s="19" t="s">
        <v>66</v>
      </c>
      <c r="D17" s="18" t="s">
        <v>77</v>
      </c>
      <c r="E17" s="23">
        <f t="shared" si="0"/>
        <v>1425780</v>
      </c>
      <c r="F17" s="23">
        <v>1425780</v>
      </c>
      <c r="G17" s="23">
        <v>0</v>
      </c>
    </row>
    <row r="18" spans="1:7" ht="24" customHeight="1">
      <c r="A18" s="19" t="s">
        <v>73</v>
      </c>
      <c r="B18" s="19" t="s">
        <v>75</v>
      </c>
      <c r="C18" s="19" t="s">
        <v>75</v>
      </c>
      <c r="D18" s="18" t="s">
        <v>78</v>
      </c>
      <c r="E18" s="23">
        <f t="shared" si="0"/>
        <v>1476316.1599999999</v>
      </c>
      <c r="F18" s="23">
        <v>1476316.1599999999</v>
      </c>
      <c r="G18" s="23">
        <v>0</v>
      </c>
    </row>
    <row r="19" spans="1:7" ht="24" customHeight="1">
      <c r="A19" s="19" t="s">
        <v>73</v>
      </c>
      <c r="B19" s="19" t="s">
        <v>75</v>
      </c>
      <c r="C19" s="19" t="s">
        <v>79</v>
      </c>
      <c r="D19" s="18" t="s">
        <v>80</v>
      </c>
      <c r="E19" s="23">
        <f t="shared" si="0"/>
        <v>738158.07999999996</v>
      </c>
      <c r="F19" s="23">
        <v>738158.07999999996</v>
      </c>
      <c r="G19" s="23">
        <v>0</v>
      </c>
    </row>
    <row r="20" spans="1:7" ht="24" customHeight="1">
      <c r="A20" s="19" t="s">
        <v>73</v>
      </c>
      <c r="B20" s="19" t="s">
        <v>75</v>
      </c>
      <c r="C20" s="19" t="s">
        <v>71</v>
      </c>
      <c r="D20" s="18" t="s">
        <v>81</v>
      </c>
      <c r="E20" s="23">
        <f t="shared" si="0"/>
        <v>24800</v>
      </c>
      <c r="F20" s="23">
        <v>24800</v>
      </c>
      <c r="G20" s="23">
        <v>0</v>
      </c>
    </row>
    <row r="21" spans="1:7" ht="24" customHeight="1">
      <c r="A21" s="19" t="s">
        <v>82</v>
      </c>
      <c r="B21" s="19" t="s">
        <v>3</v>
      </c>
      <c r="C21" s="19" t="s">
        <v>3</v>
      </c>
      <c r="D21" s="18" t="s">
        <v>83</v>
      </c>
      <c r="E21" s="23">
        <f t="shared" si="0"/>
        <v>922697.6</v>
      </c>
      <c r="F21" s="23">
        <v>922697.6</v>
      </c>
      <c r="G21" s="23">
        <v>0</v>
      </c>
    </row>
    <row r="22" spans="1:7" ht="24" customHeight="1">
      <c r="A22" s="19" t="s">
        <v>82</v>
      </c>
      <c r="B22" s="19" t="s">
        <v>84</v>
      </c>
      <c r="C22" s="19" t="s">
        <v>3</v>
      </c>
      <c r="D22" s="18" t="s">
        <v>85</v>
      </c>
      <c r="E22" s="23">
        <f t="shared" si="0"/>
        <v>922697.6</v>
      </c>
      <c r="F22" s="23">
        <v>922697.6</v>
      </c>
      <c r="G22" s="23">
        <v>0</v>
      </c>
    </row>
    <row r="23" spans="1:7" ht="24" customHeight="1">
      <c r="A23" s="19" t="s">
        <v>82</v>
      </c>
      <c r="B23" s="19" t="s">
        <v>84</v>
      </c>
      <c r="C23" s="19" t="s">
        <v>66</v>
      </c>
      <c r="D23" s="18" t="s">
        <v>86</v>
      </c>
      <c r="E23" s="23">
        <f t="shared" si="0"/>
        <v>922697.6</v>
      </c>
      <c r="F23" s="23">
        <v>922697.6</v>
      </c>
      <c r="G23" s="23">
        <v>0</v>
      </c>
    </row>
    <row r="24" spans="1:7" ht="24" customHeight="1">
      <c r="A24" s="19" t="s">
        <v>87</v>
      </c>
      <c r="B24" s="19" t="s">
        <v>3</v>
      </c>
      <c r="C24" s="19" t="s">
        <v>3</v>
      </c>
      <c r="D24" s="18" t="s">
        <v>88</v>
      </c>
      <c r="E24" s="23">
        <f t="shared" si="0"/>
        <v>660000</v>
      </c>
      <c r="F24" s="23">
        <v>660000</v>
      </c>
      <c r="G24" s="23">
        <v>0</v>
      </c>
    </row>
    <row r="25" spans="1:7" ht="24" customHeight="1">
      <c r="A25" s="19" t="s">
        <v>87</v>
      </c>
      <c r="B25" s="19" t="s">
        <v>66</v>
      </c>
      <c r="C25" s="19" t="s">
        <v>3</v>
      </c>
      <c r="D25" s="18" t="s">
        <v>89</v>
      </c>
      <c r="E25" s="23">
        <f t="shared" si="0"/>
        <v>660000</v>
      </c>
      <c r="F25" s="23">
        <v>660000</v>
      </c>
      <c r="G25" s="23">
        <v>0</v>
      </c>
    </row>
    <row r="26" spans="1:7" ht="24" customHeight="1">
      <c r="A26" s="19" t="s">
        <v>87</v>
      </c>
      <c r="B26" s="19" t="s">
        <v>66</v>
      </c>
      <c r="C26" s="19" t="s">
        <v>90</v>
      </c>
      <c r="D26" s="18" t="s">
        <v>91</v>
      </c>
      <c r="E26" s="23">
        <f t="shared" si="0"/>
        <v>660000</v>
      </c>
      <c r="F26" s="23">
        <v>660000</v>
      </c>
      <c r="G26" s="23">
        <v>0</v>
      </c>
    </row>
    <row r="27" spans="1:7" ht="24" customHeight="1">
      <c r="A27" s="64" t="s">
        <v>35</v>
      </c>
      <c r="B27" s="64"/>
      <c r="C27" s="64"/>
      <c r="D27" s="64"/>
      <c r="E27" s="23">
        <f t="shared" si="0"/>
        <v>16959201</v>
      </c>
      <c r="F27" s="23">
        <v>15773685.4</v>
      </c>
      <c r="G27" s="23">
        <v>1185515.6000000001</v>
      </c>
    </row>
  </sheetData>
  <mergeCells count="10">
    <mergeCell ref="A27:D27"/>
    <mergeCell ref="D7:D8"/>
    <mergeCell ref="E7:E8"/>
    <mergeCell ref="F7:F8"/>
    <mergeCell ref="G7:G8"/>
    <mergeCell ref="A2:G2"/>
    <mergeCell ref="A4:F4"/>
    <mergeCell ref="A6:D6"/>
    <mergeCell ref="E6:G6"/>
    <mergeCell ref="A7:C7"/>
  </mergeCells>
  <phoneticPr fontId="22" type="noConversion"/>
  <printOptions horizontalCentered="1"/>
  <pageMargins left="0.78740157480314998" right="0.78740157480314998" top="0.78740157480314998" bottom="0.78740157480314998" header="0.31496062992126" footer="0.31496062992126"/>
  <pageSetup paperSize="9" scale="74"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Administrator</cp:lastModifiedBy>
  <cp:lastPrinted>2024-02-29T06:39:00Z</cp:lastPrinted>
  <dcterms:created xsi:type="dcterms:W3CDTF">2024-02-26T09:09:00Z</dcterms:created>
  <dcterms:modified xsi:type="dcterms:W3CDTF">2024-03-08T02:01:00Z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7C04D39626C2431B8AA2692E51495109_12</vt:lpwstr>
  </property>
  <property fmtid="{D5CDD505-2E9C-101B-9397-08002B2CF9AE}" pid="3" name="KSOProductBuildVer">
    <vt:lpwstr>2052-12.1.0.16388</vt:lpwstr>
  </property>
</Properties>
</file>