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workbookProtection workbookAlgorithmName="SHA-512" workbookHashValue="QSp8Dvz1NuxZXpIX581Jpxa5qjeMQViymNOM9/yZIfW4+pNMtPDAzjxNTxff3LhzqMGteVBlHOcd+uMH73yAaw==" workbookSaltValue="Cw/qGY6OLLEJxjoHaWQ7lw==" workbookSpinCount="100000" lockStructure="1"/>
  <bookViews>
    <workbookView xWindow="240" yWindow="15" windowWidth="16095" windowHeight="9660"/>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workbook>
</file>

<file path=xl/calcChain.xml><?xml version="1.0" encoding="utf-8"?>
<calcChain xmlns="http://schemas.openxmlformats.org/spreadsheetml/2006/main">
  <c r="G9" i="17" l="1"/>
  <c r="F9" i="17"/>
  <c r="D9" i="17" s="1"/>
  <c r="E9" i="17"/>
  <c r="C9" i="17"/>
  <c r="B9" i="17"/>
  <c r="D42" i="15"/>
  <c r="D41"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F13" i="10"/>
  <c r="D12" i="10"/>
  <c r="D11" i="10"/>
  <c r="D10" i="10"/>
  <c r="D9" i="10"/>
  <c r="G8" i="10"/>
  <c r="G13" i="10" s="1"/>
  <c r="F8" i="10"/>
  <c r="E8" i="10"/>
  <c r="E13" i="10" s="1"/>
  <c r="B8" i="10"/>
  <c r="B13" i="10" s="1"/>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D8" i="10" l="1"/>
  <c r="D13" i="10" s="1"/>
  <c r="A9" i="17"/>
</calcChain>
</file>

<file path=xl/sharedStrings.xml><?xml version="1.0" encoding="utf-8"?>
<sst xmlns="http://schemas.openxmlformats.org/spreadsheetml/2006/main" count="498" uniqueCount="177">
  <si>
    <t>预算单位：上海市崇明区建设小学</t>
  </si>
  <si>
    <t/>
  </si>
  <si>
    <t>目  录</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</si>
  <si>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</si>
  <si>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</si>
  <si>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</si>
  <si>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</si>
  <si>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</si>
  <si>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</si>
  <si>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</si>
  <si>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</si>
  <si>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</si>
  <si>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</si>
  <si>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六、其他相关情况说明</t>
  </si>
  <si>
    <t>七、项目经费情况说明</t>
  </si>
  <si>
    <t xml:space="preserve">　　上海市崇明区建设小学是一所全日制普通小学。
　　主要职能包括：
1.正确贯彻执行党和国家的教育方针、政策、法规
2.维护学校的教学秩序，为学生创造良好的学习环境     
3.积极稳妥地推进教育改革，按教育规律办事，不断提高教育质量
4.根据学校规模，设置学校管理机构，建立健全各项规章制度和岗位责任制
5.坚持教书育人，服务育人，环境育人方针，加强对学生的思想品德教育，使学生的德智体全面发展
6.抓好教师队伍建设，使每个教师都热心于教育事业
7.做好安全防范，保证学生的人生安全
</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</si>
  <si>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</si>
  <si>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</si>
  <si>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</si>
  <si>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</si>
  <si>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</si>
  <si>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</si>
  <si>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</si>
  <si>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</si>
  <si>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</si>
  <si>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</si>
  <si>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</si>
  <si>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</si>
  <si>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</si>
  <si>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</si>
  <si>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</si>
  <si>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</si>
  <si>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</si>
  <si>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</si>
  <si>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</si>
  <si>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</si>
  <si>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</si>
  <si>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</si>
  <si>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</si>
  <si>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</si>
  <si>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</si>
  <si>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</si>
  <si>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</si>
  <si>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</si>
  <si>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</si>
  <si>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</si>
  <si>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</si>
  <si>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</si>
  <si>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</si>
  <si>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</si>
  <si>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</si>
  <si>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</si>
  <si>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</si>
  <si>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</si>
  <si>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</si>
  <si>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</si>
  <si>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</si>
  <si>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</si>
  <si>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</si>
  <si>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</si>
  <si>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</si>
  <si>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</si>
  <si>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</si>
  <si>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</si>
  <si>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</si>
  <si>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</si>
  <si>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</si>
  <si>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</si>
  <si>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</si>
  <si>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</si>
  <si>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</si>
  <si>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</si>
  <si>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</si>
  <si>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</si>
  <si>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</si>
  <si>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</si>
  <si>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</si>
  <si>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</si>
  <si>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</si>
  <si>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</si>
  <si>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</si>
  <si>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</si>
  <si>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</si>
  <si>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</si>
  <si>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</si>
  <si>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</si>
  <si>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</si>
  <si>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</si>
  <si>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</si>
  <si>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</si>
  <si>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</si>
  <si>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</si>
  <si>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</si>
  <si>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</si>
  <si>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</si>
  <si>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</si>
  <si>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</si>
  <si>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</si>
  <si>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</si>
  <si>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</si>
  <si>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</si>
  <si>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</si>
  <si>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</si>
  <si>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</si>
  <si>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</si>
  <si>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</si>
  <si>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</si>
  <si>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</si>
  <si>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</si>
  <si>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</si>
  <si>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</si>
  <si>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</si>
  <si>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</si>
  <si>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</si>
  <si>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</si>
  <si>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</si>
  <si>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</si>
  <si>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</si>
  <si>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</si>
  <si>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</si>
  <si>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</si>
  <si>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</si>
  <si>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</si>
  <si>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</si>
  <si>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</si>
  <si>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</si>
  <si>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</si>
  <si>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</si>
  <si>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</si>
  <si>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</si>
  <si>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</si>
  <si>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18</t>
  </si>
  <si>
    <t>专用材料费</t>
  </si>
  <si>
    <t>26</t>
  </si>
  <si>
    <t>劳务费</t>
  </si>
  <si>
    <t>28</t>
  </si>
  <si>
    <t>工会经费</t>
  </si>
  <si>
    <t>29</t>
  </si>
  <si>
    <t>福利费</t>
  </si>
  <si>
    <t>31</t>
  </si>
  <si>
    <t>公务用车运行维护费</t>
  </si>
  <si>
    <t>39</t>
  </si>
  <si>
    <t>其他交通费用</t>
  </si>
  <si>
    <t>其他商品和服务支出</t>
  </si>
  <si>
    <t>303</t>
  </si>
  <si>
    <t>对个人和家庭的补助</t>
  </si>
  <si>
    <t>退休费</t>
  </si>
  <si>
    <t>310</t>
  </si>
  <si>
    <t>资本性支出</t>
  </si>
  <si>
    <t>03</t>
  </si>
  <si>
    <t>专用设备购置</t>
  </si>
  <si>
    <t>单位预算11表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</si>
  <si>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</si>
  <si>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</si>
  <si>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</si>
  <si>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</si>
  <si>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</si>
  <si>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</si>
  <si>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</si>
  <si>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</si>
  <si>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</si>
  <si>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</si>
  <si>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</si>
  <si>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2024年“三公”经费预算数为6万元，比2023年预算减少0.03万元。其中：
    （一）因公出国（境）费0万元，比2023年预算增加0万元。
    （二）公务用车购置及运行费4.5万元，比2023年预算增加0万元。其中：公务用车购置费0万元，比2023年预算增加0万元；公务用车运行费4.5万元，比2023年预算增加0万元。
    （三）公务接待费1.5万元。比2023年预算减少0.03万元，主要原因是严格执行中央八项规定、国务院“约法三章”及《党政机关厉行节约反对浪费》条例要求，压缩公务接待费。
  二、机关运行经费预算
    本单位无机关运行经费。
  三、政府采购预算情况
     2024年度本单位政府采购预算1.06万元，其中：政府采购货物预算0.56万元、政府采购工程预算0万元、政府采购服务预算0.5万元。
  四、绩效目标设置情况
     2024年度，本单位编报绩效目标的项目共5个，涉及项目预算资金120.85万元。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1辆，其中：部级领导干部用车0辆、主要领导干部用车0辆、机要通信用车0辆、应急保障用车0辆、执法执勤用车0辆、特种专业技术用车0辆、离退休干部用车0辆、其他用车1辆；单位预算安排购置单价100万元（含）以上设备（不含车辆）0台（套）。</t>
    <phoneticPr fontId="20" type="noConversion"/>
  </si>
  <si>
    <t xml:space="preserve">     2024年，上海市崇明区建设小学收入预算1399.57万元，其中：财政拨款收入1399.57万元，比2023年预算减少110.55万元；事业收入0万元；事业单位经营收入0万元；其他收入0万元。
　　支出预算1399.57万元，其中：财政拨款支出预算1399.57万元，比2023年预算减少110.55万元。财政拨款支出预算中，一般公共预算拨款支出预算1399.75万元，比2023年预算减少110.55万元；政府性基金拨款支出预算0万元，与2023年预算持平；国有资本经营预算拨款支出预算为0万元。                                                                                                                                         财政拨款收入支出减少的主要原因是人员经费及项目的减少。                                                                                            财政拨款支出主要内容如下：                                                                                                                        1. “教育支出”科目956.73万元，主要用于人员经费、日常公用、单位保安人员经费支出、学生体检费等等                                                                                                  2. “社会保障和就业支出”科目319.33万元，，主要用于单位退休老师福利费、生活补助 、活动费及养老金、职业年金的缴纳。                                                                                      3. “卫生健康支出”科目72.04万元，主要用于单位医疗保险费缴纳                                                                                  4. “住房保障支出”科目51.47万元，主要用于单位住房公积金缴纳              </t>
    <phoneticPr fontId="20" type="noConversion"/>
  </si>
  <si>
    <t>上海市崇明区2024年单位预算</t>
    <phoneticPr fontId="20" type="noConversion"/>
  </si>
  <si>
    <t xml:space="preserve">    9. 2024年单位“三公”经费和机关运行经费预算表  </t>
    <phoneticPr fontId="20" type="noConversion"/>
  </si>
  <si>
    <t xml:space="preserve">    8． 2024年预算单位一般公共预算基本支出部门预算经济分类预算表</t>
    <phoneticPr fontId="20" type="noConversion"/>
  </si>
  <si>
    <t xml:space="preserve">    5． 2024年预算单位一般公共预算支出功能分类预算表</t>
    <phoneticPr fontId="20" type="noConversion"/>
  </si>
  <si>
    <t xml:space="preserve">    6． 2024年预算单位政府性基金预算支出功能分类预算表</t>
    <phoneticPr fontId="20" type="noConversion"/>
  </si>
  <si>
    <t xml:space="preserve">    7． 2024年预算单位国有资本经营预算支出功能分类预算表</t>
    <phoneticPr fontId="20" type="noConversion"/>
  </si>
  <si>
    <t>主要职能</t>
    <phoneticPr fontId="20" type="noConversion"/>
  </si>
  <si>
    <t>机构设置</t>
    <phoneticPr fontId="20" type="noConversion"/>
  </si>
  <si>
    <t>注：2024年未安排国有资本经营预算，故本表无数据</t>
  </si>
  <si>
    <t>单位:元</t>
    <phoneticPr fontId="20" type="noConversion"/>
  </si>
  <si>
    <r>
      <rPr>
        <sz val="11"/>
        <rFont val="宋体"/>
        <family val="3"/>
        <charset val="134"/>
      </rPr>
      <t>注：</t>
    </r>
    <r>
      <rPr>
        <sz val="11"/>
        <rFont val="Calibri"/>
      </rPr>
      <t>2024</t>
    </r>
    <r>
      <rPr>
        <sz val="11"/>
        <rFont val="宋体"/>
        <family val="3"/>
        <charset val="134"/>
      </rPr>
      <t>年未安排政府性基金预算，故本表无数据</t>
    </r>
    <phoneticPr fontId="20" type="noConversion"/>
  </si>
  <si>
    <t>上海市崇明区建设小学内设2个内设机构，包括：校务办、教导处。</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</si>
</sst>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
    <numFmt numFmtId="177" formatCode="[=0]&quot;&quot;;#,##0.00"/>
    <numFmt numFmtId="178" formatCode="[=0]&quot;&quot;;#,##0.00&quot;&quot;"/>
    <numFmt numFmtId="179" formatCode="#,##0.00_ "/>
  </numFmts>
  <fonts count="22" x14ac:knownFonts="1">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sz val="20"/>
      <color rgb="FF000000"/>
      <name val="宋体"/>
      <family val="3"/>
      <charset val="134"/>
    </font>
    <font>
      <sz val="14"/>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1">
    <xf numFmtId="0" fontId="0" fillId="0" borderId="0"/>
  </cellStyleXfs>
  <cellXfs count="72">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0" fontId="9"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left" vertical="center"/>
      <protection locked="0"/>
    </xf>
    <xf numFmtId="0" fontId="14" fillId="0" borderId="0" xfId="0" applyNumberFormat="1" applyFont="1" applyAlignment="1" applyProtection="1">
      <alignment horizontal="left" vertical="center"/>
      <protection locked="0"/>
    </xf>
    <xf numFmtId="0" fontId="15"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5"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6"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176" fontId="3" fillId="0" borderId="1" xfId="0" applyNumberFormat="1" applyFont="1" applyBorder="1" applyAlignment="1" applyProtection="1">
      <alignment horizontal="right" vertical="center" wrapText="1"/>
      <protection locked="0"/>
    </xf>
    <xf numFmtId="0" fontId="16"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7"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7"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8"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8" fillId="0" borderId="1" xfId="0" applyNumberFormat="1" applyFont="1" applyBorder="1" applyAlignment="1" applyProtection="1">
      <alignment horizontal="right" vertical="center"/>
      <protection locked="0"/>
    </xf>
    <xf numFmtId="178" fontId="19" fillId="0" borderId="1" xfId="0" applyNumberFormat="1" applyFont="1" applyBorder="1" applyAlignment="1" applyProtection="1">
      <alignment horizontal="right" vertical="center"/>
      <protection locked="0"/>
    </xf>
    <xf numFmtId="178" fontId="18" fillId="0" borderId="1" xfId="0" applyNumberFormat="1" applyFont="1" applyBorder="1" applyAlignment="1" applyProtection="1">
      <alignment horizontal="right" vertical="center" wrapText="1"/>
      <protection locked="0"/>
    </xf>
    <xf numFmtId="178" fontId="19" fillId="3" borderId="1" xfId="0" applyNumberFormat="1" applyFont="1" applyFill="1" applyBorder="1" applyAlignment="1" applyProtection="1">
      <alignment horizontal="right" vertical="center" wrapText="1"/>
      <protection locked="0"/>
    </xf>
    <xf numFmtId="0" fontId="17" fillId="0" borderId="0" xfId="0" applyNumberFormat="1" applyFont="1" applyAlignment="1" applyProtection="1">
      <alignment horizontal="left" vertical="top" wrapText="1"/>
      <protection locked="0"/>
    </xf>
    <xf numFmtId="0" fontId="0" fillId="0" borderId="0" xfId="0" applyFont="1" applyFill="1" applyBorder="1" applyAlignment="1" applyProtection="1">
      <alignment horizontal="left" vertical="center"/>
      <protection locked="0"/>
    </xf>
    <xf numFmtId="0" fontId="21" fillId="0" borderId="0" xfId="0" applyFont="1" applyFill="1" applyBorder="1" applyAlignment="1" applyProtection="1">
      <alignment horizontal="left" vertical="center"/>
      <protection locked="0"/>
    </xf>
    <xf numFmtId="179" fontId="19" fillId="3" borderId="1" xfId="0" applyNumberFormat="1" applyFont="1" applyFill="1" applyBorder="1" applyAlignment="1" applyProtection="1">
      <alignment horizontal="right" vertical="center" wrapText="1"/>
      <protection locked="0"/>
    </xf>
    <xf numFmtId="177" fontId="3" fillId="0" borderId="1" xfId="0" applyNumberFormat="1" applyFont="1" applyBorder="1" applyAlignment="1" applyProtection="1">
      <alignment horizontal="right" vertical="center" wrapText="1"/>
      <protection locked="0"/>
    </xf>
    <xf numFmtId="177" fontId="17" fillId="0" borderId="1" xfId="0" applyNumberFormat="1" applyFont="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0" fontId="7"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5" fillId="0" borderId="0" xfId="0" applyFont="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15"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6"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showRuler="0" workbookViewId="0">
      <selection activeCell="D24" sqref="D24"/>
    </sheetView>
  </sheetViews>
  <sheetFormatPr defaultRowHeight="15" x14ac:dyDescent="0.25"/>
  <cols>
    <col min="1" max="12" width="9.42578125" customWidth="1"/>
    <col min="13" max="13" width="10.28515625" customWidth="1"/>
  </cols>
  <sheetData>
    <row r="1" spans="1:13" ht="18.75" customHeight="1" x14ac:dyDescent="0.25">
      <c r="A1" s="52"/>
      <c r="B1" s="52"/>
      <c r="C1" s="52"/>
      <c r="D1" s="52"/>
      <c r="E1" s="52"/>
      <c r="F1" s="52"/>
      <c r="G1" s="52"/>
      <c r="H1" s="52"/>
      <c r="I1" s="52"/>
      <c r="J1" s="52"/>
      <c r="K1" s="52"/>
      <c r="L1" s="52"/>
      <c r="M1" s="52"/>
    </row>
    <row r="2" spans="1:13" ht="18.75" customHeight="1" x14ac:dyDescent="0.25">
      <c r="A2" s="52"/>
      <c r="B2" s="52"/>
      <c r="C2" s="52"/>
      <c r="D2" s="52"/>
      <c r="E2" s="52"/>
      <c r="F2" s="52"/>
      <c r="G2" s="52"/>
      <c r="H2" s="52"/>
      <c r="I2" s="52"/>
      <c r="J2" s="52"/>
      <c r="K2" s="52"/>
      <c r="L2" s="52"/>
      <c r="M2" s="52"/>
    </row>
    <row r="3" spans="1:13" ht="21.75" customHeight="1" x14ac:dyDescent="0.25">
      <c r="A3" s="1"/>
      <c r="B3" s="2"/>
      <c r="C3" s="2"/>
      <c r="D3" s="2"/>
      <c r="E3" s="2"/>
      <c r="F3" s="3"/>
      <c r="G3" s="2"/>
      <c r="H3" s="2"/>
      <c r="I3" s="2"/>
      <c r="J3" s="2"/>
      <c r="K3" s="2"/>
      <c r="L3" s="2"/>
      <c r="M3" s="4"/>
    </row>
    <row r="4" spans="1:13" ht="21.75" customHeight="1" x14ac:dyDescent="0.25">
      <c r="A4" s="5"/>
      <c r="B4" s="5"/>
      <c r="C4" s="5"/>
      <c r="D4" s="5"/>
      <c r="E4" s="5"/>
      <c r="F4" s="5"/>
      <c r="G4" s="5"/>
      <c r="H4" s="5"/>
      <c r="I4" s="5"/>
      <c r="J4" s="5"/>
      <c r="K4" s="5"/>
      <c r="L4" s="5"/>
      <c r="M4" s="5"/>
    </row>
    <row r="5" spans="1:13" ht="46.5" customHeight="1" x14ac:dyDescent="0.25">
      <c r="A5" s="53" t="s">
        <v>165</v>
      </c>
      <c r="B5" s="53"/>
      <c r="C5" s="53"/>
      <c r="D5" s="53"/>
      <c r="E5" s="53"/>
      <c r="F5" s="53"/>
      <c r="G5" s="53"/>
      <c r="H5" s="53"/>
      <c r="I5" s="53"/>
      <c r="J5" s="53"/>
      <c r="K5" s="53"/>
      <c r="L5" s="53"/>
      <c r="M5" s="53"/>
    </row>
    <row r="6" spans="1:13" ht="15.75" customHeight="1" x14ac:dyDescent="0.25">
      <c r="A6" s="2"/>
      <c r="B6" s="2"/>
      <c r="C6" s="2"/>
      <c r="D6" s="2"/>
      <c r="E6" s="2"/>
      <c r="F6" s="6"/>
      <c r="G6" s="2"/>
      <c r="H6" s="2"/>
      <c r="I6" s="2"/>
      <c r="J6" s="2"/>
      <c r="K6" s="2"/>
      <c r="L6" s="2"/>
      <c r="M6" s="2"/>
    </row>
    <row r="7" spans="1:13" ht="15.75" customHeight="1" x14ac:dyDescent="0.25">
      <c r="A7" s="7"/>
      <c r="B7" s="7"/>
      <c r="C7" s="7"/>
      <c r="D7" s="7"/>
      <c r="E7" s="7"/>
      <c r="F7" s="7"/>
      <c r="G7" s="7"/>
      <c r="H7" s="7"/>
      <c r="I7" s="7"/>
      <c r="J7" s="7"/>
      <c r="K7" s="7"/>
      <c r="L7" s="7"/>
      <c r="M7" s="7"/>
    </row>
    <row r="8" spans="1:13" ht="15.75" customHeight="1" x14ac:dyDescent="0.25">
      <c r="A8" s="2"/>
      <c r="B8" s="2"/>
      <c r="C8" s="2"/>
      <c r="D8" s="2"/>
      <c r="E8" s="2"/>
      <c r="F8" s="6"/>
      <c r="G8" s="2"/>
      <c r="H8" s="2"/>
      <c r="I8" s="2"/>
      <c r="J8" s="2"/>
      <c r="K8" s="2"/>
      <c r="L8" s="2"/>
      <c r="M8" s="2"/>
    </row>
    <row r="9" spans="1:13" ht="15.75" customHeight="1" x14ac:dyDescent="0.25">
      <c r="A9" s="2"/>
      <c r="B9" s="2"/>
      <c r="C9" s="2"/>
      <c r="D9" s="2"/>
      <c r="E9" s="2"/>
      <c r="F9" s="6"/>
      <c r="G9" s="2"/>
      <c r="H9" s="2"/>
      <c r="I9" s="2"/>
      <c r="J9" s="2"/>
      <c r="K9" s="2"/>
      <c r="L9" s="2"/>
      <c r="M9" s="2"/>
    </row>
    <row r="10" spans="1:13" ht="15.75" customHeight="1" x14ac:dyDescent="0.25">
      <c r="A10" s="56" t="s">
        <v>0</v>
      </c>
      <c r="B10" s="56"/>
      <c r="C10" s="56"/>
      <c r="D10" s="56"/>
      <c r="E10" s="56"/>
      <c r="F10" s="56"/>
      <c r="G10" s="56"/>
      <c r="H10" s="56"/>
      <c r="I10" s="56"/>
      <c r="J10" s="56"/>
      <c r="K10" s="56"/>
      <c r="L10" s="56"/>
      <c r="M10" s="56"/>
    </row>
    <row r="11" spans="1:13" ht="22.5" customHeight="1" x14ac:dyDescent="0.25">
      <c r="A11" s="56"/>
      <c r="B11" s="56"/>
      <c r="C11" s="56"/>
      <c r="D11" s="56"/>
      <c r="E11" s="56"/>
      <c r="F11" s="56"/>
      <c r="G11" s="56"/>
      <c r="H11" s="56"/>
      <c r="I11" s="56"/>
      <c r="J11" s="56"/>
      <c r="K11" s="56"/>
      <c r="L11" s="56"/>
      <c r="M11" s="56"/>
    </row>
    <row r="12" spans="1:13" ht="22.5" customHeight="1" x14ac:dyDescent="0.25">
      <c r="A12" s="56"/>
      <c r="B12" s="56"/>
      <c r="C12" s="56"/>
      <c r="D12" s="56"/>
      <c r="E12" s="56"/>
      <c r="F12" s="56"/>
      <c r="G12" s="56"/>
      <c r="H12" s="56"/>
      <c r="I12" s="56"/>
      <c r="J12" s="56"/>
      <c r="K12" s="56"/>
      <c r="L12" s="56"/>
      <c r="M12" s="56"/>
    </row>
    <row r="13" spans="1:13" ht="18.75" customHeight="1" x14ac:dyDescent="0.25">
      <c r="A13" s="2"/>
      <c r="B13" s="2"/>
      <c r="C13" s="2"/>
      <c r="D13" s="2"/>
      <c r="E13" s="2"/>
      <c r="F13" s="2"/>
      <c r="G13" s="2"/>
      <c r="H13" s="2"/>
      <c r="I13" s="2"/>
      <c r="J13" s="2"/>
      <c r="K13" s="2"/>
      <c r="L13" s="2"/>
      <c r="M13" s="2"/>
    </row>
    <row r="14" spans="1:13" ht="18.75" customHeight="1" x14ac:dyDescent="0.25">
      <c r="A14" s="2"/>
      <c r="B14" s="2"/>
      <c r="C14" s="2"/>
      <c r="D14" s="2"/>
      <c r="E14" s="2"/>
      <c r="F14" s="2"/>
      <c r="G14" s="2"/>
      <c r="H14" s="2"/>
      <c r="I14" s="2"/>
      <c r="J14" s="2"/>
      <c r="K14" s="2"/>
      <c r="L14" s="2"/>
      <c r="M14" s="2"/>
    </row>
    <row r="15" spans="1:13" ht="18.75" customHeight="1" x14ac:dyDescent="0.25">
      <c r="A15" s="2"/>
      <c r="B15" s="2"/>
      <c r="C15" s="2"/>
      <c r="D15" s="2"/>
      <c r="E15" s="2"/>
      <c r="F15" s="2"/>
      <c r="G15" s="2"/>
      <c r="H15" s="2"/>
      <c r="I15" s="2"/>
      <c r="J15" s="2"/>
      <c r="K15" s="2"/>
      <c r="L15" s="2"/>
      <c r="M15" s="2"/>
    </row>
    <row r="16" spans="1:13" ht="18.75" customHeight="1" x14ac:dyDescent="0.25">
      <c r="A16" s="2"/>
      <c r="B16" s="2"/>
      <c r="C16" s="2"/>
      <c r="D16" s="2"/>
      <c r="E16" s="2"/>
      <c r="F16" s="2"/>
      <c r="G16" s="2"/>
      <c r="H16" s="2"/>
      <c r="I16" s="2"/>
      <c r="J16" s="2"/>
      <c r="K16" s="2"/>
      <c r="L16" s="2"/>
      <c r="M16" s="2"/>
    </row>
    <row r="17" spans="1:13" ht="18.75" customHeight="1" x14ac:dyDescent="0.25">
      <c r="A17" s="2"/>
      <c r="B17" s="2"/>
      <c r="C17" s="2"/>
      <c r="D17" s="2"/>
      <c r="E17" s="2"/>
      <c r="F17" s="2"/>
      <c r="G17" s="2"/>
      <c r="H17" s="2"/>
      <c r="I17" s="2"/>
      <c r="J17" s="2"/>
      <c r="K17" s="2"/>
      <c r="L17" s="2"/>
      <c r="M17" s="2"/>
    </row>
    <row r="18" spans="1:13" ht="18.75" customHeight="1" x14ac:dyDescent="0.25">
      <c r="A18" s="2"/>
      <c r="B18" s="2"/>
      <c r="C18" s="2"/>
      <c r="D18" s="2"/>
      <c r="E18" s="2"/>
      <c r="F18" s="2"/>
      <c r="G18" s="2"/>
      <c r="H18" s="2"/>
      <c r="I18" s="2"/>
      <c r="J18" s="2"/>
      <c r="K18" s="2"/>
      <c r="L18" s="2"/>
      <c r="M18" s="2"/>
    </row>
    <row r="19" spans="1:13" ht="18.75" customHeight="1" x14ac:dyDescent="0.25">
      <c r="A19" s="2"/>
      <c r="B19" s="2"/>
      <c r="C19" s="2"/>
      <c r="D19" s="2"/>
      <c r="E19" s="2"/>
      <c r="F19" s="2"/>
      <c r="G19" s="2"/>
      <c r="H19" s="2"/>
      <c r="I19" s="2"/>
      <c r="J19" s="2"/>
      <c r="K19" s="2"/>
      <c r="L19" s="2"/>
      <c r="M19" s="2"/>
    </row>
    <row r="20" spans="1:13" ht="22.5" customHeight="1" x14ac:dyDescent="0.25">
      <c r="A20" s="54"/>
      <c r="B20" s="54"/>
      <c r="C20" s="54"/>
      <c r="D20" s="54"/>
      <c r="E20" s="54"/>
      <c r="F20" s="54"/>
      <c r="G20" s="54"/>
      <c r="H20" s="54"/>
      <c r="I20" s="54"/>
      <c r="J20" s="54"/>
      <c r="K20" s="54"/>
      <c r="L20" s="54"/>
      <c r="M20" s="54"/>
    </row>
    <row r="21" spans="1:13" ht="22.5" customHeight="1" x14ac:dyDescent="0.25">
      <c r="A21" s="55"/>
      <c r="B21" s="55"/>
      <c r="C21" s="55"/>
      <c r="D21" s="55"/>
      <c r="E21" s="55"/>
      <c r="F21" s="55"/>
      <c r="G21" s="55"/>
      <c r="H21" s="55"/>
      <c r="I21" s="55"/>
      <c r="J21" s="55"/>
      <c r="K21" s="55"/>
      <c r="L21" s="55"/>
      <c r="M21" s="55"/>
    </row>
  </sheetData>
  <sheetProtection password="CC3D" sheet="1"/>
  <mergeCells count="6">
    <mergeCell ref="A1:M1"/>
    <mergeCell ref="A2:M2"/>
    <mergeCell ref="A5:M5"/>
    <mergeCell ref="A20:M20"/>
    <mergeCell ref="A21:M21"/>
    <mergeCell ref="A10:M12"/>
  </mergeCells>
  <phoneticPr fontId="20"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B13" sqref="B13"/>
    </sheetView>
  </sheetViews>
  <sheetFormatPr defaultRowHeight="15" x14ac:dyDescent="0.2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x14ac:dyDescent="0.25">
      <c r="A1" s="17"/>
      <c r="B1" s="17"/>
      <c r="C1" s="17"/>
      <c r="D1" s="17"/>
      <c r="E1" s="17"/>
      <c r="F1" s="18"/>
      <c r="G1" s="18"/>
    </row>
    <row r="2" spans="1:7" ht="24" customHeight="1" x14ac:dyDescent="0.25">
      <c r="A2" s="60" t="s">
        <v>84</v>
      </c>
      <c r="B2" s="60"/>
      <c r="C2" s="60"/>
      <c r="D2" s="60"/>
      <c r="E2" s="60"/>
      <c r="F2" s="60"/>
      <c r="G2" s="60"/>
    </row>
    <row r="4" spans="1:7" ht="24" customHeight="1" x14ac:dyDescent="0.25">
      <c r="A4" s="65"/>
      <c r="B4" s="65"/>
      <c r="C4" s="65"/>
      <c r="D4" s="65"/>
      <c r="E4" s="65"/>
      <c r="F4" s="65"/>
      <c r="G4" s="18" t="s">
        <v>20</v>
      </c>
    </row>
    <row r="6" spans="1:7" ht="24" customHeight="1" x14ac:dyDescent="0.25">
      <c r="A6" s="61" t="s">
        <v>47</v>
      </c>
      <c r="B6" s="61"/>
      <c r="C6" s="61" t="s">
        <v>85</v>
      </c>
      <c r="D6" s="61"/>
      <c r="E6" s="61"/>
      <c r="F6" s="61"/>
      <c r="G6" s="61"/>
    </row>
    <row r="7" spans="1:7" ht="24" customHeight="1" x14ac:dyDescent="0.25">
      <c r="A7" s="21" t="s">
        <v>23</v>
      </c>
      <c r="B7" s="21" t="s">
        <v>24</v>
      </c>
      <c r="C7" s="21" t="s">
        <v>23</v>
      </c>
      <c r="D7" s="21" t="s">
        <v>25</v>
      </c>
      <c r="E7" s="20" t="s">
        <v>86</v>
      </c>
      <c r="F7" s="20" t="s">
        <v>87</v>
      </c>
      <c r="G7" s="20" t="s">
        <v>88</v>
      </c>
    </row>
    <row r="8" spans="1:7" ht="0" hidden="1" customHeight="1" x14ac:dyDescent="0.25">
      <c r="A8" s="33"/>
      <c r="B8" s="27">
        <f>SUM(B9:B12)</f>
        <v>13995721.789999999</v>
      </c>
      <c r="C8" s="33"/>
      <c r="D8" s="34">
        <f>SUM(E8,F8,G8)</f>
        <v>13995721.790000003</v>
      </c>
      <c r="E8" s="34">
        <f>SUM(E9:E12)</f>
        <v>13995721.790000003</v>
      </c>
      <c r="F8" s="34">
        <f>SUM(F9:F12)</f>
        <v>0</v>
      </c>
      <c r="G8" s="34">
        <f>SUM(G9:G12)</f>
        <v>0</v>
      </c>
    </row>
    <row r="9" spans="1:7" ht="24" customHeight="1" x14ac:dyDescent="0.25">
      <c r="A9" s="35" t="s">
        <v>89</v>
      </c>
      <c r="B9" s="50">
        <v>13995721.789999999</v>
      </c>
      <c r="C9" s="23" t="s">
        <v>31</v>
      </c>
      <c r="D9" s="51">
        <f>SUM(E9,F9,G9)</f>
        <v>9567294.9100000001</v>
      </c>
      <c r="E9" s="51">
        <v>9567294.9100000001</v>
      </c>
      <c r="F9" s="29">
        <v>0</v>
      </c>
      <c r="G9" s="29">
        <v>0</v>
      </c>
    </row>
    <row r="10" spans="1:7" ht="24" customHeight="1" x14ac:dyDescent="0.25">
      <c r="A10" s="35" t="s">
        <v>90</v>
      </c>
      <c r="B10" s="24"/>
      <c r="C10" s="23" t="s">
        <v>33</v>
      </c>
      <c r="D10" s="51">
        <f>SUM(E10,F10,G10)</f>
        <v>3193349.12</v>
      </c>
      <c r="E10" s="51">
        <v>3193349.12</v>
      </c>
      <c r="F10" s="29">
        <v>0</v>
      </c>
      <c r="G10" s="29">
        <v>0</v>
      </c>
    </row>
    <row r="11" spans="1:7" ht="24" customHeight="1" x14ac:dyDescent="0.25">
      <c r="A11" s="35" t="s">
        <v>91</v>
      </c>
      <c r="B11" s="24"/>
      <c r="C11" s="23" t="s">
        <v>35</v>
      </c>
      <c r="D11" s="51">
        <f>SUM(E11,F11,G11)</f>
        <v>720428.8</v>
      </c>
      <c r="E11" s="51">
        <v>720428.8</v>
      </c>
      <c r="F11" s="29">
        <v>0</v>
      </c>
      <c r="G11" s="29">
        <v>0</v>
      </c>
    </row>
    <row r="12" spans="1:7" ht="24" customHeight="1" x14ac:dyDescent="0.25">
      <c r="A12" s="35"/>
      <c r="B12" s="24"/>
      <c r="C12" s="23" t="s">
        <v>37</v>
      </c>
      <c r="D12" s="51">
        <f>SUM(E12,F12,G12)</f>
        <v>514648.96</v>
      </c>
      <c r="E12" s="51">
        <v>514648.96</v>
      </c>
      <c r="F12" s="29">
        <v>0</v>
      </c>
      <c r="G12" s="29">
        <v>0</v>
      </c>
    </row>
    <row r="13" spans="1:7" ht="24" customHeight="1" x14ac:dyDescent="0.25">
      <c r="A13" s="28" t="s">
        <v>41</v>
      </c>
      <c r="B13" s="50">
        <f>B8</f>
        <v>13995721.789999999</v>
      </c>
      <c r="C13" s="28" t="s">
        <v>42</v>
      </c>
      <c r="D13" s="51">
        <f>D8</f>
        <v>13995721.790000003</v>
      </c>
      <c r="E13" s="51">
        <f>E8</f>
        <v>13995721.790000003</v>
      </c>
      <c r="F13" s="29">
        <f>F8</f>
        <v>0</v>
      </c>
      <c r="G13" s="29">
        <f>G8</f>
        <v>0</v>
      </c>
    </row>
  </sheetData>
  <mergeCells count="4">
    <mergeCell ref="A6:B6"/>
    <mergeCell ref="C6:G6"/>
    <mergeCell ref="A4:F4"/>
    <mergeCell ref="A2:G2"/>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3" workbookViewId="0">
      <selection activeCell="J21" sqref="J21"/>
    </sheetView>
  </sheetViews>
  <sheetFormatPr defaultRowHeight="15" x14ac:dyDescent="0.25"/>
  <cols>
    <col min="1" max="3" width="7.85546875" customWidth="1"/>
    <col min="4" max="4" width="48.42578125" customWidth="1"/>
    <col min="5" max="5" width="25.5703125" customWidth="1"/>
    <col min="6" max="6" width="21" customWidth="1"/>
    <col min="7" max="7" width="23.42578125" customWidth="1"/>
  </cols>
  <sheetData>
    <row r="1" spans="1:7" ht="18" customHeight="1" x14ac:dyDescent="0.25">
      <c r="A1" s="2"/>
      <c r="B1" s="2"/>
      <c r="C1" s="2"/>
      <c r="D1" s="2"/>
      <c r="E1" s="18"/>
      <c r="F1" s="18"/>
      <c r="G1" s="18"/>
    </row>
    <row r="2" spans="1:7" ht="22.5" customHeight="1" x14ac:dyDescent="0.25">
      <c r="A2" s="60" t="s">
        <v>92</v>
      </c>
      <c r="B2" s="60"/>
      <c r="C2" s="60"/>
      <c r="D2" s="60"/>
      <c r="E2" s="60"/>
      <c r="F2" s="60"/>
      <c r="G2" s="60"/>
    </row>
    <row r="3" spans="1:7" ht="7.5" customHeight="1" x14ac:dyDescent="0.25">
      <c r="A3" s="2"/>
      <c r="B3" s="2"/>
      <c r="C3" s="2"/>
      <c r="D3" s="2"/>
      <c r="E3" s="18"/>
      <c r="F3" s="18"/>
      <c r="G3" s="2"/>
    </row>
    <row r="4" spans="1:7" ht="24" customHeight="1" x14ac:dyDescent="0.25">
      <c r="A4" s="65"/>
      <c r="B4" s="65"/>
      <c r="C4" s="65"/>
      <c r="D4" s="65"/>
      <c r="E4" s="65"/>
      <c r="F4" s="65"/>
      <c r="G4" s="18" t="s">
        <v>20</v>
      </c>
    </row>
    <row r="5" spans="1:7" ht="7.5" customHeight="1" x14ac:dyDescent="0.25">
      <c r="A5" s="36"/>
      <c r="B5" s="36"/>
      <c r="C5" s="36"/>
      <c r="D5" s="36"/>
      <c r="E5" s="18"/>
      <c r="F5" s="18"/>
      <c r="G5" s="2"/>
    </row>
    <row r="6" spans="1:7" ht="24" customHeight="1" x14ac:dyDescent="0.25">
      <c r="A6" s="61" t="s">
        <v>23</v>
      </c>
      <c r="B6" s="61"/>
      <c r="C6" s="61"/>
      <c r="D6" s="61"/>
      <c r="E6" s="61" t="s">
        <v>93</v>
      </c>
      <c r="F6" s="61"/>
      <c r="G6" s="61"/>
    </row>
    <row r="7" spans="1:7" ht="24" customHeight="1" x14ac:dyDescent="0.25">
      <c r="A7" s="66" t="s">
        <v>45</v>
      </c>
      <c r="B7" s="66"/>
      <c r="C7" s="66"/>
      <c r="D7" s="61" t="s">
        <v>46</v>
      </c>
      <c r="E7" s="61" t="s">
        <v>25</v>
      </c>
      <c r="F7" s="62" t="s">
        <v>26</v>
      </c>
      <c r="G7" s="61" t="s">
        <v>27</v>
      </c>
    </row>
    <row r="8" spans="1:7" ht="24" customHeight="1" x14ac:dyDescent="0.25">
      <c r="A8" s="20" t="s">
        <v>51</v>
      </c>
      <c r="B8" s="20" t="s">
        <v>52</v>
      </c>
      <c r="C8" s="20" t="s">
        <v>53</v>
      </c>
      <c r="D8" s="61"/>
      <c r="E8" s="61"/>
      <c r="F8" s="62"/>
      <c r="G8" s="61"/>
    </row>
    <row r="9" spans="1:7" ht="0" hidden="1" customHeight="1" x14ac:dyDescent="0.25">
      <c r="A9" s="31"/>
      <c r="B9" s="31"/>
      <c r="C9" s="31"/>
      <c r="D9" s="31"/>
      <c r="E9" s="37"/>
      <c r="F9" s="37" t="s">
        <v>1</v>
      </c>
      <c r="G9" s="37" t="s">
        <v>1</v>
      </c>
    </row>
    <row r="10" spans="1:7" ht="24" customHeight="1" x14ac:dyDescent="0.25">
      <c r="A10" s="30" t="s">
        <v>54</v>
      </c>
      <c r="B10" s="30" t="s">
        <v>1</v>
      </c>
      <c r="C10" s="30" t="s">
        <v>1</v>
      </c>
      <c r="D10" s="23" t="s">
        <v>55</v>
      </c>
      <c r="E10" s="38">
        <f t="shared" ref="E10:E27" si="0">SUM(F10,G10)</f>
        <v>9567294.9100000001</v>
      </c>
      <c r="F10" s="38">
        <v>8358802.0599999996</v>
      </c>
      <c r="G10" s="38">
        <v>1208492.8500000001</v>
      </c>
    </row>
    <row r="11" spans="1:7" ht="24" customHeight="1" x14ac:dyDescent="0.25">
      <c r="A11" s="30" t="s">
        <v>54</v>
      </c>
      <c r="B11" s="30" t="s">
        <v>56</v>
      </c>
      <c r="C11" s="30" t="s">
        <v>1</v>
      </c>
      <c r="D11" s="23" t="s">
        <v>57</v>
      </c>
      <c r="E11" s="38">
        <f t="shared" si="0"/>
        <v>8909622.379999999</v>
      </c>
      <c r="F11" s="38">
        <v>8358802.0599999996</v>
      </c>
      <c r="G11" s="38">
        <v>550820.31999999995</v>
      </c>
    </row>
    <row r="12" spans="1:7" ht="24" customHeight="1" x14ac:dyDescent="0.25">
      <c r="A12" s="30" t="s">
        <v>54</v>
      </c>
      <c r="B12" s="30" t="s">
        <v>56</v>
      </c>
      <c r="C12" s="30" t="s">
        <v>56</v>
      </c>
      <c r="D12" s="23" t="s">
        <v>58</v>
      </c>
      <c r="E12" s="38">
        <f t="shared" si="0"/>
        <v>8909622.379999999</v>
      </c>
      <c r="F12" s="38">
        <v>8358802.0599999996</v>
      </c>
      <c r="G12" s="38">
        <v>550820.31999999995</v>
      </c>
    </row>
    <row r="13" spans="1:7" ht="24" customHeight="1" x14ac:dyDescent="0.25">
      <c r="A13" s="30" t="s">
        <v>54</v>
      </c>
      <c r="B13" s="30" t="s">
        <v>59</v>
      </c>
      <c r="C13" s="30" t="s">
        <v>1</v>
      </c>
      <c r="D13" s="23" t="s">
        <v>60</v>
      </c>
      <c r="E13" s="38">
        <f t="shared" si="0"/>
        <v>657672.53</v>
      </c>
      <c r="F13" s="27">
        <v>0</v>
      </c>
      <c r="G13" s="38">
        <v>657672.53</v>
      </c>
    </row>
    <row r="14" spans="1:7" ht="24" customHeight="1" x14ac:dyDescent="0.25">
      <c r="A14" s="30" t="s">
        <v>54</v>
      </c>
      <c r="B14" s="30" t="s">
        <v>59</v>
      </c>
      <c r="C14" s="30" t="s">
        <v>61</v>
      </c>
      <c r="D14" s="23" t="s">
        <v>62</v>
      </c>
      <c r="E14" s="38">
        <f t="shared" si="0"/>
        <v>657672.53</v>
      </c>
      <c r="F14" s="27">
        <v>0</v>
      </c>
      <c r="G14" s="38">
        <v>657672.53</v>
      </c>
    </row>
    <row r="15" spans="1:7" ht="24" customHeight="1" x14ac:dyDescent="0.25">
      <c r="A15" s="30" t="s">
        <v>63</v>
      </c>
      <c r="B15" s="30" t="s">
        <v>1</v>
      </c>
      <c r="C15" s="30" t="s">
        <v>1</v>
      </c>
      <c r="D15" s="23" t="s">
        <v>64</v>
      </c>
      <c r="E15" s="38">
        <f t="shared" si="0"/>
        <v>3193349.12</v>
      </c>
      <c r="F15" s="38">
        <v>3193349.12</v>
      </c>
      <c r="G15" s="27">
        <v>0</v>
      </c>
    </row>
    <row r="16" spans="1:7" ht="24" customHeight="1" x14ac:dyDescent="0.25">
      <c r="A16" s="30" t="s">
        <v>63</v>
      </c>
      <c r="B16" s="30" t="s">
        <v>65</v>
      </c>
      <c r="C16" s="30" t="s">
        <v>1</v>
      </c>
      <c r="D16" s="23" t="s">
        <v>66</v>
      </c>
      <c r="E16" s="38">
        <f t="shared" si="0"/>
        <v>3193349.12</v>
      </c>
      <c r="F16" s="38">
        <v>3193349.12</v>
      </c>
      <c r="G16" s="27">
        <v>0</v>
      </c>
    </row>
    <row r="17" spans="1:7" ht="24" customHeight="1" x14ac:dyDescent="0.25">
      <c r="A17" s="30" t="s">
        <v>63</v>
      </c>
      <c r="B17" s="30" t="s">
        <v>65</v>
      </c>
      <c r="C17" s="30" t="s">
        <v>56</v>
      </c>
      <c r="D17" s="23" t="s">
        <v>67</v>
      </c>
      <c r="E17" s="38">
        <f t="shared" si="0"/>
        <v>1439920</v>
      </c>
      <c r="F17" s="38">
        <v>1439920</v>
      </c>
      <c r="G17" s="27">
        <v>0</v>
      </c>
    </row>
    <row r="18" spans="1:7" ht="24" customHeight="1" x14ac:dyDescent="0.25">
      <c r="A18" s="30" t="s">
        <v>63</v>
      </c>
      <c r="B18" s="30" t="s">
        <v>65</v>
      </c>
      <c r="C18" s="30" t="s">
        <v>65</v>
      </c>
      <c r="D18" s="23" t="s">
        <v>68</v>
      </c>
      <c r="E18" s="38">
        <f t="shared" si="0"/>
        <v>1152686.0800000001</v>
      </c>
      <c r="F18" s="38">
        <v>1152686.0800000001</v>
      </c>
      <c r="G18" s="27">
        <v>0</v>
      </c>
    </row>
    <row r="19" spans="1:7" ht="24" customHeight="1" x14ac:dyDescent="0.25">
      <c r="A19" s="30" t="s">
        <v>63</v>
      </c>
      <c r="B19" s="30" t="s">
        <v>65</v>
      </c>
      <c r="C19" s="30" t="s">
        <v>69</v>
      </c>
      <c r="D19" s="23" t="s">
        <v>70</v>
      </c>
      <c r="E19" s="38">
        <f t="shared" si="0"/>
        <v>576343.04000000004</v>
      </c>
      <c r="F19" s="38">
        <v>576343.04000000004</v>
      </c>
      <c r="G19" s="27">
        <v>0</v>
      </c>
    </row>
    <row r="20" spans="1:7" ht="24" customHeight="1" x14ac:dyDescent="0.25">
      <c r="A20" s="30" t="s">
        <v>63</v>
      </c>
      <c r="B20" s="30" t="s">
        <v>65</v>
      </c>
      <c r="C20" s="30" t="s">
        <v>61</v>
      </c>
      <c r="D20" s="23" t="s">
        <v>71</v>
      </c>
      <c r="E20" s="38">
        <f t="shared" si="0"/>
        <v>24400</v>
      </c>
      <c r="F20" s="38">
        <v>24400</v>
      </c>
      <c r="G20" s="27">
        <v>0</v>
      </c>
    </row>
    <row r="21" spans="1:7" ht="24" customHeight="1" x14ac:dyDescent="0.25">
      <c r="A21" s="30" t="s">
        <v>72</v>
      </c>
      <c r="B21" s="30" t="s">
        <v>1</v>
      </c>
      <c r="C21" s="30" t="s">
        <v>1</v>
      </c>
      <c r="D21" s="23" t="s">
        <v>73</v>
      </c>
      <c r="E21" s="38">
        <f t="shared" si="0"/>
        <v>720428.8</v>
      </c>
      <c r="F21" s="38">
        <v>720428.8</v>
      </c>
      <c r="G21" s="27">
        <v>0</v>
      </c>
    </row>
    <row r="22" spans="1:7" ht="24" customHeight="1" x14ac:dyDescent="0.25">
      <c r="A22" s="30" t="s">
        <v>72</v>
      </c>
      <c r="B22" s="30" t="s">
        <v>74</v>
      </c>
      <c r="C22" s="30" t="s">
        <v>1</v>
      </c>
      <c r="D22" s="23" t="s">
        <v>75</v>
      </c>
      <c r="E22" s="38">
        <f t="shared" si="0"/>
        <v>720428.8</v>
      </c>
      <c r="F22" s="38">
        <v>720428.8</v>
      </c>
      <c r="G22" s="27">
        <v>0</v>
      </c>
    </row>
    <row r="23" spans="1:7" ht="24" customHeight="1" x14ac:dyDescent="0.25">
      <c r="A23" s="30" t="s">
        <v>72</v>
      </c>
      <c r="B23" s="30" t="s">
        <v>74</v>
      </c>
      <c r="C23" s="30" t="s">
        <v>56</v>
      </c>
      <c r="D23" s="23" t="s">
        <v>76</v>
      </c>
      <c r="E23" s="38">
        <f t="shared" si="0"/>
        <v>720428.8</v>
      </c>
      <c r="F23" s="38">
        <v>720428.8</v>
      </c>
      <c r="G23" s="27">
        <v>0</v>
      </c>
    </row>
    <row r="24" spans="1:7" ht="24" customHeight="1" x14ac:dyDescent="0.25">
      <c r="A24" s="30" t="s">
        <v>77</v>
      </c>
      <c r="B24" s="30" t="s">
        <v>1</v>
      </c>
      <c r="C24" s="30" t="s">
        <v>1</v>
      </c>
      <c r="D24" s="23" t="s">
        <v>78</v>
      </c>
      <c r="E24" s="38">
        <f t="shared" si="0"/>
        <v>514648.96</v>
      </c>
      <c r="F24" s="38">
        <v>514648.96</v>
      </c>
      <c r="G24" s="27">
        <v>0</v>
      </c>
    </row>
    <row r="25" spans="1:7" ht="24" customHeight="1" x14ac:dyDescent="0.25">
      <c r="A25" s="30" t="s">
        <v>77</v>
      </c>
      <c r="B25" s="30" t="s">
        <v>56</v>
      </c>
      <c r="C25" s="30" t="s">
        <v>1</v>
      </c>
      <c r="D25" s="23" t="s">
        <v>79</v>
      </c>
      <c r="E25" s="38">
        <f t="shared" si="0"/>
        <v>514648.96</v>
      </c>
      <c r="F25" s="38">
        <v>514648.96</v>
      </c>
      <c r="G25" s="27">
        <v>0</v>
      </c>
    </row>
    <row r="26" spans="1:7" ht="24" customHeight="1" x14ac:dyDescent="0.25">
      <c r="A26" s="30" t="s">
        <v>77</v>
      </c>
      <c r="B26" s="30" t="s">
        <v>56</v>
      </c>
      <c r="C26" s="30" t="s">
        <v>80</v>
      </c>
      <c r="D26" s="23" t="s">
        <v>81</v>
      </c>
      <c r="E26" s="38">
        <f t="shared" si="0"/>
        <v>514648.96</v>
      </c>
      <c r="F26" s="38">
        <v>514648.96</v>
      </c>
      <c r="G26" s="27">
        <v>0</v>
      </c>
    </row>
    <row r="27" spans="1:7" ht="24" customHeight="1" x14ac:dyDescent="0.25">
      <c r="A27" s="67" t="s">
        <v>25</v>
      </c>
      <c r="B27" s="67"/>
      <c r="C27" s="67"/>
      <c r="D27" s="67"/>
      <c r="E27" s="38">
        <f t="shared" si="0"/>
        <v>13995721.789999999</v>
      </c>
      <c r="F27" s="38">
        <v>12787228.939999999</v>
      </c>
      <c r="G27" s="38">
        <v>1208492.8500000001</v>
      </c>
    </row>
  </sheetData>
  <mergeCells count="10">
    <mergeCell ref="A2:G2"/>
    <mergeCell ref="A6:D6"/>
    <mergeCell ref="E6:G6"/>
    <mergeCell ref="A7:C7"/>
    <mergeCell ref="A27:D27"/>
    <mergeCell ref="D7:D8"/>
    <mergeCell ref="E7:E8"/>
    <mergeCell ref="F7:F8"/>
    <mergeCell ref="G7:G8"/>
    <mergeCell ref="A4:F4"/>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14" sqref="D14"/>
    </sheetView>
  </sheetViews>
  <sheetFormatPr defaultRowHeight="15" x14ac:dyDescent="0.25"/>
  <cols>
    <col min="1" max="3" width="7.85546875" customWidth="1"/>
    <col min="4" max="4" width="58.42578125" customWidth="1"/>
    <col min="5" max="7" width="20" customWidth="1"/>
  </cols>
  <sheetData>
    <row r="1" spans="1:7" ht="18" customHeight="1" x14ac:dyDescent="0.25">
      <c r="A1" s="2"/>
      <c r="B1" s="2"/>
      <c r="C1" s="2"/>
      <c r="D1" s="2"/>
      <c r="E1" s="18"/>
      <c r="F1" s="18"/>
      <c r="G1" s="18"/>
    </row>
    <row r="2" spans="1:7" ht="24" customHeight="1" x14ac:dyDescent="0.25">
      <c r="A2" s="60" t="s">
        <v>94</v>
      </c>
      <c r="B2" s="60"/>
      <c r="C2" s="60"/>
      <c r="D2" s="60"/>
      <c r="E2" s="60"/>
      <c r="F2" s="60"/>
      <c r="G2" s="60"/>
    </row>
    <row r="3" spans="1:7" ht="7.5" customHeight="1" x14ac:dyDescent="0.25">
      <c r="A3" s="2"/>
      <c r="B3" s="2"/>
      <c r="C3" s="2"/>
      <c r="D3" s="2"/>
      <c r="E3" s="18"/>
      <c r="F3" s="18"/>
      <c r="G3" s="2"/>
    </row>
    <row r="4" spans="1:7" ht="24" customHeight="1" x14ac:dyDescent="0.25">
      <c r="A4" s="68"/>
      <c r="B4" s="68"/>
      <c r="C4" s="68"/>
      <c r="D4" s="68"/>
      <c r="E4" s="68"/>
      <c r="F4" s="18"/>
      <c r="G4" s="18" t="s">
        <v>20</v>
      </c>
    </row>
    <row r="5" spans="1:7" ht="7.5" customHeight="1" x14ac:dyDescent="0.25">
      <c r="A5" s="36"/>
      <c r="B5" s="36"/>
      <c r="C5" s="36"/>
      <c r="D5" s="36"/>
      <c r="E5" s="18"/>
      <c r="F5" s="18"/>
      <c r="G5" s="2"/>
    </row>
    <row r="6" spans="1:7" ht="24" customHeight="1" x14ac:dyDescent="0.25">
      <c r="A6" s="61" t="s">
        <v>23</v>
      </c>
      <c r="B6" s="61"/>
      <c r="C6" s="61"/>
      <c r="D6" s="61"/>
      <c r="E6" s="61" t="s">
        <v>95</v>
      </c>
      <c r="F6" s="61"/>
      <c r="G6" s="61"/>
    </row>
    <row r="7" spans="1:7" ht="24" customHeight="1" x14ac:dyDescent="0.25">
      <c r="A7" s="66" t="s">
        <v>45</v>
      </c>
      <c r="B7" s="66"/>
      <c r="C7" s="66"/>
      <c r="D7" s="61" t="s">
        <v>46</v>
      </c>
      <c r="E7" s="61" t="s">
        <v>25</v>
      </c>
      <c r="F7" s="63" t="s">
        <v>26</v>
      </c>
      <c r="G7" s="61" t="s">
        <v>27</v>
      </c>
    </row>
    <row r="8" spans="1:7" ht="24" customHeight="1" x14ac:dyDescent="0.25">
      <c r="A8" s="20" t="s">
        <v>51</v>
      </c>
      <c r="B8" s="20" t="s">
        <v>52</v>
      </c>
      <c r="C8" s="20" t="s">
        <v>53</v>
      </c>
      <c r="D8" s="61"/>
      <c r="E8" s="61"/>
      <c r="F8" s="63"/>
      <c r="G8" s="61"/>
    </row>
    <row r="9" spans="1:7" ht="0" hidden="1" customHeight="1" x14ac:dyDescent="0.25">
      <c r="A9" s="31"/>
      <c r="B9" s="31"/>
      <c r="C9" s="31"/>
      <c r="D9" s="31"/>
      <c r="E9" s="38"/>
      <c r="F9" s="38" t="s">
        <v>1</v>
      </c>
      <c r="G9" s="38" t="s">
        <v>1</v>
      </c>
    </row>
    <row r="10" spans="1:7" ht="24" customHeight="1" x14ac:dyDescent="0.25">
      <c r="A10" s="30" t="s">
        <v>1</v>
      </c>
      <c r="B10" s="30" t="s">
        <v>1</v>
      </c>
      <c r="C10" s="30" t="s">
        <v>1</v>
      </c>
      <c r="D10" s="23" t="s">
        <v>1</v>
      </c>
      <c r="E10" s="27">
        <f>SUM(F10,G10)</f>
        <v>0</v>
      </c>
      <c r="F10" s="27" t="s">
        <v>1</v>
      </c>
      <c r="G10" s="27" t="s">
        <v>1</v>
      </c>
    </row>
    <row r="11" spans="1:7" ht="24" customHeight="1" x14ac:dyDescent="0.25">
      <c r="A11" s="67" t="s">
        <v>25</v>
      </c>
      <c r="B11" s="67"/>
      <c r="C11" s="67"/>
      <c r="D11" s="67"/>
      <c r="E11" s="27">
        <f>SUM(F11,G11)</f>
        <v>0</v>
      </c>
      <c r="F11" s="27" t="s">
        <v>1</v>
      </c>
      <c r="G11" s="27" t="s">
        <v>1</v>
      </c>
    </row>
    <row r="13" spans="1:7" ht="24" customHeight="1" x14ac:dyDescent="0.25">
      <c r="A13" s="48" t="s">
        <v>175</v>
      </c>
      <c r="D13" s="19"/>
    </row>
  </sheetData>
  <mergeCells count="10">
    <mergeCell ref="A2:G2"/>
    <mergeCell ref="A4:E4"/>
    <mergeCell ref="A6:D6"/>
    <mergeCell ref="E6:G6"/>
    <mergeCell ref="A7:C7"/>
    <mergeCell ref="A11:D11"/>
    <mergeCell ref="D7:D8"/>
    <mergeCell ref="E7:E8"/>
    <mergeCell ref="F7:F8"/>
    <mergeCell ref="G7:G8"/>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12" sqref="A12"/>
    </sheetView>
  </sheetViews>
  <sheetFormatPr defaultRowHeight="15" x14ac:dyDescent="0.25"/>
  <cols>
    <col min="1" max="3" width="6.140625" customWidth="1"/>
    <col min="4" max="4" width="51.42578125" customWidth="1"/>
    <col min="5" max="6" width="23.7109375" customWidth="1"/>
    <col min="7" max="7" width="24.7109375" customWidth="1"/>
    <col min="8" max="8" width="9.28515625" customWidth="1"/>
  </cols>
  <sheetData>
    <row r="1" spans="1:7" ht="18" customHeight="1" x14ac:dyDescent="0.25">
      <c r="A1" s="2"/>
      <c r="B1" s="2"/>
      <c r="C1" s="2"/>
      <c r="D1" s="2"/>
      <c r="E1" s="18"/>
      <c r="F1" s="18"/>
      <c r="G1" s="18"/>
    </row>
    <row r="2" spans="1:7" ht="24" customHeight="1" x14ac:dyDescent="0.25">
      <c r="A2" s="60" t="s">
        <v>96</v>
      </c>
      <c r="B2" s="60"/>
      <c r="C2" s="60"/>
      <c r="D2" s="60"/>
      <c r="E2" s="60"/>
      <c r="F2" s="60"/>
      <c r="G2" s="60"/>
    </row>
    <row r="4" spans="1:7" ht="24" customHeight="1" x14ac:dyDescent="0.25">
      <c r="A4" s="65"/>
      <c r="B4" s="65"/>
      <c r="C4" s="65"/>
      <c r="D4" s="65"/>
      <c r="E4" s="65"/>
      <c r="F4" s="65"/>
      <c r="G4" s="18" t="s">
        <v>20</v>
      </c>
    </row>
    <row r="5" spans="1:7" ht="7.5" customHeight="1" x14ac:dyDescent="0.25">
      <c r="A5" s="31"/>
      <c r="B5" s="31"/>
      <c r="C5" s="31"/>
      <c r="D5" s="31"/>
      <c r="E5" s="31"/>
      <c r="F5" s="31"/>
      <c r="G5" s="31"/>
    </row>
    <row r="6" spans="1:7" ht="24" customHeight="1" x14ac:dyDescent="0.25">
      <c r="A6" s="61" t="s">
        <v>23</v>
      </c>
      <c r="B6" s="61"/>
      <c r="C6" s="61"/>
      <c r="D6" s="61"/>
      <c r="E6" s="61" t="s">
        <v>97</v>
      </c>
      <c r="F6" s="61"/>
      <c r="G6" s="61"/>
    </row>
    <row r="7" spans="1:7" ht="24" customHeight="1" x14ac:dyDescent="0.25">
      <c r="A7" s="66" t="s">
        <v>45</v>
      </c>
      <c r="B7" s="66"/>
      <c r="C7" s="66"/>
      <c r="D7" s="61" t="s">
        <v>46</v>
      </c>
      <c r="E7" s="61" t="s">
        <v>25</v>
      </c>
      <c r="F7" s="62" t="s">
        <v>26</v>
      </c>
      <c r="G7" s="61" t="s">
        <v>27</v>
      </c>
    </row>
    <row r="8" spans="1:7" ht="24" customHeight="1" x14ac:dyDescent="0.25">
      <c r="A8" s="20" t="s">
        <v>51</v>
      </c>
      <c r="B8" s="20" t="s">
        <v>52</v>
      </c>
      <c r="C8" s="20" t="s">
        <v>53</v>
      </c>
      <c r="D8" s="61"/>
      <c r="E8" s="61"/>
      <c r="F8" s="62"/>
      <c r="G8" s="61"/>
    </row>
    <row r="9" spans="1:7" ht="24" customHeight="1" x14ac:dyDescent="0.25">
      <c r="A9" s="30" t="s">
        <v>1</v>
      </c>
      <c r="B9" s="30" t="s">
        <v>1</v>
      </c>
      <c r="C9" s="30" t="s">
        <v>1</v>
      </c>
      <c r="D9" s="23" t="s">
        <v>1</v>
      </c>
      <c r="E9" s="27">
        <f>SUM(F9,G9)</f>
        <v>0</v>
      </c>
      <c r="F9" s="27" t="s">
        <v>1</v>
      </c>
      <c r="G9" s="27" t="s">
        <v>1</v>
      </c>
    </row>
    <row r="10" spans="1:7" ht="24" customHeight="1" x14ac:dyDescent="0.25">
      <c r="A10" s="67" t="s">
        <v>25</v>
      </c>
      <c r="B10" s="67"/>
      <c r="C10" s="67"/>
      <c r="D10" s="67"/>
      <c r="E10" s="27">
        <f>SUM(F10,G10)</f>
        <v>0</v>
      </c>
      <c r="F10" s="27" t="s">
        <v>1</v>
      </c>
      <c r="G10" s="27" t="s">
        <v>1</v>
      </c>
    </row>
    <row r="12" spans="1:7" x14ac:dyDescent="0.25">
      <c r="A12" s="47" t="s">
        <v>173</v>
      </c>
    </row>
    <row r="13" spans="1:7" ht="24" customHeight="1" x14ac:dyDescent="0.25">
      <c r="D13" s="19"/>
    </row>
  </sheetData>
  <mergeCells count="10">
    <mergeCell ref="A2:G2"/>
    <mergeCell ref="A6:D6"/>
    <mergeCell ref="E6:G6"/>
    <mergeCell ref="A7:C7"/>
    <mergeCell ref="A10:D10"/>
    <mergeCell ref="D7:D8"/>
    <mergeCell ref="E7:E8"/>
    <mergeCell ref="F7:F8"/>
    <mergeCell ref="G7:G8"/>
    <mergeCell ref="A4:F4"/>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Ruler="0" topLeftCell="A31" workbookViewId="0">
      <selection activeCell="E47" sqref="E47"/>
    </sheetView>
  </sheetViews>
  <sheetFormatPr defaultRowHeight="15" x14ac:dyDescent="0.25"/>
  <cols>
    <col min="1" max="2" width="8.5703125" customWidth="1"/>
    <col min="3" max="3" width="65.28515625" customWidth="1"/>
    <col min="4" max="6" width="20" customWidth="1"/>
  </cols>
  <sheetData>
    <row r="1" spans="1:6" ht="18" customHeight="1" x14ac:dyDescent="0.25">
      <c r="A1" s="2"/>
      <c r="B1" s="2"/>
      <c r="C1" s="2"/>
      <c r="D1" s="2"/>
      <c r="E1" s="2"/>
      <c r="F1" s="39"/>
    </row>
    <row r="2" spans="1:6" ht="22.5" customHeight="1" x14ac:dyDescent="0.25">
      <c r="A2" s="60" t="s">
        <v>98</v>
      </c>
      <c r="B2" s="60"/>
      <c r="C2" s="60"/>
      <c r="D2" s="60"/>
      <c r="E2" s="60"/>
      <c r="F2" s="60"/>
    </row>
    <row r="3" spans="1:6" ht="7.5" customHeight="1" x14ac:dyDescent="0.25">
      <c r="A3" s="31"/>
      <c r="B3" s="31"/>
      <c r="C3" s="31"/>
      <c r="D3" s="31"/>
      <c r="E3" s="31"/>
      <c r="F3" s="31"/>
    </row>
    <row r="4" spans="1:6" ht="24" customHeight="1" x14ac:dyDescent="0.25">
      <c r="A4" s="65"/>
      <c r="B4" s="65"/>
      <c r="C4" s="65"/>
      <c r="D4" s="65"/>
      <c r="E4" s="65"/>
      <c r="F4" s="18" t="s">
        <v>20</v>
      </c>
    </row>
    <row r="5" spans="1:6" ht="7.5" customHeight="1" x14ac:dyDescent="0.25">
      <c r="A5" s="31"/>
      <c r="B5" s="31"/>
      <c r="C5" s="31"/>
      <c r="D5" s="31"/>
      <c r="E5" s="31"/>
      <c r="F5" s="31"/>
    </row>
    <row r="6" spans="1:6" ht="24" customHeight="1" x14ac:dyDescent="0.25">
      <c r="A6" s="61" t="s">
        <v>23</v>
      </c>
      <c r="B6" s="61"/>
      <c r="C6" s="61"/>
      <c r="D6" s="61" t="s">
        <v>99</v>
      </c>
      <c r="E6" s="61"/>
      <c r="F6" s="61"/>
    </row>
    <row r="7" spans="1:6" ht="24" customHeight="1" x14ac:dyDescent="0.25">
      <c r="A7" s="61" t="s">
        <v>100</v>
      </c>
      <c r="B7" s="61"/>
      <c r="C7" s="61" t="s">
        <v>101</v>
      </c>
      <c r="D7" s="69" t="s">
        <v>25</v>
      </c>
      <c r="E7" s="69" t="s">
        <v>28</v>
      </c>
      <c r="F7" s="69" t="s">
        <v>29</v>
      </c>
    </row>
    <row r="8" spans="1:6" ht="24" customHeight="1" x14ac:dyDescent="0.25">
      <c r="A8" s="20" t="s">
        <v>51</v>
      </c>
      <c r="B8" s="20" t="s">
        <v>52</v>
      </c>
      <c r="C8" s="61"/>
      <c r="D8" s="69"/>
      <c r="E8" s="69"/>
      <c r="F8" s="69"/>
    </row>
    <row r="9" spans="1:6" ht="0" hidden="1" customHeight="1" x14ac:dyDescent="0.25">
      <c r="A9" s="31" t="s">
        <v>1</v>
      </c>
      <c r="B9" s="31"/>
      <c r="C9" s="31"/>
      <c r="D9" s="32"/>
      <c r="E9" s="32" t="s">
        <v>1</v>
      </c>
      <c r="F9" s="32" t="s">
        <v>1</v>
      </c>
    </row>
    <row r="10" spans="1:6" ht="24" customHeight="1" x14ac:dyDescent="0.25">
      <c r="A10" s="28" t="s">
        <v>102</v>
      </c>
      <c r="B10" s="28" t="s">
        <v>1</v>
      </c>
      <c r="C10" s="23" t="s">
        <v>103</v>
      </c>
      <c r="D10" s="50">
        <f t="shared" ref="D10:D42" si="0">SUM(E10,F10)</f>
        <v>10374223.18</v>
      </c>
      <c r="E10" s="50">
        <v>10374223.18</v>
      </c>
      <c r="F10" s="24">
        <v>0</v>
      </c>
    </row>
    <row r="11" spans="1:6" ht="24" customHeight="1" x14ac:dyDescent="0.25">
      <c r="A11" s="28" t="s">
        <v>102</v>
      </c>
      <c r="B11" s="28" t="s">
        <v>80</v>
      </c>
      <c r="C11" s="23" t="s">
        <v>104</v>
      </c>
      <c r="D11" s="50">
        <f t="shared" si="0"/>
        <v>1480104</v>
      </c>
      <c r="E11" s="50">
        <v>1480104</v>
      </c>
      <c r="F11" s="24">
        <v>0</v>
      </c>
    </row>
    <row r="12" spans="1:6" ht="24" customHeight="1" x14ac:dyDescent="0.25">
      <c r="A12" s="28" t="s">
        <v>102</v>
      </c>
      <c r="B12" s="28" t="s">
        <v>56</v>
      </c>
      <c r="C12" s="23" t="s">
        <v>105</v>
      </c>
      <c r="D12" s="50">
        <f t="shared" si="0"/>
        <v>150324</v>
      </c>
      <c r="E12" s="50">
        <v>150324</v>
      </c>
      <c r="F12" s="24">
        <v>0</v>
      </c>
    </row>
    <row r="13" spans="1:6" ht="24" customHeight="1" x14ac:dyDescent="0.25">
      <c r="A13" s="28" t="s">
        <v>102</v>
      </c>
      <c r="B13" s="28" t="s">
        <v>106</v>
      </c>
      <c r="C13" s="23" t="s">
        <v>107</v>
      </c>
      <c r="D13" s="50">
        <f t="shared" si="0"/>
        <v>5721700</v>
      </c>
      <c r="E13" s="50">
        <v>5721700</v>
      </c>
      <c r="F13" s="24">
        <v>0</v>
      </c>
    </row>
    <row r="14" spans="1:6" ht="24" customHeight="1" x14ac:dyDescent="0.25">
      <c r="A14" s="28" t="s">
        <v>102</v>
      </c>
      <c r="B14" s="28" t="s">
        <v>108</v>
      </c>
      <c r="C14" s="23" t="s">
        <v>109</v>
      </c>
      <c r="D14" s="50">
        <f t="shared" si="0"/>
        <v>1152686.0800000001</v>
      </c>
      <c r="E14" s="50">
        <v>1152686.0800000001</v>
      </c>
      <c r="F14" s="24">
        <v>0</v>
      </c>
    </row>
    <row r="15" spans="1:6" ht="24" customHeight="1" x14ac:dyDescent="0.25">
      <c r="A15" s="28" t="s">
        <v>102</v>
      </c>
      <c r="B15" s="28" t="s">
        <v>59</v>
      </c>
      <c r="C15" s="23" t="s">
        <v>110</v>
      </c>
      <c r="D15" s="50">
        <f t="shared" si="0"/>
        <v>576343.04000000004</v>
      </c>
      <c r="E15" s="50">
        <v>576343.04000000004</v>
      </c>
      <c r="F15" s="24">
        <v>0</v>
      </c>
    </row>
    <row r="16" spans="1:6" ht="24" customHeight="1" x14ac:dyDescent="0.25">
      <c r="A16" s="28" t="s">
        <v>102</v>
      </c>
      <c r="B16" s="28" t="s">
        <v>111</v>
      </c>
      <c r="C16" s="23" t="s">
        <v>112</v>
      </c>
      <c r="D16" s="50">
        <f t="shared" si="0"/>
        <v>720428.8</v>
      </c>
      <c r="E16" s="50">
        <v>720428.8</v>
      </c>
      <c r="F16" s="24">
        <v>0</v>
      </c>
    </row>
    <row r="17" spans="1:6" ht="24" customHeight="1" x14ac:dyDescent="0.25">
      <c r="A17" s="28" t="s">
        <v>102</v>
      </c>
      <c r="B17" s="28" t="s">
        <v>113</v>
      </c>
      <c r="C17" s="23" t="s">
        <v>114</v>
      </c>
      <c r="D17" s="50">
        <f t="shared" si="0"/>
        <v>47548.3</v>
      </c>
      <c r="E17" s="50">
        <v>47548.3</v>
      </c>
      <c r="F17" s="24">
        <v>0</v>
      </c>
    </row>
    <row r="18" spans="1:6" ht="24" customHeight="1" x14ac:dyDescent="0.25">
      <c r="A18" s="28" t="s">
        <v>102</v>
      </c>
      <c r="B18" s="28" t="s">
        <v>115</v>
      </c>
      <c r="C18" s="23" t="s">
        <v>81</v>
      </c>
      <c r="D18" s="50">
        <f t="shared" si="0"/>
        <v>514648.96</v>
      </c>
      <c r="E18" s="50">
        <v>514648.96</v>
      </c>
      <c r="F18" s="24">
        <v>0</v>
      </c>
    </row>
    <row r="19" spans="1:6" ht="24" customHeight="1" x14ac:dyDescent="0.25">
      <c r="A19" s="28" t="s">
        <v>102</v>
      </c>
      <c r="B19" s="28" t="s">
        <v>61</v>
      </c>
      <c r="C19" s="23" t="s">
        <v>116</v>
      </c>
      <c r="D19" s="50">
        <f t="shared" si="0"/>
        <v>10440</v>
      </c>
      <c r="E19" s="50">
        <v>10440</v>
      </c>
      <c r="F19" s="24">
        <v>0</v>
      </c>
    </row>
    <row r="20" spans="1:6" ht="24" customHeight="1" x14ac:dyDescent="0.25">
      <c r="A20" s="28" t="s">
        <v>117</v>
      </c>
      <c r="B20" s="28" t="s">
        <v>1</v>
      </c>
      <c r="C20" s="23" t="s">
        <v>118</v>
      </c>
      <c r="D20" s="50">
        <f t="shared" si="0"/>
        <v>1205005.76</v>
      </c>
      <c r="E20" s="24">
        <v>0</v>
      </c>
      <c r="F20" s="50">
        <v>1205005.76</v>
      </c>
    </row>
    <row r="21" spans="1:6" ht="24" customHeight="1" x14ac:dyDescent="0.25">
      <c r="A21" s="28" t="s">
        <v>117</v>
      </c>
      <c r="B21" s="28" t="s">
        <v>80</v>
      </c>
      <c r="C21" s="23" t="s">
        <v>119</v>
      </c>
      <c r="D21" s="50">
        <f t="shared" si="0"/>
        <v>266900</v>
      </c>
      <c r="E21" s="24">
        <v>0</v>
      </c>
      <c r="F21" s="50">
        <v>266900</v>
      </c>
    </row>
    <row r="22" spans="1:6" ht="24" customHeight="1" x14ac:dyDescent="0.25">
      <c r="A22" s="28" t="s">
        <v>117</v>
      </c>
      <c r="B22" s="28" t="s">
        <v>56</v>
      </c>
      <c r="C22" s="23" t="s">
        <v>120</v>
      </c>
      <c r="D22" s="50">
        <f t="shared" si="0"/>
        <v>20000</v>
      </c>
      <c r="E22" s="24">
        <v>0</v>
      </c>
      <c r="F22" s="50">
        <v>20000</v>
      </c>
    </row>
    <row r="23" spans="1:6" ht="24" customHeight="1" x14ac:dyDescent="0.25">
      <c r="A23" s="28" t="s">
        <v>117</v>
      </c>
      <c r="B23" s="28" t="s">
        <v>65</v>
      </c>
      <c r="C23" s="23" t="s">
        <v>121</v>
      </c>
      <c r="D23" s="50">
        <f t="shared" si="0"/>
        <v>8000</v>
      </c>
      <c r="E23" s="24">
        <v>0</v>
      </c>
      <c r="F23" s="50">
        <v>8000</v>
      </c>
    </row>
    <row r="24" spans="1:6" ht="24" customHeight="1" x14ac:dyDescent="0.25">
      <c r="A24" s="28" t="s">
        <v>117</v>
      </c>
      <c r="B24" s="28" t="s">
        <v>69</v>
      </c>
      <c r="C24" s="23" t="s">
        <v>122</v>
      </c>
      <c r="D24" s="50">
        <f t="shared" si="0"/>
        <v>42000</v>
      </c>
      <c r="E24" s="24">
        <v>0</v>
      </c>
      <c r="F24" s="50">
        <v>42000</v>
      </c>
    </row>
    <row r="25" spans="1:6" ht="24" customHeight="1" x14ac:dyDescent="0.25">
      <c r="A25" s="28" t="s">
        <v>117</v>
      </c>
      <c r="B25" s="28" t="s">
        <v>106</v>
      </c>
      <c r="C25" s="23" t="s">
        <v>123</v>
      </c>
      <c r="D25" s="50">
        <f t="shared" si="0"/>
        <v>3000</v>
      </c>
      <c r="E25" s="24">
        <v>0</v>
      </c>
      <c r="F25" s="50">
        <v>3000</v>
      </c>
    </row>
    <row r="26" spans="1:6" ht="24" customHeight="1" x14ac:dyDescent="0.25">
      <c r="A26" s="28" t="s">
        <v>117</v>
      </c>
      <c r="B26" s="28" t="s">
        <v>59</v>
      </c>
      <c r="C26" s="23" t="s">
        <v>124</v>
      </c>
      <c r="D26" s="50">
        <f t="shared" si="0"/>
        <v>30000</v>
      </c>
      <c r="E26" s="24">
        <v>0</v>
      </c>
      <c r="F26" s="50">
        <v>30000</v>
      </c>
    </row>
    <row r="27" spans="1:6" ht="24" customHeight="1" x14ac:dyDescent="0.25">
      <c r="A27" s="28" t="s">
        <v>117</v>
      </c>
      <c r="B27" s="28" t="s">
        <v>74</v>
      </c>
      <c r="C27" s="23" t="s">
        <v>125</v>
      </c>
      <c r="D27" s="50">
        <f t="shared" si="0"/>
        <v>15000</v>
      </c>
      <c r="E27" s="24">
        <v>0</v>
      </c>
      <c r="F27" s="50">
        <v>15000</v>
      </c>
    </row>
    <row r="28" spans="1:6" ht="24" customHeight="1" x14ac:dyDescent="0.25">
      <c r="A28" s="28" t="s">
        <v>117</v>
      </c>
      <c r="B28" s="28" t="s">
        <v>115</v>
      </c>
      <c r="C28" s="23" t="s">
        <v>126</v>
      </c>
      <c r="D28" s="50">
        <f t="shared" si="0"/>
        <v>90000</v>
      </c>
      <c r="E28" s="24">
        <v>0</v>
      </c>
      <c r="F28" s="50">
        <v>90000</v>
      </c>
    </row>
    <row r="29" spans="1:6" ht="24" customHeight="1" x14ac:dyDescent="0.25">
      <c r="A29" s="28" t="s">
        <v>117</v>
      </c>
      <c r="B29" s="28" t="s">
        <v>127</v>
      </c>
      <c r="C29" s="23" t="s">
        <v>128</v>
      </c>
      <c r="D29" s="50">
        <f t="shared" si="0"/>
        <v>31500</v>
      </c>
      <c r="E29" s="24">
        <v>0</v>
      </c>
      <c r="F29" s="50">
        <v>31500</v>
      </c>
    </row>
    <row r="30" spans="1:6" ht="24" customHeight="1" x14ac:dyDescent="0.25">
      <c r="A30" s="28" t="s">
        <v>117</v>
      </c>
      <c r="B30" s="28" t="s">
        <v>129</v>
      </c>
      <c r="C30" s="23" t="s">
        <v>130</v>
      </c>
      <c r="D30" s="50">
        <f t="shared" si="0"/>
        <v>15000</v>
      </c>
      <c r="E30" s="24">
        <v>0</v>
      </c>
      <c r="F30" s="50">
        <v>15000</v>
      </c>
    </row>
    <row r="31" spans="1:6" ht="24" customHeight="1" x14ac:dyDescent="0.25">
      <c r="A31" s="28" t="s">
        <v>117</v>
      </c>
      <c r="B31" s="28" t="s">
        <v>131</v>
      </c>
      <c r="C31" s="23" t="s">
        <v>132</v>
      </c>
      <c r="D31" s="50">
        <f t="shared" si="0"/>
        <v>12000</v>
      </c>
      <c r="E31" s="24">
        <v>0</v>
      </c>
      <c r="F31" s="50">
        <v>12000</v>
      </c>
    </row>
    <row r="32" spans="1:6" ht="24" customHeight="1" x14ac:dyDescent="0.25">
      <c r="A32" s="28" t="s">
        <v>117</v>
      </c>
      <c r="B32" s="28" t="s">
        <v>133</v>
      </c>
      <c r="C32" s="23" t="s">
        <v>134</v>
      </c>
      <c r="D32" s="50">
        <f t="shared" si="0"/>
        <v>25000</v>
      </c>
      <c r="E32" s="24">
        <v>0</v>
      </c>
      <c r="F32" s="50">
        <v>25000</v>
      </c>
    </row>
    <row r="33" spans="1:6" ht="24" customHeight="1" x14ac:dyDescent="0.25">
      <c r="A33" s="28" t="s">
        <v>117</v>
      </c>
      <c r="B33" s="28" t="s">
        <v>135</v>
      </c>
      <c r="C33" s="23" t="s">
        <v>136</v>
      </c>
      <c r="D33" s="50">
        <f t="shared" si="0"/>
        <v>144085.76000000001</v>
      </c>
      <c r="E33" s="24">
        <v>0</v>
      </c>
      <c r="F33" s="50">
        <v>144085.76000000001</v>
      </c>
    </row>
    <row r="34" spans="1:6" ht="24" customHeight="1" x14ac:dyDescent="0.25">
      <c r="A34" s="28" t="s">
        <v>117</v>
      </c>
      <c r="B34" s="28" t="s">
        <v>137</v>
      </c>
      <c r="C34" s="23" t="s">
        <v>138</v>
      </c>
      <c r="D34" s="50">
        <f t="shared" si="0"/>
        <v>393120</v>
      </c>
      <c r="E34" s="24">
        <v>0</v>
      </c>
      <c r="F34" s="50">
        <v>393120</v>
      </c>
    </row>
    <row r="35" spans="1:6" ht="24" customHeight="1" x14ac:dyDescent="0.25">
      <c r="A35" s="28" t="s">
        <v>117</v>
      </c>
      <c r="B35" s="28" t="s">
        <v>139</v>
      </c>
      <c r="C35" s="23" t="s">
        <v>140</v>
      </c>
      <c r="D35" s="50">
        <f t="shared" si="0"/>
        <v>45000</v>
      </c>
      <c r="E35" s="24">
        <v>0</v>
      </c>
      <c r="F35" s="50">
        <v>45000</v>
      </c>
    </row>
    <row r="36" spans="1:6" ht="24" customHeight="1" x14ac:dyDescent="0.25">
      <c r="A36" s="28" t="s">
        <v>117</v>
      </c>
      <c r="B36" s="28" t="s">
        <v>141</v>
      </c>
      <c r="C36" s="23" t="s">
        <v>142</v>
      </c>
      <c r="D36" s="50">
        <f t="shared" si="0"/>
        <v>20000</v>
      </c>
      <c r="E36" s="24">
        <v>0</v>
      </c>
      <c r="F36" s="50">
        <v>20000</v>
      </c>
    </row>
    <row r="37" spans="1:6" ht="24" customHeight="1" x14ac:dyDescent="0.25">
      <c r="A37" s="28" t="s">
        <v>117</v>
      </c>
      <c r="B37" s="28" t="s">
        <v>61</v>
      </c>
      <c r="C37" s="23" t="s">
        <v>143</v>
      </c>
      <c r="D37" s="50">
        <f t="shared" si="0"/>
        <v>44400</v>
      </c>
      <c r="E37" s="24">
        <v>0</v>
      </c>
      <c r="F37" s="50">
        <v>44400</v>
      </c>
    </row>
    <row r="38" spans="1:6" ht="24" customHeight="1" x14ac:dyDescent="0.25">
      <c r="A38" s="28" t="s">
        <v>144</v>
      </c>
      <c r="B38" s="28" t="s">
        <v>1</v>
      </c>
      <c r="C38" s="23" t="s">
        <v>145</v>
      </c>
      <c r="D38" s="50">
        <f t="shared" si="0"/>
        <v>1176400</v>
      </c>
      <c r="E38" s="50">
        <v>1176400</v>
      </c>
      <c r="F38" s="50">
        <v>0</v>
      </c>
    </row>
    <row r="39" spans="1:6" ht="24" customHeight="1" x14ac:dyDescent="0.25">
      <c r="A39" s="28" t="s">
        <v>144</v>
      </c>
      <c r="B39" s="28" t="s">
        <v>56</v>
      </c>
      <c r="C39" s="23" t="s">
        <v>146</v>
      </c>
      <c r="D39" s="50">
        <f t="shared" si="0"/>
        <v>1176400</v>
      </c>
      <c r="E39" s="50">
        <v>1176400</v>
      </c>
      <c r="F39" s="50">
        <v>0</v>
      </c>
    </row>
    <row r="40" spans="1:6" ht="24" customHeight="1" x14ac:dyDescent="0.25">
      <c r="A40" s="28" t="s">
        <v>147</v>
      </c>
      <c r="B40" s="28" t="s">
        <v>1</v>
      </c>
      <c r="C40" s="23" t="s">
        <v>148</v>
      </c>
      <c r="D40" s="50">
        <f t="shared" si="0"/>
        <v>31600</v>
      </c>
      <c r="E40" s="50">
        <v>0</v>
      </c>
      <c r="F40" s="50">
        <v>31600</v>
      </c>
    </row>
    <row r="41" spans="1:6" ht="24" customHeight="1" x14ac:dyDescent="0.25">
      <c r="A41" s="28" t="s">
        <v>147</v>
      </c>
      <c r="B41" s="28" t="s">
        <v>149</v>
      </c>
      <c r="C41" s="23" t="s">
        <v>150</v>
      </c>
      <c r="D41" s="50">
        <f t="shared" si="0"/>
        <v>31600</v>
      </c>
      <c r="E41" s="50">
        <v>0</v>
      </c>
      <c r="F41" s="50">
        <v>31600</v>
      </c>
    </row>
    <row r="42" spans="1:6" ht="24" customHeight="1" x14ac:dyDescent="0.25">
      <c r="A42" s="67" t="s">
        <v>25</v>
      </c>
      <c r="B42" s="67"/>
      <c r="C42" s="67"/>
      <c r="D42" s="38">
        <f t="shared" si="0"/>
        <v>12787228.939999999</v>
      </c>
      <c r="E42" s="38">
        <v>11550623.18</v>
      </c>
      <c r="F42" s="38">
        <v>1236605.76</v>
      </c>
    </row>
  </sheetData>
  <mergeCells count="10">
    <mergeCell ref="A2:F2"/>
    <mergeCell ref="A6:C6"/>
    <mergeCell ref="D6:F6"/>
    <mergeCell ref="A7:B7"/>
    <mergeCell ref="A42:C42"/>
    <mergeCell ref="C7:C8"/>
    <mergeCell ref="D7:D8"/>
    <mergeCell ref="E7:E8"/>
    <mergeCell ref="F7:F8"/>
    <mergeCell ref="A4:E4"/>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B10" sqref="B10"/>
    </sheetView>
  </sheetViews>
  <sheetFormatPr defaultRowHeight="15" x14ac:dyDescent="0.2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x14ac:dyDescent="0.25">
      <c r="A1" s="2"/>
      <c r="B1" s="2"/>
      <c r="C1" s="2"/>
      <c r="D1" s="2"/>
      <c r="E1" s="2"/>
      <c r="F1" s="2"/>
      <c r="G1" s="39" t="s">
        <v>151</v>
      </c>
      <c r="H1" s="40"/>
    </row>
    <row r="2" spans="1:8" ht="22.5" customHeight="1" x14ac:dyDescent="0.25">
      <c r="A2" s="60" t="s">
        <v>152</v>
      </c>
      <c r="B2" s="60"/>
      <c r="C2" s="60"/>
      <c r="D2" s="60"/>
      <c r="E2" s="60"/>
      <c r="F2" s="60"/>
      <c r="G2" s="60"/>
      <c r="H2" s="60"/>
    </row>
    <row r="4" spans="1:8" ht="24" customHeight="1" x14ac:dyDescent="0.25">
      <c r="A4" s="65"/>
      <c r="B4" s="65"/>
      <c r="C4" s="65"/>
      <c r="D4" s="65"/>
      <c r="E4" s="65"/>
      <c r="F4" s="65"/>
      <c r="G4" s="41" t="s">
        <v>153</v>
      </c>
      <c r="H4" s="40" t="s">
        <v>174</v>
      </c>
    </row>
    <row r="6" spans="1:8" ht="24" customHeight="1" x14ac:dyDescent="0.25">
      <c r="A6" s="71" t="s">
        <v>154</v>
      </c>
      <c r="B6" s="71"/>
      <c r="C6" s="71"/>
      <c r="D6" s="71"/>
      <c r="E6" s="71"/>
      <c r="F6" s="71"/>
      <c r="G6" s="62" t="s">
        <v>155</v>
      </c>
      <c r="H6" s="70" t="s">
        <v>156</v>
      </c>
    </row>
    <row r="7" spans="1:8" ht="24" customHeight="1" x14ac:dyDescent="0.25">
      <c r="A7" s="62" t="s">
        <v>25</v>
      </c>
      <c r="B7" s="62" t="s">
        <v>157</v>
      </c>
      <c r="C7" s="62" t="s">
        <v>130</v>
      </c>
      <c r="D7" s="63" t="s">
        <v>158</v>
      </c>
      <c r="E7" s="63"/>
      <c r="F7" s="63"/>
      <c r="G7" s="62"/>
      <c r="H7" s="70"/>
    </row>
    <row r="8" spans="1:8" ht="24" customHeight="1" x14ac:dyDescent="0.25">
      <c r="A8" s="62"/>
      <c r="B8" s="62"/>
      <c r="C8" s="62"/>
      <c r="D8" s="22" t="s">
        <v>159</v>
      </c>
      <c r="E8" s="22" t="s">
        <v>160</v>
      </c>
      <c r="F8" s="22" t="s">
        <v>161</v>
      </c>
      <c r="G8" s="62"/>
      <c r="H8" s="70"/>
    </row>
    <row r="9" spans="1:8" ht="0" hidden="1" customHeight="1" x14ac:dyDescent="0.25">
      <c r="A9" s="42">
        <f>SUM(B9,C9,D9)</f>
        <v>60000</v>
      </c>
      <c r="B9" s="43">
        <f>SUM(B10:B10)</f>
        <v>0</v>
      </c>
      <c r="C9" s="43">
        <f>SUM(C10:C10)</f>
        <v>15000</v>
      </c>
      <c r="D9" s="42">
        <f>SUM(E9,F9)</f>
        <v>45000</v>
      </c>
      <c r="E9" s="42">
        <f>SUM(E10:E10)</f>
        <v>0</v>
      </c>
      <c r="F9" s="42">
        <f>SUM(F10:F10)</f>
        <v>45000</v>
      </c>
      <c r="G9" s="42">
        <f>SUM(G10:G10,H10:H10)</f>
        <v>0</v>
      </c>
      <c r="H9" s="25"/>
    </row>
    <row r="10" spans="1:8" ht="24" customHeight="1" x14ac:dyDescent="0.25">
      <c r="A10" s="44">
        <v>60000</v>
      </c>
      <c r="B10" s="49">
        <v>0</v>
      </c>
      <c r="C10" s="45">
        <v>15000</v>
      </c>
      <c r="D10" s="45">
        <v>45000</v>
      </c>
      <c r="E10" s="49">
        <v>0</v>
      </c>
      <c r="F10" s="45">
        <v>45000</v>
      </c>
      <c r="G10" s="45">
        <v>0</v>
      </c>
      <c r="H10" s="49">
        <v>0</v>
      </c>
    </row>
    <row r="13" spans="1:8" ht="24" customHeight="1" x14ac:dyDescent="0.25">
      <c r="A13" s="19" t="s">
        <v>1</v>
      </c>
    </row>
  </sheetData>
  <mergeCells count="9">
    <mergeCell ref="G6:G8"/>
    <mergeCell ref="A2:H2"/>
    <mergeCell ref="H6:H8"/>
    <mergeCell ref="A4:F4"/>
    <mergeCell ref="A6:F6"/>
    <mergeCell ref="D7:F7"/>
    <mergeCell ref="A7:A8"/>
    <mergeCell ref="B7:B8"/>
    <mergeCell ref="C7:C8"/>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H3" sqref="H3"/>
    </sheetView>
  </sheetViews>
  <sheetFormatPr defaultRowHeight="15" x14ac:dyDescent="0.25"/>
  <cols>
    <col min="1" max="1" width="146.140625" customWidth="1"/>
  </cols>
  <sheetData>
    <row r="1" spans="1:1" ht="31.5" customHeight="1" x14ac:dyDescent="0.25">
      <c r="A1" s="14" t="s">
        <v>162</v>
      </c>
    </row>
    <row r="2" spans="1:1" ht="24" customHeight="1" x14ac:dyDescent="0.25">
      <c r="A2" s="2"/>
    </row>
    <row r="3" spans="1:1" ht="321" customHeight="1" x14ac:dyDescent="0.25">
      <c r="A3" s="15" t="s">
        <v>163</v>
      </c>
    </row>
  </sheetData>
  <sheetProtection password="CC3D" sheet="1"/>
  <phoneticPr fontId="20"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8" sqref="A28"/>
    </sheetView>
  </sheetViews>
  <sheetFormatPr defaultRowHeight="15" x14ac:dyDescent="0.25"/>
  <cols>
    <col min="1" max="1" width="137.7109375" customWidth="1"/>
  </cols>
  <sheetData>
    <row r="1" spans="1:1" ht="29.25" customHeight="1" x14ac:dyDescent="0.25">
      <c r="A1" s="9" t="s">
        <v>2</v>
      </c>
    </row>
    <row r="2" spans="1:1" ht="22.5" customHeight="1" x14ac:dyDescent="0.25">
      <c r="A2" s="8" t="s">
        <v>1</v>
      </c>
    </row>
    <row r="3" spans="1:1" ht="22.5" customHeight="1" x14ac:dyDescent="0.25">
      <c r="A3" s="8" t="s">
        <v>3</v>
      </c>
    </row>
    <row r="4" spans="1:1" ht="18.75" customHeight="1" x14ac:dyDescent="0.25">
      <c r="A4" s="10" t="s">
        <v>4</v>
      </c>
    </row>
    <row r="5" spans="1:1" ht="18.75" customHeight="1" x14ac:dyDescent="0.25">
      <c r="A5" s="11" t="s">
        <v>5</v>
      </c>
    </row>
    <row r="6" spans="1:1" ht="18.75" customHeight="1" x14ac:dyDescent="0.25">
      <c r="A6" s="11" t="s">
        <v>6</v>
      </c>
    </row>
    <row r="7" spans="1:1" ht="18.75" customHeight="1" x14ac:dyDescent="0.25">
      <c r="A7" s="11" t="s">
        <v>7</v>
      </c>
    </row>
    <row r="8" spans="1:1" ht="18.75" customHeight="1" x14ac:dyDescent="0.25">
      <c r="A8" s="11" t="s">
        <v>8</v>
      </c>
    </row>
    <row r="9" spans="1:1" ht="18.75" customHeight="1" x14ac:dyDescent="0.25">
      <c r="A9" s="11" t="s">
        <v>9</v>
      </c>
    </row>
    <row r="10" spans="1:1" ht="18.75" customHeight="1" x14ac:dyDescent="0.25">
      <c r="A10" s="11" t="s">
        <v>10</v>
      </c>
    </row>
    <row r="11" spans="1:1" ht="18.75" customHeight="1" x14ac:dyDescent="0.25">
      <c r="A11" s="11" t="s">
        <v>11</v>
      </c>
    </row>
    <row r="12" spans="1:1" ht="18.75" customHeight="1" x14ac:dyDescent="0.25">
      <c r="A12" s="11" t="s">
        <v>12</v>
      </c>
    </row>
    <row r="13" spans="1:1" ht="18.75" customHeight="1" x14ac:dyDescent="0.25">
      <c r="A13" s="11" t="s">
        <v>168</v>
      </c>
    </row>
    <row r="14" spans="1:1" ht="18.75" customHeight="1" x14ac:dyDescent="0.25">
      <c r="A14" s="11" t="s">
        <v>169</v>
      </c>
    </row>
    <row r="15" spans="1:1" ht="18.75" customHeight="1" x14ac:dyDescent="0.25">
      <c r="A15" s="11" t="s">
        <v>170</v>
      </c>
    </row>
    <row r="16" spans="1:1" ht="18.75" customHeight="1" x14ac:dyDescent="0.25">
      <c r="A16" s="11" t="s">
        <v>167</v>
      </c>
    </row>
    <row r="17" spans="1:1" ht="18.75" customHeight="1" x14ac:dyDescent="0.25">
      <c r="A17" s="11" t="s">
        <v>166</v>
      </c>
    </row>
    <row r="18" spans="1:1" ht="18.75" customHeight="1" x14ac:dyDescent="0.25">
      <c r="A18" s="11" t="s">
        <v>13</v>
      </c>
    </row>
    <row r="19" spans="1:1" ht="18.75" customHeight="1" x14ac:dyDescent="0.25"/>
    <row r="20" spans="1:1" ht="21" customHeight="1" x14ac:dyDescent="0.25"/>
    <row r="21" spans="1:1" ht="0" hidden="1" customHeight="1" x14ac:dyDescent="0.25">
      <c r="A21" s="11" t="s">
        <v>14</v>
      </c>
    </row>
  </sheetData>
  <sheetProtection password="CC3D" sheet="1"/>
  <phoneticPr fontId="20"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x14ac:dyDescent="0.25"/>
  <cols>
    <col min="1" max="1" width="142.140625" customWidth="1"/>
  </cols>
  <sheetData>
    <row r="1" spans="1:1" ht="37.5" customHeight="1" x14ac:dyDescent="0.25">
      <c r="A1" s="12" t="s">
        <v>171</v>
      </c>
    </row>
    <row r="3" spans="1:1" ht="409.6" customHeight="1" x14ac:dyDescent="0.25">
      <c r="A3" s="13" t="s">
        <v>15</v>
      </c>
    </row>
  </sheetData>
  <sheetProtection password="CC3D" sheet="1"/>
  <phoneticPr fontId="20" type="noConversion"/>
  <pageMargins left="0.79" right="0.79" top="0.79" bottom="0.79"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E3" sqref="E3"/>
    </sheetView>
  </sheetViews>
  <sheetFormatPr defaultRowHeight="15" x14ac:dyDescent="0.25"/>
  <cols>
    <col min="1" max="2" width="70.7109375" customWidth="1"/>
  </cols>
  <sheetData>
    <row r="1" spans="1:2" ht="37.5" customHeight="1" x14ac:dyDescent="0.25">
      <c r="A1" s="58" t="s">
        <v>172</v>
      </c>
      <c r="B1" s="59"/>
    </row>
    <row r="2" spans="1:2" ht="24" customHeight="1" x14ac:dyDescent="0.25">
      <c r="B2" s="2"/>
    </row>
    <row r="3" spans="1:2" ht="402" customHeight="1" x14ac:dyDescent="0.25">
      <c r="A3" s="57" t="s">
        <v>176</v>
      </c>
      <c r="B3" s="57"/>
    </row>
  </sheetData>
  <sheetProtection password="CC3D" sheet="1"/>
  <mergeCells count="2">
    <mergeCell ref="A3:B3"/>
    <mergeCell ref="A1:B1"/>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x14ac:dyDescent="0.25"/>
  <cols>
    <col min="1" max="1" width="146.7109375" customWidth="1"/>
  </cols>
  <sheetData>
    <row r="1" spans="1:1" ht="31.5" customHeight="1" x14ac:dyDescent="0.25">
      <c r="A1" s="14" t="s">
        <v>16</v>
      </c>
    </row>
    <row r="2" spans="1:1" ht="24" customHeight="1" x14ac:dyDescent="0.25">
      <c r="A2" s="2"/>
    </row>
    <row r="3" spans="1:1" ht="402" customHeight="1" x14ac:dyDescent="0.25">
      <c r="A3" s="15" t="s">
        <v>17</v>
      </c>
    </row>
  </sheetData>
  <sheetProtection password="CC3D" sheet="1"/>
  <phoneticPr fontId="20"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D3" sqref="D3"/>
    </sheetView>
  </sheetViews>
  <sheetFormatPr defaultRowHeight="15" x14ac:dyDescent="0.25"/>
  <cols>
    <col min="1" max="1" width="146.42578125" customWidth="1"/>
  </cols>
  <sheetData>
    <row r="1" spans="1:1" ht="24" customHeight="1" x14ac:dyDescent="0.25">
      <c r="A1" s="16" t="s">
        <v>18</v>
      </c>
    </row>
    <row r="2" spans="1:1" ht="24" customHeight="1" x14ac:dyDescent="0.25">
      <c r="A2" s="2"/>
    </row>
    <row r="3" spans="1:1" ht="351" customHeight="1" x14ac:dyDescent="0.25">
      <c r="A3" s="46" t="s">
        <v>164</v>
      </c>
    </row>
  </sheetData>
  <sheetProtection password="CC3D" sheet="1"/>
  <phoneticPr fontId="20"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4" workbookViewId="0">
      <selection activeCell="I14" sqref="I14"/>
    </sheetView>
  </sheetViews>
  <sheetFormatPr defaultRowHeight="15" x14ac:dyDescent="0.25"/>
  <cols>
    <col min="1" max="1" width="33" customWidth="1"/>
    <col min="2" max="2" width="17.7109375" customWidth="1"/>
    <col min="3" max="3" width="31.28515625" customWidth="1"/>
    <col min="4" max="4" width="16.140625" customWidth="1"/>
    <col min="5" max="5" width="17.42578125" customWidth="1"/>
    <col min="6" max="6" width="16.28515625" customWidth="1"/>
    <col min="7" max="7" width="14.7109375" customWidth="1"/>
  </cols>
  <sheetData>
    <row r="1" spans="1:7" ht="18" customHeight="1" x14ac:dyDescent="0.25">
      <c r="A1" s="17"/>
      <c r="B1" s="17"/>
      <c r="C1" s="17"/>
      <c r="D1" s="17"/>
      <c r="E1" s="17"/>
      <c r="F1" s="17"/>
      <c r="G1" s="18"/>
    </row>
    <row r="2" spans="1:7" ht="24" customHeight="1" x14ac:dyDescent="0.25">
      <c r="A2" s="60" t="s">
        <v>19</v>
      </c>
      <c r="B2" s="60"/>
      <c r="C2" s="60"/>
      <c r="D2" s="60"/>
      <c r="E2" s="60"/>
      <c r="F2" s="60"/>
      <c r="G2" s="60"/>
    </row>
    <row r="3" spans="1:7" ht="7.5" customHeight="1" x14ac:dyDescent="0.25">
      <c r="A3" s="64"/>
      <c r="B3" s="64"/>
      <c r="C3" s="64"/>
      <c r="D3" s="64"/>
      <c r="E3" s="64"/>
      <c r="F3" s="64"/>
    </row>
    <row r="4" spans="1:7" ht="24" customHeight="1" x14ac:dyDescent="0.25">
      <c r="A4" s="65"/>
      <c r="B4" s="65"/>
      <c r="C4" s="65"/>
      <c r="D4" s="65"/>
      <c r="E4" s="65"/>
      <c r="F4" s="65"/>
      <c r="G4" s="18" t="s">
        <v>20</v>
      </c>
    </row>
    <row r="5" spans="1:7" ht="7.5" customHeight="1" x14ac:dyDescent="0.25">
      <c r="A5" s="64"/>
      <c r="B5" s="64"/>
      <c r="C5" s="64"/>
      <c r="D5" s="64"/>
      <c r="E5" s="64"/>
      <c r="F5" s="64"/>
    </row>
    <row r="6" spans="1:7" ht="24" customHeight="1" x14ac:dyDescent="0.25">
      <c r="A6" s="61" t="s">
        <v>21</v>
      </c>
      <c r="B6" s="61"/>
      <c r="C6" s="61" t="s">
        <v>22</v>
      </c>
      <c r="D6" s="61"/>
      <c r="E6" s="61"/>
      <c r="F6" s="61"/>
      <c r="G6" s="61"/>
    </row>
    <row r="7" spans="1:7" ht="24" customHeight="1" x14ac:dyDescent="0.25">
      <c r="A7" s="62" t="s">
        <v>23</v>
      </c>
      <c r="B7" s="62" t="s">
        <v>24</v>
      </c>
      <c r="C7" s="63" t="s">
        <v>23</v>
      </c>
      <c r="D7" s="61" t="s">
        <v>24</v>
      </c>
      <c r="E7" s="61"/>
      <c r="F7" s="61"/>
      <c r="G7" s="61"/>
    </row>
    <row r="8" spans="1:7" ht="24" customHeight="1" x14ac:dyDescent="0.25">
      <c r="A8" s="62"/>
      <c r="B8" s="62"/>
      <c r="C8" s="63"/>
      <c r="D8" s="63" t="s">
        <v>25</v>
      </c>
      <c r="E8" s="61" t="s">
        <v>26</v>
      </c>
      <c r="F8" s="61"/>
      <c r="G8" s="61" t="s">
        <v>27</v>
      </c>
    </row>
    <row r="9" spans="1:7" ht="24" customHeight="1" x14ac:dyDescent="0.25">
      <c r="A9" s="62"/>
      <c r="B9" s="62"/>
      <c r="C9" s="63"/>
      <c r="D9" s="63"/>
      <c r="E9" s="20" t="s">
        <v>28</v>
      </c>
      <c r="F9" s="20" t="s">
        <v>29</v>
      </c>
      <c r="G9" s="61"/>
    </row>
    <row r="10" spans="1:7" ht="24" customHeight="1" x14ac:dyDescent="0.25">
      <c r="A10" s="23" t="s">
        <v>30</v>
      </c>
      <c r="B10" s="50">
        <v>13995721.789999999</v>
      </c>
      <c r="C10" s="23" t="s">
        <v>31</v>
      </c>
      <c r="D10" s="50">
        <f t="shared" ref="D10:D16" si="0">SUM(E10,F10,G10)</f>
        <v>9567294.9100000001</v>
      </c>
      <c r="E10" s="50">
        <v>7410116.2999999998</v>
      </c>
      <c r="F10" s="50">
        <v>948685.76</v>
      </c>
      <c r="G10" s="50">
        <v>1208492.8500000001</v>
      </c>
    </row>
    <row r="11" spans="1:7" ht="24" customHeight="1" x14ac:dyDescent="0.25">
      <c r="A11" s="23" t="s">
        <v>32</v>
      </c>
      <c r="B11" s="50">
        <v>13995721.789999999</v>
      </c>
      <c r="C11" s="23" t="s">
        <v>33</v>
      </c>
      <c r="D11" s="50">
        <f t="shared" si="0"/>
        <v>3193349.12</v>
      </c>
      <c r="E11" s="50">
        <v>2905429.12</v>
      </c>
      <c r="F11" s="50">
        <v>287920</v>
      </c>
      <c r="G11" s="24">
        <v>0</v>
      </c>
    </row>
    <row r="12" spans="1:7" ht="24" customHeight="1" x14ac:dyDescent="0.25">
      <c r="A12" s="23" t="s">
        <v>34</v>
      </c>
      <c r="B12" s="24">
        <v>0</v>
      </c>
      <c r="C12" s="23" t="s">
        <v>35</v>
      </c>
      <c r="D12" s="50">
        <f t="shared" si="0"/>
        <v>720428.8</v>
      </c>
      <c r="E12" s="50">
        <v>720428.8</v>
      </c>
      <c r="F12" s="24">
        <v>0</v>
      </c>
      <c r="G12" s="24">
        <v>0</v>
      </c>
    </row>
    <row r="13" spans="1:7" ht="24" customHeight="1" x14ac:dyDescent="0.25">
      <c r="A13" s="23" t="s">
        <v>36</v>
      </c>
      <c r="B13" s="24">
        <v>0</v>
      </c>
      <c r="C13" s="23" t="s">
        <v>37</v>
      </c>
      <c r="D13" s="50">
        <f t="shared" si="0"/>
        <v>514648.96</v>
      </c>
      <c r="E13" s="50">
        <v>514648.96</v>
      </c>
      <c r="F13" s="24">
        <v>0</v>
      </c>
      <c r="G13" s="24">
        <v>0</v>
      </c>
    </row>
    <row r="14" spans="1:7" ht="24" customHeight="1" x14ac:dyDescent="0.25">
      <c r="A14" s="23" t="s">
        <v>38</v>
      </c>
      <c r="B14" s="24">
        <v>0</v>
      </c>
      <c r="C14" s="23"/>
      <c r="D14" s="24">
        <f t="shared" si="0"/>
        <v>0</v>
      </c>
      <c r="E14" s="24"/>
      <c r="F14" s="24"/>
      <c r="G14" s="24"/>
    </row>
    <row r="15" spans="1:7" ht="24" customHeight="1" x14ac:dyDescent="0.25">
      <c r="A15" s="23" t="s">
        <v>39</v>
      </c>
      <c r="B15" s="24">
        <v>0</v>
      </c>
      <c r="C15" s="23"/>
      <c r="D15" s="24">
        <f t="shared" si="0"/>
        <v>0</v>
      </c>
      <c r="E15" s="24"/>
      <c r="F15" s="24"/>
      <c r="G15" s="24"/>
    </row>
    <row r="16" spans="1:7" ht="24" customHeight="1" x14ac:dyDescent="0.25">
      <c r="A16" s="23" t="s">
        <v>40</v>
      </c>
      <c r="B16" s="24">
        <v>0</v>
      </c>
      <c r="C16" s="23"/>
      <c r="D16" s="24">
        <f t="shared" si="0"/>
        <v>0</v>
      </c>
      <c r="E16" s="24"/>
      <c r="F16" s="24"/>
      <c r="G16" s="24"/>
    </row>
    <row r="17" spans="1:7" ht="24" customHeight="1" x14ac:dyDescent="0.25">
      <c r="A17" s="25"/>
      <c r="B17" s="25"/>
      <c r="C17" s="25"/>
      <c r="D17" s="25"/>
      <c r="E17" s="25"/>
      <c r="F17" s="25"/>
      <c r="G17" s="25"/>
    </row>
    <row r="18" spans="1:7" ht="24" customHeight="1" x14ac:dyDescent="0.25">
      <c r="A18" s="25"/>
      <c r="B18" s="25"/>
      <c r="C18" s="25"/>
      <c r="D18" s="25"/>
      <c r="E18" s="25"/>
      <c r="F18" s="25"/>
      <c r="G18" s="25"/>
    </row>
    <row r="19" spans="1:7" ht="24" customHeight="1" x14ac:dyDescent="0.25">
      <c r="A19" s="25"/>
      <c r="B19" s="25"/>
      <c r="C19" s="25"/>
      <c r="D19" s="25"/>
      <c r="E19" s="25"/>
      <c r="F19" s="25"/>
      <c r="G19" s="25"/>
    </row>
    <row r="20" spans="1:7" ht="24" customHeight="1" x14ac:dyDescent="0.25">
      <c r="A20" s="25"/>
      <c r="B20" s="25"/>
      <c r="C20" s="25"/>
      <c r="D20" s="25"/>
      <c r="E20" s="25"/>
      <c r="F20" s="25"/>
      <c r="G20" s="25"/>
    </row>
    <row r="21" spans="1:7" ht="24" customHeight="1" x14ac:dyDescent="0.25">
      <c r="A21" s="26" t="s">
        <v>41</v>
      </c>
      <c r="B21" s="38">
        <v>13995721.789999999</v>
      </c>
      <c r="C21" s="26" t="s">
        <v>42</v>
      </c>
      <c r="D21" s="38">
        <f>SUM(E21,F21,G21)</f>
        <v>13995721.789999999</v>
      </c>
      <c r="E21" s="38">
        <v>11550623.18</v>
      </c>
      <c r="F21" s="38">
        <v>1236605.76</v>
      </c>
      <c r="G21" s="38">
        <v>1208492.8500000001</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13" workbookViewId="0">
      <selection activeCell="I18" sqref="I18"/>
    </sheetView>
  </sheetViews>
  <sheetFormatPr defaultRowHeight="15" x14ac:dyDescent="0.2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x14ac:dyDescent="0.25">
      <c r="A1" s="2"/>
      <c r="B1" s="2"/>
      <c r="C1" s="2"/>
      <c r="D1" s="2"/>
      <c r="E1" s="18"/>
      <c r="F1" s="18"/>
      <c r="G1" s="18"/>
      <c r="H1" s="18"/>
      <c r="I1" s="18"/>
    </row>
    <row r="2" spans="1:9" ht="24" customHeight="1" x14ac:dyDescent="0.25">
      <c r="A2" s="60" t="s">
        <v>43</v>
      </c>
      <c r="B2" s="60"/>
      <c r="C2" s="60"/>
      <c r="D2" s="60"/>
      <c r="E2" s="60"/>
      <c r="F2" s="60"/>
      <c r="G2" s="60"/>
      <c r="H2" s="60"/>
      <c r="I2" s="60"/>
    </row>
    <row r="4" spans="1:9" ht="24" customHeight="1" x14ac:dyDescent="0.25">
      <c r="A4" s="65"/>
      <c r="B4" s="65"/>
      <c r="C4" s="65"/>
      <c r="D4" s="65"/>
      <c r="E4" s="65"/>
      <c r="F4" s="65"/>
      <c r="G4" s="65"/>
      <c r="H4" s="65"/>
      <c r="I4" s="18" t="s">
        <v>20</v>
      </c>
    </row>
    <row r="6" spans="1:9" ht="24" customHeight="1" x14ac:dyDescent="0.25">
      <c r="A6" s="61" t="s">
        <v>23</v>
      </c>
      <c r="B6" s="61"/>
      <c r="C6" s="61"/>
      <c r="D6" s="61"/>
      <c r="E6" s="61" t="s">
        <v>44</v>
      </c>
      <c r="F6" s="61"/>
      <c r="G6" s="61"/>
      <c r="H6" s="61"/>
      <c r="I6" s="61"/>
    </row>
    <row r="7" spans="1:9" ht="24" customHeight="1" x14ac:dyDescent="0.25">
      <c r="A7" s="66" t="s">
        <v>45</v>
      </c>
      <c r="B7" s="66"/>
      <c r="C7" s="66"/>
      <c r="D7" s="61" t="s">
        <v>46</v>
      </c>
      <c r="E7" s="61" t="s">
        <v>25</v>
      </c>
      <c r="F7" s="62" t="s">
        <v>47</v>
      </c>
      <c r="G7" s="62" t="s">
        <v>48</v>
      </c>
      <c r="H7" s="62" t="s">
        <v>49</v>
      </c>
      <c r="I7" s="61" t="s">
        <v>50</v>
      </c>
    </row>
    <row r="8" spans="1:9" ht="24" customHeight="1" x14ac:dyDescent="0.25">
      <c r="A8" s="20" t="s">
        <v>51</v>
      </c>
      <c r="B8" s="20" t="s">
        <v>52</v>
      </c>
      <c r="C8" s="20" t="s">
        <v>53</v>
      </c>
      <c r="D8" s="61"/>
      <c r="E8" s="61"/>
      <c r="F8" s="62"/>
      <c r="G8" s="62"/>
      <c r="H8" s="62"/>
      <c r="I8" s="61"/>
    </row>
    <row r="9" spans="1:9" ht="24" customHeight="1" x14ac:dyDescent="0.25">
      <c r="A9" s="28" t="s">
        <v>54</v>
      </c>
      <c r="B9" s="28" t="s">
        <v>1</v>
      </c>
      <c r="C9" s="28" t="s">
        <v>1</v>
      </c>
      <c r="D9" s="23" t="s">
        <v>55</v>
      </c>
      <c r="E9" s="51">
        <f t="shared" ref="E9:E26" si="0">SUM(F9,G9,H9,I9)</f>
        <v>9567294.9100000001</v>
      </c>
      <c r="F9" s="51">
        <v>9567294.9100000001</v>
      </c>
      <c r="G9" s="29">
        <v>0</v>
      </c>
      <c r="H9" s="29">
        <v>0</v>
      </c>
      <c r="I9" s="29">
        <v>0</v>
      </c>
    </row>
    <row r="10" spans="1:9" ht="24" customHeight="1" x14ac:dyDescent="0.25">
      <c r="A10" s="28" t="s">
        <v>54</v>
      </c>
      <c r="B10" s="28" t="s">
        <v>56</v>
      </c>
      <c r="C10" s="28" t="s">
        <v>1</v>
      </c>
      <c r="D10" s="23" t="s">
        <v>57</v>
      </c>
      <c r="E10" s="51">
        <f t="shared" si="0"/>
        <v>8909622.3800000008</v>
      </c>
      <c r="F10" s="51">
        <v>8909622.3800000008</v>
      </c>
      <c r="G10" s="29">
        <v>0</v>
      </c>
      <c r="H10" s="29">
        <v>0</v>
      </c>
      <c r="I10" s="29">
        <v>0</v>
      </c>
    </row>
    <row r="11" spans="1:9" ht="24" customHeight="1" x14ac:dyDescent="0.25">
      <c r="A11" s="28" t="s">
        <v>54</v>
      </c>
      <c r="B11" s="28" t="s">
        <v>56</v>
      </c>
      <c r="C11" s="28" t="s">
        <v>56</v>
      </c>
      <c r="D11" s="23" t="s">
        <v>58</v>
      </c>
      <c r="E11" s="51">
        <f t="shared" si="0"/>
        <v>8909622.3800000008</v>
      </c>
      <c r="F11" s="51">
        <v>8909622.3800000008</v>
      </c>
      <c r="G11" s="29">
        <v>0</v>
      </c>
      <c r="H11" s="29">
        <v>0</v>
      </c>
      <c r="I11" s="29">
        <v>0</v>
      </c>
    </row>
    <row r="12" spans="1:9" ht="24" customHeight="1" x14ac:dyDescent="0.25">
      <c r="A12" s="28" t="s">
        <v>54</v>
      </c>
      <c r="B12" s="28" t="s">
        <v>59</v>
      </c>
      <c r="C12" s="28" t="s">
        <v>1</v>
      </c>
      <c r="D12" s="23" t="s">
        <v>60</v>
      </c>
      <c r="E12" s="51">
        <f t="shared" si="0"/>
        <v>657672.53</v>
      </c>
      <c r="F12" s="51">
        <v>657672.53</v>
      </c>
      <c r="G12" s="29">
        <v>0</v>
      </c>
      <c r="H12" s="29">
        <v>0</v>
      </c>
      <c r="I12" s="29">
        <v>0</v>
      </c>
    </row>
    <row r="13" spans="1:9" ht="24" customHeight="1" x14ac:dyDescent="0.25">
      <c r="A13" s="28" t="s">
        <v>54</v>
      </c>
      <c r="B13" s="28" t="s">
        <v>59</v>
      </c>
      <c r="C13" s="28" t="s">
        <v>61</v>
      </c>
      <c r="D13" s="23" t="s">
        <v>62</v>
      </c>
      <c r="E13" s="51">
        <f t="shared" si="0"/>
        <v>657672.53</v>
      </c>
      <c r="F13" s="51">
        <v>657672.53</v>
      </c>
      <c r="G13" s="29">
        <v>0</v>
      </c>
      <c r="H13" s="29">
        <v>0</v>
      </c>
      <c r="I13" s="29">
        <v>0</v>
      </c>
    </row>
    <row r="14" spans="1:9" ht="24" customHeight="1" x14ac:dyDescent="0.25">
      <c r="A14" s="28" t="s">
        <v>63</v>
      </c>
      <c r="B14" s="28" t="s">
        <v>1</v>
      </c>
      <c r="C14" s="28" t="s">
        <v>1</v>
      </c>
      <c r="D14" s="23" t="s">
        <v>64</v>
      </c>
      <c r="E14" s="51">
        <f t="shared" si="0"/>
        <v>3193349.12</v>
      </c>
      <c r="F14" s="51">
        <v>3193349.12</v>
      </c>
      <c r="G14" s="29">
        <v>0</v>
      </c>
      <c r="H14" s="29">
        <v>0</v>
      </c>
      <c r="I14" s="29">
        <v>0</v>
      </c>
    </row>
    <row r="15" spans="1:9" ht="24" customHeight="1" x14ac:dyDescent="0.25">
      <c r="A15" s="28" t="s">
        <v>63</v>
      </c>
      <c r="B15" s="28" t="s">
        <v>65</v>
      </c>
      <c r="C15" s="28" t="s">
        <v>1</v>
      </c>
      <c r="D15" s="23" t="s">
        <v>66</v>
      </c>
      <c r="E15" s="51">
        <f t="shared" si="0"/>
        <v>3193349.12</v>
      </c>
      <c r="F15" s="51">
        <v>3193349.12</v>
      </c>
      <c r="G15" s="29">
        <v>0</v>
      </c>
      <c r="H15" s="29">
        <v>0</v>
      </c>
      <c r="I15" s="29">
        <v>0</v>
      </c>
    </row>
    <row r="16" spans="1:9" ht="24" customHeight="1" x14ac:dyDescent="0.25">
      <c r="A16" s="28" t="s">
        <v>63</v>
      </c>
      <c r="B16" s="28" t="s">
        <v>65</v>
      </c>
      <c r="C16" s="28" t="s">
        <v>56</v>
      </c>
      <c r="D16" s="23" t="s">
        <v>67</v>
      </c>
      <c r="E16" s="51">
        <f t="shared" si="0"/>
        <v>1439920</v>
      </c>
      <c r="F16" s="51">
        <v>1439920</v>
      </c>
      <c r="G16" s="29">
        <v>0</v>
      </c>
      <c r="H16" s="29">
        <v>0</v>
      </c>
      <c r="I16" s="29">
        <v>0</v>
      </c>
    </row>
    <row r="17" spans="1:9" ht="24" customHeight="1" x14ac:dyDescent="0.25">
      <c r="A17" s="28" t="s">
        <v>63</v>
      </c>
      <c r="B17" s="28" t="s">
        <v>65</v>
      </c>
      <c r="C17" s="28" t="s">
        <v>65</v>
      </c>
      <c r="D17" s="23" t="s">
        <v>68</v>
      </c>
      <c r="E17" s="51">
        <f t="shared" si="0"/>
        <v>1152686.0800000001</v>
      </c>
      <c r="F17" s="51">
        <v>1152686.0800000001</v>
      </c>
      <c r="G17" s="29">
        <v>0</v>
      </c>
      <c r="H17" s="29">
        <v>0</v>
      </c>
      <c r="I17" s="29">
        <v>0</v>
      </c>
    </row>
    <row r="18" spans="1:9" ht="24" customHeight="1" x14ac:dyDescent="0.25">
      <c r="A18" s="28" t="s">
        <v>63</v>
      </c>
      <c r="B18" s="28" t="s">
        <v>65</v>
      </c>
      <c r="C18" s="28" t="s">
        <v>69</v>
      </c>
      <c r="D18" s="23" t="s">
        <v>70</v>
      </c>
      <c r="E18" s="51">
        <f t="shared" si="0"/>
        <v>576343.04000000004</v>
      </c>
      <c r="F18" s="51">
        <v>576343.04000000004</v>
      </c>
      <c r="G18" s="29">
        <v>0</v>
      </c>
      <c r="H18" s="29">
        <v>0</v>
      </c>
      <c r="I18" s="29">
        <v>0</v>
      </c>
    </row>
    <row r="19" spans="1:9" ht="24" customHeight="1" x14ac:dyDescent="0.25">
      <c r="A19" s="28" t="s">
        <v>63</v>
      </c>
      <c r="B19" s="28" t="s">
        <v>65</v>
      </c>
      <c r="C19" s="28" t="s">
        <v>61</v>
      </c>
      <c r="D19" s="23" t="s">
        <v>71</v>
      </c>
      <c r="E19" s="51">
        <f t="shared" si="0"/>
        <v>24400</v>
      </c>
      <c r="F19" s="51">
        <v>24400</v>
      </c>
      <c r="G19" s="29">
        <v>0</v>
      </c>
      <c r="H19" s="29">
        <v>0</v>
      </c>
      <c r="I19" s="29">
        <v>0</v>
      </c>
    </row>
    <row r="20" spans="1:9" ht="24" customHeight="1" x14ac:dyDescent="0.25">
      <c r="A20" s="28" t="s">
        <v>72</v>
      </c>
      <c r="B20" s="28" t="s">
        <v>1</v>
      </c>
      <c r="C20" s="28" t="s">
        <v>1</v>
      </c>
      <c r="D20" s="23" t="s">
        <v>73</v>
      </c>
      <c r="E20" s="51">
        <f t="shared" si="0"/>
        <v>720428.8</v>
      </c>
      <c r="F20" s="51">
        <v>720428.8</v>
      </c>
      <c r="G20" s="29">
        <v>0</v>
      </c>
      <c r="H20" s="29">
        <v>0</v>
      </c>
      <c r="I20" s="29">
        <v>0</v>
      </c>
    </row>
    <row r="21" spans="1:9" ht="24" customHeight="1" x14ac:dyDescent="0.25">
      <c r="A21" s="28" t="s">
        <v>72</v>
      </c>
      <c r="B21" s="28" t="s">
        <v>74</v>
      </c>
      <c r="C21" s="28" t="s">
        <v>1</v>
      </c>
      <c r="D21" s="23" t="s">
        <v>75</v>
      </c>
      <c r="E21" s="51">
        <f t="shared" si="0"/>
        <v>720428.8</v>
      </c>
      <c r="F21" s="51">
        <v>720428.8</v>
      </c>
      <c r="G21" s="29">
        <v>0</v>
      </c>
      <c r="H21" s="29">
        <v>0</v>
      </c>
      <c r="I21" s="29">
        <v>0</v>
      </c>
    </row>
    <row r="22" spans="1:9" ht="24" customHeight="1" x14ac:dyDescent="0.25">
      <c r="A22" s="28" t="s">
        <v>72</v>
      </c>
      <c r="B22" s="28" t="s">
        <v>74</v>
      </c>
      <c r="C22" s="28" t="s">
        <v>56</v>
      </c>
      <c r="D22" s="23" t="s">
        <v>76</v>
      </c>
      <c r="E22" s="51">
        <f t="shared" si="0"/>
        <v>720428.8</v>
      </c>
      <c r="F22" s="51">
        <v>720428.8</v>
      </c>
      <c r="G22" s="29">
        <v>0</v>
      </c>
      <c r="H22" s="29">
        <v>0</v>
      </c>
      <c r="I22" s="29">
        <v>0</v>
      </c>
    </row>
    <row r="23" spans="1:9" ht="24" customHeight="1" x14ac:dyDescent="0.25">
      <c r="A23" s="28" t="s">
        <v>77</v>
      </c>
      <c r="B23" s="28" t="s">
        <v>1</v>
      </c>
      <c r="C23" s="28" t="s">
        <v>1</v>
      </c>
      <c r="D23" s="23" t="s">
        <v>78</v>
      </c>
      <c r="E23" s="51">
        <f t="shared" si="0"/>
        <v>514648.96</v>
      </c>
      <c r="F23" s="51">
        <v>514648.96</v>
      </c>
      <c r="G23" s="29">
        <v>0</v>
      </c>
      <c r="H23" s="29">
        <v>0</v>
      </c>
      <c r="I23" s="29">
        <v>0</v>
      </c>
    </row>
    <row r="24" spans="1:9" ht="24" customHeight="1" x14ac:dyDescent="0.25">
      <c r="A24" s="28" t="s">
        <v>77</v>
      </c>
      <c r="B24" s="28" t="s">
        <v>56</v>
      </c>
      <c r="C24" s="28" t="s">
        <v>1</v>
      </c>
      <c r="D24" s="23" t="s">
        <v>79</v>
      </c>
      <c r="E24" s="51">
        <f t="shared" si="0"/>
        <v>514648.96</v>
      </c>
      <c r="F24" s="51">
        <v>514648.96</v>
      </c>
      <c r="G24" s="29">
        <v>0</v>
      </c>
      <c r="H24" s="29">
        <v>0</v>
      </c>
      <c r="I24" s="29">
        <v>0</v>
      </c>
    </row>
    <row r="25" spans="1:9" ht="24" customHeight="1" x14ac:dyDescent="0.25">
      <c r="A25" s="28" t="s">
        <v>77</v>
      </c>
      <c r="B25" s="28" t="s">
        <v>56</v>
      </c>
      <c r="C25" s="28" t="s">
        <v>80</v>
      </c>
      <c r="D25" s="23" t="s">
        <v>81</v>
      </c>
      <c r="E25" s="51">
        <f t="shared" si="0"/>
        <v>514648.96</v>
      </c>
      <c r="F25" s="51">
        <v>514648.96</v>
      </c>
      <c r="G25" s="29">
        <v>0</v>
      </c>
      <c r="H25" s="29">
        <v>0</v>
      </c>
      <c r="I25" s="29">
        <v>0</v>
      </c>
    </row>
    <row r="26" spans="1:9" ht="24" customHeight="1" x14ac:dyDescent="0.25">
      <c r="A26" s="67" t="s">
        <v>25</v>
      </c>
      <c r="B26" s="67"/>
      <c r="C26" s="67"/>
      <c r="D26" s="67"/>
      <c r="E26" s="51">
        <f t="shared" si="0"/>
        <v>13995721.789999999</v>
      </c>
      <c r="F26" s="51">
        <v>13995721.789999999</v>
      </c>
      <c r="G26" s="29">
        <v>0</v>
      </c>
      <c r="H26" s="29">
        <v>0</v>
      </c>
      <c r="I26" s="29">
        <v>0</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0" workbookViewId="0">
      <selection activeCell="G27" sqref="G27"/>
    </sheetView>
  </sheetViews>
  <sheetFormatPr defaultRowHeight="15" x14ac:dyDescent="0.2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x14ac:dyDescent="0.25">
      <c r="A1" s="2"/>
      <c r="B1" s="2"/>
      <c r="C1" s="2"/>
      <c r="D1" s="2"/>
      <c r="E1" s="18"/>
      <c r="F1" s="18"/>
      <c r="G1" s="18"/>
    </row>
    <row r="2" spans="1:7" ht="24" customHeight="1" x14ac:dyDescent="0.25">
      <c r="A2" s="60" t="s">
        <v>82</v>
      </c>
      <c r="B2" s="60"/>
      <c r="C2" s="60"/>
      <c r="D2" s="60"/>
      <c r="E2" s="60"/>
      <c r="F2" s="60"/>
      <c r="G2" s="60"/>
    </row>
    <row r="4" spans="1:7" ht="24" customHeight="1" x14ac:dyDescent="0.25">
      <c r="A4" s="65"/>
      <c r="B4" s="65"/>
      <c r="C4" s="65"/>
      <c r="D4" s="65"/>
      <c r="E4" s="65"/>
      <c r="F4" s="65"/>
      <c r="G4" s="18" t="s">
        <v>20</v>
      </c>
    </row>
    <row r="6" spans="1:7" ht="24" customHeight="1" x14ac:dyDescent="0.25">
      <c r="A6" s="61" t="s">
        <v>23</v>
      </c>
      <c r="B6" s="61"/>
      <c r="C6" s="61"/>
      <c r="D6" s="61"/>
      <c r="E6" s="61" t="s">
        <v>83</v>
      </c>
      <c r="F6" s="61"/>
      <c r="G6" s="61"/>
    </row>
    <row r="7" spans="1:7" ht="24" customHeight="1" x14ac:dyDescent="0.25">
      <c r="A7" s="66" t="s">
        <v>45</v>
      </c>
      <c r="B7" s="66"/>
      <c r="C7" s="66"/>
      <c r="D7" s="61" t="s">
        <v>46</v>
      </c>
      <c r="E7" s="61" t="s">
        <v>25</v>
      </c>
      <c r="F7" s="62" t="s">
        <v>26</v>
      </c>
      <c r="G7" s="61" t="s">
        <v>27</v>
      </c>
    </row>
    <row r="8" spans="1:7" ht="24" customHeight="1" x14ac:dyDescent="0.25">
      <c r="A8" s="20" t="s">
        <v>51</v>
      </c>
      <c r="B8" s="20" t="s">
        <v>52</v>
      </c>
      <c r="C8" s="20" t="s">
        <v>53</v>
      </c>
      <c r="D8" s="61"/>
      <c r="E8" s="61"/>
      <c r="F8" s="62"/>
      <c r="G8" s="61"/>
    </row>
    <row r="9" spans="1:7" ht="0" hidden="1" customHeight="1" x14ac:dyDescent="0.25">
      <c r="A9" s="31"/>
      <c r="B9" s="31"/>
      <c r="C9" s="31"/>
      <c r="D9" s="31"/>
      <c r="E9" s="32"/>
      <c r="F9" s="32" t="s">
        <v>1</v>
      </c>
      <c r="G9" s="32" t="s">
        <v>1</v>
      </c>
    </row>
    <row r="10" spans="1:7" ht="24" customHeight="1" x14ac:dyDescent="0.25">
      <c r="A10" s="30" t="s">
        <v>54</v>
      </c>
      <c r="B10" s="30" t="s">
        <v>1</v>
      </c>
      <c r="C10" s="30" t="s">
        <v>1</v>
      </c>
      <c r="D10" s="23" t="s">
        <v>55</v>
      </c>
      <c r="E10" s="38">
        <f t="shared" ref="E10:E27" si="0">SUM(F10,G10)</f>
        <v>9567294.9100000001</v>
      </c>
      <c r="F10" s="38">
        <v>8358802.0599999996</v>
      </c>
      <c r="G10" s="38">
        <v>1208492.8500000001</v>
      </c>
    </row>
    <row r="11" spans="1:7" ht="24" customHeight="1" x14ac:dyDescent="0.25">
      <c r="A11" s="30" t="s">
        <v>54</v>
      </c>
      <c r="B11" s="30" t="s">
        <v>56</v>
      </c>
      <c r="C11" s="30" t="s">
        <v>1</v>
      </c>
      <c r="D11" s="23" t="s">
        <v>57</v>
      </c>
      <c r="E11" s="38">
        <f t="shared" si="0"/>
        <v>8909622.379999999</v>
      </c>
      <c r="F11" s="38">
        <v>8358802.0599999996</v>
      </c>
      <c r="G11" s="38">
        <v>550820.31999999995</v>
      </c>
    </row>
    <row r="12" spans="1:7" ht="24" customHeight="1" x14ac:dyDescent="0.25">
      <c r="A12" s="30" t="s">
        <v>54</v>
      </c>
      <c r="B12" s="30" t="s">
        <v>56</v>
      </c>
      <c r="C12" s="30" t="s">
        <v>56</v>
      </c>
      <c r="D12" s="23" t="s">
        <v>58</v>
      </c>
      <c r="E12" s="38">
        <f t="shared" si="0"/>
        <v>8909622.379999999</v>
      </c>
      <c r="F12" s="38">
        <v>8358802.0599999996</v>
      </c>
      <c r="G12" s="38">
        <v>550820.31999999995</v>
      </c>
    </row>
    <row r="13" spans="1:7" ht="24" customHeight="1" x14ac:dyDescent="0.25">
      <c r="A13" s="30" t="s">
        <v>54</v>
      </c>
      <c r="B13" s="30" t="s">
        <v>59</v>
      </c>
      <c r="C13" s="30" t="s">
        <v>1</v>
      </c>
      <c r="D13" s="23" t="s">
        <v>60</v>
      </c>
      <c r="E13" s="38">
        <f t="shared" si="0"/>
        <v>657672.53</v>
      </c>
      <c r="F13" s="27">
        <v>0</v>
      </c>
      <c r="G13" s="38">
        <v>657672.53</v>
      </c>
    </row>
    <row r="14" spans="1:7" ht="24" customHeight="1" x14ac:dyDescent="0.25">
      <c r="A14" s="30" t="s">
        <v>54</v>
      </c>
      <c r="B14" s="30" t="s">
        <v>59</v>
      </c>
      <c r="C14" s="30" t="s">
        <v>61</v>
      </c>
      <c r="D14" s="23" t="s">
        <v>62</v>
      </c>
      <c r="E14" s="38">
        <f t="shared" si="0"/>
        <v>657672.53</v>
      </c>
      <c r="F14" s="27">
        <v>0</v>
      </c>
      <c r="G14" s="38">
        <v>657672.53</v>
      </c>
    </row>
    <row r="15" spans="1:7" ht="24" customHeight="1" x14ac:dyDescent="0.25">
      <c r="A15" s="30" t="s">
        <v>63</v>
      </c>
      <c r="B15" s="30" t="s">
        <v>1</v>
      </c>
      <c r="C15" s="30" t="s">
        <v>1</v>
      </c>
      <c r="D15" s="23" t="s">
        <v>64</v>
      </c>
      <c r="E15" s="38">
        <f t="shared" si="0"/>
        <v>3193349.12</v>
      </c>
      <c r="F15" s="38">
        <v>3193349.12</v>
      </c>
      <c r="G15" s="27">
        <v>0</v>
      </c>
    </row>
    <row r="16" spans="1:7" ht="24" customHeight="1" x14ac:dyDescent="0.25">
      <c r="A16" s="30" t="s">
        <v>63</v>
      </c>
      <c r="B16" s="30" t="s">
        <v>65</v>
      </c>
      <c r="C16" s="30" t="s">
        <v>1</v>
      </c>
      <c r="D16" s="23" t="s">
        <v>66</v>
      </c>
      <c r="E16" s="38">
        <f t="shared" si="0"/>
        <v>3193349.12</v>
      </c>
      <c r="F16" s="38">
        <v>3193349.12</v>
      </c>
      <c r="G16" s="27">
        <v>0</v>
      </c>
    </row>
    <row r="17" spans="1:7" ht="24" customHeight="1" x14ac:dyDescent="0.25">
      <c r="A17" s="30" t="s">
        <v>63</v>
      </c>
      <c r="B17" s="30" t="s">
        <v>65</v>
      </c>
      <c r="C17" s="30" t="s">
        <v>56</v>
      </c>
      <c r="D17" s="23" t="s">
        <v>67</v>
      </c>
      <c r="E17" s="38">
        <f t="shared" si="0"/>
        <v>1439920</v>
      </c>
      <c r="F17" s="38">
        <v>1439920</v>
      </c>
      <c r="G17" s="27">
        <v>0</v>
      </c>
    </row>
    <row r="18" spans="1:7" ht="24" customHeight="1" x14ac:dyDescent="0.25">
      <c r="A18" s="30" t="s">
        <v>63</v>
      </c>
      <c r="B18" s="30" t="s">
        <v>65</v>
      </c>
      <c r="C18" s="30" t="s">
        <v>65</v>
      </c>
      <c r="D18" s="23" t="s">
        <v>68</v>
      </c>
      <c r="E18" s="38">
        <f t="shared" si="0"/>
        <v>1152686.0800000001</v>
      </c>
      <c r="F18" s="38">
        <v>1152686.0800000001</v>
      </c>
      <c r="G18" s="27">
        <v>0</v>
      </c>
    </row>
    <row r="19" spans="1:7" ht="24" customHeight="1" x14ac:dyDescent="0.25">
      <c r="A19" s="30" t="s">
        <v>63</v>
      </c>
      <c r="B19" s="30" t="s">
        <v>65</v>
      </c>
      <c r="C19" s="30" t="s">
        <v>69</v>
      </c>
      <c r="D19" s="23" t="s">
        <v>70</v>
      </c>
      <c r="E19" s="38">
        <f t="shared" si="0"/>
        <v>576343.04000000004</v>
      </c>
      <c r="F19" s="38">
        <v>576343.04000000004</v>
      </c>
      <c r="G19" s="27">
        <v>0</v>
      </c>
    </row>
    <row r="20" spans="1:7" ht="24" customHeight="1" x14ac:dyDescent="0.25">
      <c r="A20" s="30" t="s">
        <v>63</v>
      </c>
      <c r="B20" s="30" t="s">
        <v>65</v>
      </c>
      <c r="C20" s="30" t="s">
        <v>61</v>
      </c>
      <c r="D20" s="23" t="s">
        <v>71</v>
      </c>
      <c r="E20" s="38">
        <f t="shared" si="0"/>
        <v>24400</v>
      </c>
      <c r="F20" s="38">
        <v>24400</v>
      </c>
      <c r="G20" s="27">
        <v>0</v>
      </c>
    </row>
    <row r="21" spans="1:7" ht="24" customHeight="1" x14ac:dyDescent="0.25">
      <c r="A21" s="30" t="s">
        <v>72</v>
      </c>
      <c r="B21" s="30" t="s">
        <v>1</v>
      </c>
      <c r="C21" s="30" t="s">
        <v>1</v>
      </c>
      <c r="D21" s="23" t="s">
        <v>73</v>
      </c>
      <c r="E21" s="38">
        <f t="shared" si="0"/>
        <v>720428.8</v>
      </c>
      <c r="F21" s="38">
        <v>720428.8</v>
      </c>
      <c r="G21" s="27">
        <v>0</v>
      </c>
    </row>
    <row r="22" spans="1:7" ht="24" customHeight="1" x14ac:dyDescent="0.25">
      <c r="A22" s="30" t="s">
        <v>72</v>
      </c>
      <c r="B22" s="30" t="s">
        <v>74</v>
      </c>
      <c r="C22" s="30" t="s">
        <v>1</v>
      </c>
      <c r="D22" s="23" t="s">
        <v>75</v>
      </c>
      <c r="E22" s="38">
        <f t="shared" si="0"/>
        <v>720428.8</v>
      </c>
      <c r="F22" s="38">
        <v>720428.8</v>
      </c>
      <c r="G22" s="27">
        <v>0</v>
      </c>
    </row>
    <row r="23" spans="1:7" ht="24" customHeight="1" x14ac:dyDescent="0.25">
      <c r="A23" s="30" t="s">
        <v>72</v>
      </c>
      <c r="B23" s="30" t="s">
        <v>74</v>
      </c>
      <c r="C23" s="30" t="s">
        <v>56</v>
      </c>
      <c r="D23" s="23" t="s">
        <v>76</v>
      </c>
      <c r="E23" s="38">
        <f t="shared" si="0"/>
        <v>720428.8</v>
      </c>
      <c r="F23" s="38">
        <v>720428.8</v>
      </c>
      <c r="G23" s="27">
        <v>0</v>
      </c>
    </row>
    <row r="24" spans="1:7" ht="24" customHeight="1" x14ac:dyDescent="0.25">
      <c r="A24" s="30" t="s">
        <v>77</v>
      </c>
      <c r="B24" s="30" t="s">
        <v>1</v>
      </c>
      <c r="C24" s="30" t="s">
        <v>1</v>
      </c>
      <c r="D24" s="23" t="s">
        <v>78</v>
      </c>
      <c r="E24" s="38">
        <f t="shared" si="0"/>
        <v>514648.96</v>
      </c>
      <c r="F24" s="38">
        <v>514648.96</v>
      </c>
      <c r="G24" s="27">
        <v>0</v>
      </c>
    </row>
    <row r="25" spans="1:7" ht="24" customHeight="1" x14ac:dyDescent="0.25">
      <c r="A25" s="30" t="s">
        <v>77</v>
      </c>
      <c r="B25" s="30" t="s">
        <v>56</v>
      </c>
      <c r="C25" s="30" t="s">
        <v>1</v>
      </c>
      <c r="D25" s="23" t="s">
        <v>79</v>
      </c>
      <c r="E25" s="38">
        <f t="shared" si="0"/>
        <v>514648.96</v>
      </c>
      <c r="F25" s="38">
        <v>514648.96</v>
      </c>
      <c r="G25" s="27">
        <v>0</v>
      </c>
    </row>
    <row r="26" spans="1:7" ht="24" customHeight="1" x14ac:dyDescent="0.25">
      <c r="A26" s="30" t="s">
        <v>77</v>
      </c>
      <c r="B26" s="30" t="s">
        <v>56</v>
      </c>
      <c r="C26" s="30" t="s">
        <v>80</v>
      </c>
      <c r="D26" s="23" t="s">
        <v>81</v>
      </c>
      <c r="E26" s="38">
        <f t="shared" si="0"/>
        <v>514648.96</v>
      </c>
      <c r="F26" s="38">
        <v>514648.96</v>
      </c>
      <c r="G26" s="27">
        <v>0</v>
      </c>
    </row>
    <row r="27" spans="1:7" ht="24" customHeight="1" x14ac:dyDescent="0.25">
      <c r="A27" s="67" t="s">
        <v>25</v>
      </c>
      <c r="B27" s="67"/>
      <c r="C27" s="67"/>
      <c r="D27" s="67"/>
      <c r="E27" s="38">
        <f t="shared" si="0"/>
        <v>13995721.789999999</v>
      </c>
      <c r="F27" s="38">
        <v>12787228.939999999</v>
      </c>
      <c r="G27" s="38">
        <v>1208492.8500000001</v>
      </c>
    </row>
  </sheetData>
  <mergeCells count="10">
    <mergeCell ref="A2:G2"/>
    <mergeCell ref="A6:D6"/>
    <mergeCell ref="E6:G6"/>
    <mergeCell ref="A7:C7"/>
    <mergeCell ref="A27:D27"/>
    <mergeCell ref="D7:D8"/>
    <mergeCell ref="E7:E8"/>
    <mergeCell ref="F7:F8"/>
    <mergeCell ref="G7:G8"/>
    <mergeCell ref="A4:F4"/>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2024-02-26T07:04:52Z</cp:lastPrinted>
  <dcterms:created xsi:type="dcterms:W3CDTF">2024-02-26T09:47:25Z</dcterms:created>
  <dcterms:modified xsi:type="dcterms:W3CDTF">2024-03-08T02:24:41Z</dcterms:modified>
</cp:coreProperties>
</file>