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7组各类上交\核算七组24年预算信息公开\"/>
    </mc:Choice>
  </mc:AlternateContent>
  <bookViews>
    <workbookView xWindow="240" yWindow="15" windowWidth="16095" windowHeight="9660" firstSheet="13"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Area" localSheetId="2">单位职能!$A$1:$A$3</definedName>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52511"/>
</workbook>
</file>

<file path=xl/calcChain.xml><?xml version="1.0" encoding="utf-8"?>
<calcChain xmlns="http://schemas.openxmlformats.org/spreadsheetml/2006/main">
  <c r="D10" i="17" l="1"/>
  <c r="A10" i="17" s="1"/>
  <c r="G9" i="17"/>
  <c r="F9" i="17"/>
  <c r="D9" i="17" s="1"/>
  <c r="E9" i="17"/>
  <c r="C9" i="17"/>
  <c r="B9" i="17"/>
  <c r="D40" i="15"/>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27" i="12"/>
  <c r="E26" i="12"/>
  <c r="E25" i="12"/>
  <c r="E24" i="12"/>
  <c r="E23" i="12"/>
  <c r="E22" i="12"/>
  <c r="E21" i="12"/>
  <c r="E20" i="12"/>
  <c r="E19" i="12"/>
  <c r="E18" i="12"/>
  <c r="E17" i="12"/>
  <c r="E16" i="12"/>
  <c r="E15" i="12"/>
  <c r="E14" i="12"/>
  <c r="E13" i="12"/>
  <c r="E12" i="12"/>
  <c r="E11" i="12"/>
  <c r="E10" i="12"/>
  <c r="F13" i="10"/>
  <c r="E13" i="10"/>
  <c r="D12" i="10"/>
  <c r="D11" i="10"/>
  <c r="D10" i="10"/>
  <c r="D9" i="10"/>
  <c r="G8" i="10"/>
  <c r="G13" i="10" s="1"/>
  <c r="F8" i="10"/>
  <c r="E8" i="10"/>
  <c r="B8" i="10"/>
  <c r="B13" i="10" s="1"/>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 r="D8" i="10" l="1"/>
  <c r="D13" i="10" s="1"/>
  <c r="A9" i="17"/>
</calcChain>
</file>

<file path=xl/sharedStrings.xml><?xml version="1.0" encoding="utf-8"?>
<sst xmlns="http://schemas.openxmlformats.org/spreadsheetml/2006/main" count="483" uniqueCount="174">
  <si>
    <t/>
  </si>
  <si>
    <t>目  录</t>
  </si>
  <si>
    <t>一、单位主要职能</t>
  </si>
  <si>
    <t>二、单位机构设置</t>
  </si>
  <si>
    <t>三、名词解释</t>
  </si>
  <si>
    <t>四、单位预算编制说明</t>
  </si>
  <si>
    <t>五、单位预算表</t>
  </si>
  <si>
    <t>七、项目经费情况说明</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</si>
  <si>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</si>
  <si>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</si>
  <si>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2024年预算单位财务收支预算总表</t>
  </si>
  <si>
    <t>编制单位：上海市崇明区三星中学</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</si>
  <si>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</si>
  <si>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</si>
  <si>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</si>
  <si>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</si>
  <si>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</si>
  <si>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</si>
  <si>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</si>
  <si>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</si>
  <si>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</si>
  <si>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</si>
  <si>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</si>
  <si>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</si>
  <si>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</si>
  <si>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</si>
  <si>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</si>
  <si>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</si>
  <si>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</si>
  <si>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</si>
  <si>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</si>
  <si>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</si>
  <si>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</si>
  <si>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</si>
  <si>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</si>
  <si>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</si>
  <si>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</si>
  <si>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</si>
  <si>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</si>
  <si>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</si>
  <si>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</si>
  <si>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</si>
  <si>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</si>
  <si>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</si>
  <si>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</si>
  <si>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</si>
  <si>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</si>
  <si>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</si>
  <si>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</si>
  <si>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</si>
  <si>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03</t>
  </si>
  <si>
    <t>初中教育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</si>
  <si>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</si>
  <si>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</si>
  <si>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</si>
  <si>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</si>
  <si>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</si>
  <si>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</si>
  <si>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</si>
  <si>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</si>
  <si>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</si>
  <si>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</si>
  <si>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</si>
  <si>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</si>
  <si>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</si>
  <si>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</si>
  <si>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</si>
  <si>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</si>
  <si>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</si>
  <si>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</si>
  <si>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</si>
  <si>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</si>
  <si>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</si>
  <si>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</si>
  <si>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</si>
  <si>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</si>
  <si>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</si>
  <si>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</si>
  <si>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</si>
  <si>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</si>
  <si>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</si>
  <si>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</si>
  <si>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</si>
  <si>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</si>
  <si>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</si>
  <si>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</si>
  <si>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</si>
  <si>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</si>
  <si>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</si>
  <si>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</si>
  <si>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</si>
  <si>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</si>
  <si>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</si>
  <si>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</si>
  <si>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</si>
  <si>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</si>
  <si>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</si>
  <si>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</si>
  <si>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</si>
  <si>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</si>
  <si>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</si>
  <si>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</si>
  <si>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</si>
  <si>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</si>
  <si>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</si>
  <si>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</si>
  <si>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</si>
  <si>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</si>
  <si>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</si>
  <si>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</si>
  <si>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</si>
  <si>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</si>
  <si>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</si>
  <si>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</si>
  <si>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</si>
  <si>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</si>
  <si>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物业管理费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</si>
  <si>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</si>
  <si>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</si>
  <si>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</si>
  <si>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</si>
  <si>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</si>
  <si>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</si>
  <si>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</si>
  <si>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</si>
  <si>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</si>
  <si>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</si>
  <si>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</si>
  <si>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</si>
  <si>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</si>
  <si>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</si>
  <si>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</si>
  <si>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</si>
  <si>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</si>
  <si>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离休费</t>
  </si>
  <si>
    <t>退休费</t>
  </si>
  <si>
    <t>310</t>
  </si>
  <si>
    <t>资本性支出</t>
  </si>
  <si>
    <t>专用设备购置</t>
  </si>
  <si>
    <t>单位预算11表</t>
  </si>
  <si>
    <t>单位:万元</t>
  </si>
  <si>
    <t>2023年机关运行经费预算数</t>
  </si>
  <si>
    <t>因公出国(境)费</t>
  </si>
  <si>
    <t>公务用车购置及运行费</t>
  </si>
  <si>
    <t>小计</t>
  </si>
  <si>
    <t>购置费</t>
  </si>
  <si>
    <t>运行费</t>
  </si>
  <si>
    <t>其他相关情况说明</t>
  </si>
  <si>
    <t>预算单位：上海市崇明区三星中学</t>
    <phoneticPr fontId="16" type="noConversion"/>
  </si>
  <si>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</si>
  <si>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</si>
  <si>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</si>
  <si>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</si>
  <si>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</si>
  <si>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</si>
  <si>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</si>
  <si>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</si>
  <si>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</si>
  <si>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</si>
  <si>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单位:元</t>
    <phoneticPr fontId="16" type="noConversion"/>
  </si>
  <si>
    <t xml:space="preserve">　　上海市崇明区三星中学是一所全民所有制初级义务教育学校。属于全额拨款事业单位，学校执行政府会计制度。
　　主要职能包括：
　　1.本校实行校长负责制，校长是学校的法定代表人，负责学校的全面工作。
    2.行政业务主要负责三年规划、校务计划的制定与实施，负责班主任的管理与考核，负责教师的业务培训，负责接待与处理与教育教学相关的日常事务工作。
    3.后勤总务主要负责学校的设施设备的采购与维护，负责三大员的培训、检查与指导，为教师的教育教学做好后勤保障工作。
    4.教务室主要负责对教师教育教学科研的指导，负责立项课题的过程性管理。
    5.校区管理主要负责校区日常工作的开展，保证教学工作在校区的落实与推进。
     </t>
    <phoneticPr fontId="16" type="noConversion"/>
  </si>
  <si>
    <t>主要职能</t>
    <phoneticPr fontId="16" type="noConversion"/>
  </si>
  <si>
    <t>机构设置</t>
    <phoneticPr fontId="16" type="noConversion"/>
  </si>
  <si>
    <t>注：2024年未安排国有资本经营预算，故本表无数据</t>
  </si>
  <si>
    <t>单位“三公”经费和机关运行经费预算表</t>
    <phoneticPr fontId="16" type="noConversion"/>
  </si>
  <si>
    <t>2024年“三公”经费预算数</t>
    <phoneticPr fontId="16" type="noConversion"/>
  </si>
  <si>
    <t>编制单位：上海市崇明区三星中学</t>
    <phoneticPr fontId="16" type="noConversion"/>
  </si>
  <si>
    <t>2024年机关运行经费预算数</t>
    <phoneticPr fontId="16" type="noConversion"/>
  </si>
  <si>
    <t>上海市崇明区2024年单位预算</t>
  </si>
  <si>
    <t>2024年单位预算编制说明</t>
    <phoneticPr fontId="16" type="noConversion"/>
  </si>
  <si>
    <t>注：2024年未安排政府性基金预算，故本表无数据</t>
  </si>
  <si>
    <t>　　上海市崇明区三星中学设4个内设机构，包括：办公室、校长室、总务室、教务室。</t>
    <phoneticPr fontId="16" type="noConversion"/>
  </si>
  <si>
    <t xml:space="preserve">　　2024年，上海市崇明区三星中学收入预算2,034.51万元，其中：财政拨款收入2,028.51万元，比2023年预算增加25.10万元；事业收入0万元；事业单位经营收入0万元；其他收入6.00万元。
    支出预算2,034.51万元，其中：财政拨款支出预算2,028.51万元，比2023年预算增加25.10万元。财政拨款支出预算中，一般公共预算拨款支出预算2,028.51万元，比2023年预算增加25.10万元；政府性基金拨款支出预算0万元，与2023年预算持平；国有资本经营预算拨款支出预算为0万元。财政拨款收入支出增加的主要原因是：人员经费增加，社保基数调增。                                                                                                                                 
财政拨款支出主要内容如下：                                                                                                 
　　1.“教育支出”科目1,341.53万元，主要用于人员经费、日常公用、单位保安人员经费支出、学生体检费、中央专款等。
　　2.“社会保障和就业支出”科目503.74万元，主要用于单位基本养老保险费缴纳,单位职业年金缴纳,单位退休老师福利费和活动费
　　3.“卫生健康支出”科目106.88万元，主要用于单位职工医疗保险费缴纳
　　4.“住房保障支出”科目76.36万元，主要用于单位教职工公积金缴纳
</t>
    <phoneticPr fontId="16" type="noConversion"/>
  </si>
  <si>
    <t>一、2024年“三公”经费预算情况说明
　　2024年“三公”经费预算数为5.30万元，与2023年预算持平。其中：
　　（一）因公出国（境）费0.00万元，与2023年预算持平。
　　（二）公务用车购置及运行费4.50万元，与2023年预算持平。其中：公务用车购置费0.00万元，与2023年预算持平；公务用车运行费4.50万元，与2023年预算持平。
　　（三）公务接待费0.80万元，与2023年预算持平。
二、机关运行经费预算
　　本单位无机关运行经费。
三、政府采购预算情况
　　2024年度本单位政府采购预算4.75万元，其中：政府采购货物预算4.50万元、政府采购工程预算0.00万元、政府采购服务预算0.25万元。
四、绩效目标设置情况
　　2024年度本单位编报项目共5个，涉及预算资金135.01万元。
五、国有资产占有使用情况
      截至2023年8月31日，本单位共有车辆1辆，其中：部级领导干部用车0辆、主要领导干部用车0辆、机要通信用车0辆、应急保障用车0辆、执法执勤用车0辆、特种专业技术用车0辆、离退休干部用车0辆、其他用车1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</si>
</sst>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quot;&quot;;#,##0.00"/>
    <numFmt numFmtId="178" formatCode="[=0]&quot;&quot;;#,##0.00&quot;&quot;"/>
    <numFmt numFmtId="179" formatCode="#,##0.00_ "/>
    <numFmt numFmtId="180" formatCode="#,##0_ "/>
  </numFmts>
  <fonts count="26">
    <font>
      <sz val="11"/>
      <name val="Calibri"/>
    </font>
    <font>
      <b/>
      <sz val="14"/>
      <color rgb="FF000000"/>
      <name val="宋体"/>
      <family val="3"/>
      <charset val="134"/>
    </font>
    <font>
      <b/>
      <sz val="18"/>
      <name val="宋体"/>
      <family val="3"/>
      <charset val="134"/>
    </font>
    <font>
      <sz val="12"/>
      <name val="宋体"/>
      <family val="3"/>
      <charset val="134"/>
    </font>
    <font>
      <sz val="10"/>
      <color rgb="FF000000"/>
      <name val="宋体"/>
      <family val="3"/>
      <charset val="134"/>
    </font>
    <font>
      <b/>
      <sz val="14"/>
      <name val="宋体"/>
      <family val="3"/>
      <charset val="134"/>
    </font>
    <font>
      <b/>
      <sz val="36"/>
      <color rgb="FF000000"/>
      <name val="宋体"/>
      <family val="3"/>
      <charset val="134"/>
    </font>
    <font>
      <sz val="16"/>
      <color rgb="FF000000"/>
      <name val="宋体"/>
      <family val="3"/>
      <charset val="134"/>
    </font>
    <font>
      <sz val="18"/>
      <color rgb="FF000000"/>
      <name val="宋体"/>
      <family val="3"/>
      <charset val="134"/>
    </font>
    <font>
      <sz val="18"/>
      <color rgb="FF000000"/>
      <name val="楷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9"/>
      <name val="宋体"/>
      <family val="3"/>
      <charset val="134"/>
    </font>
    <font>
      <sz val="12"/>
      <name val="宋体"/>
      <family val="3"/>
      <charset val="134"/>
    </font>
    <font>
      <sz val="20"/>
      <color indexed="8"/>
      <name val="宋体"/>
      <family val="3"/>
      <charset val="134"/>
    </font>
    <font>
      <sz val="18"/>
      <color indexed="8"/>
      <name val="宋体"/>
      <family val="3"/>
      <charset val="134"/>
    </font>
    <font>
      <sz val="14"/>
      <name val="仿宋_GB2312"/>
      <charset val="134"/>
    </font>
    <font>
      <sz val="14"/>
      <color indexed="8"/>
      <name val="仿宋_GB2312"/>
      <charset val="134"/>
    </font>
    <font>
      <sz val="12"/>
      <name val="宋体"/>
      <family val="3"/>
      <charset val="134"/>
      <scheme val="minor"/>
    </font>
    <font>
      <b/>
      <sz val="36"/>
      <color indexed="8"/>
      <name val="楷体_GB2312"/>
      <charset val="134"/>
    </font>
    <font>
      <sz val="18"/>
      <name val="宋体"/>
      <family val="3"/>
      <charset val="134"/>
      <scheme val="minor"/>
    </font>
    <font>
      <sz val="11"/>
      <name val="Calibri"/>
      <family val="2"/>
    </font>
  </fonts>
  <fills count="4">
    <fill>
      <patternFill patternType="none"/>
    </fill>
    <fill>
      <patternFill patternType="gray125"/>
    </fill>
    <fill>
      <patternFill patternType="solid">
        <fgColor rgb="FFD8D8D8"/>
      </patternFill>
    </fill>
    <fill>
      <patternFill patternType="solid">
        <fgColor rgb="FFFFFFFF"/>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7" fillId="0" borderId="0">
      <alignment vertical="center"/>
    </xf>
  </cellStyleXfs>
  <cellXfs count="92">
    <xf numFmtId="0" fontId="0" fillId="0" borderId="0" xfId="0" applyProtection="1">
      <protection locked="0"/>
    </xf>
    <xf numFmtId="0" fontId="2"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center"/>
      <protection locked="0"/>
    </xf>
    <xf numFmtId="0" fontId="4" fillId="0" borderId="0" xfId="0" applyNumberFormat="1" applyFont="1" applyAlignment="1" applyProtection="1">
      <alignment horizontal="center" vertical="center"/>
      <protection locked="0"/>
    </xf>
    <xf numFmtId="0" fontId="5"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7" fillId="0" borderId="0" xfId="0" applyNumberFormat="1" applyFont="1" applyAlignment="1" applyProtection="1">
      <alignment horizontal="center" vertical="center"/>
      <protection locked="0"/>
    </xf>
    <xf numFmtId="0" fontId="8" fillId="0" borderId="0" xfId="0" applyNumberFormat="1" applyFont="1" applyAlignment="1" applyProtection="1">
      <alignment horizontal="left" vertical="center"/>
      <protection locked="0"/>
    </xf>
    <xf numFmtId="0" fontId="10" fillId="0" borderId="0" xfId="0" applyNumberFormat="1" applyFont="1" applyAlignment="1" applyProtection="1">
      <alignment horizontal="left" vertical="center"/>
      <protection locked="0"/>
    </xf>
    <xf numFmtId="0" fontId="11" fillId="0" borderId="0" xfId="0" applyFont="1" applyAlignment="1" applyProtection="1">
      <alignment horizontal="center" vertical="center" wrapText="1"/>
      <protection locked="0"/>
    </xf>
    <xf numFmtId="0" fontId="11"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top" wrapText="1"/>
      <protection locked="0"/>
    </xf>
    <xf numFmtId="49" fontId="11" fillId="0" borderId="0" xfId="0" applyNumberFormat="1" applyFont="1" applyAlignment="1" applyProtection="1">
      <alignment horizontal="center" vertical="center"/>
      <protection locked="0"/>
    </xf>
    <xf numFmtId="0" fontId="12" fillId="0" borderId="0" xfId="0" applyNumberFormat="1" applyFont="1" applyAlignment="1" applyProtection="1">
      <alignment horizontal="left" vertical="center"/>
      <protection locked="0"/>
    </xf>
    <xf numFmtId="0" fontId="3" fillId="0" borderId="0" xfId="0" applyNumberFormat="1" applyFont="1" applyAlignment="1" applyProtection="1">
      <alignment horizontal="right" vertical="center"/>
      <protection locked="0"/>
    </xf>
    <xf numFmtId="0" fontId="12" fillId="0" borderId="0" xfId="0" applyFont="1" applyAlignment="1" applyProtection="1">
      <alignment horizontal="left" vertical="center"/>
      <protection locked="0"/>
    </xf>
    <xf numFmtId="0" fontId="3" fillId="2" borderId="1" xfId="0" applyNumberFormat="1" applyFont="1" applyFill="1" applyBorder="1" applyAlignment="1" applyProtection="1">
      <alignment horizontal="center" vertical="center"/>
      <protection locked="0"/>
    </xf>
    <xf numFmtId="0" fontId="3" fillId="2" borderId="1" xfId="0" applyNumberFormat="1" applyFont="1" applyFill="1" applyBorder="1" applyAlignment="1" applyProtection="1">
      <alignment horizontal="center" vertical="center" wrapText="1"/>
      <protection locked="0"/>
    </xf>
    <xf numFmtId="0" fontId="3" fillId="2" borderId="3" xfId="0" applyNumberFormat="1" applyFont="1" applyFill="1" applyBorder="1" applyAlignment="1" applyProtection="1">
      <alignment horizontal="center" vertical="center" wrapText="1"/>
      <protection locked="0"/>
    </xf>
    <xf numFmtId="0" fontId="3" fillId="0" borderId="1" xfId="0" applyNumberFormat="1" applyFont="1" applyBorder="1" applyAlignment="1" applyProtection="1">
      <alignment horizontal="left" vertical="center" wrapText="1"/>
      <protection locked="0"/>
    </xf>
    <xf numFmtId="0" fontId="12" fillId="0" borderId="1" xfId="0" applyFont="1" applyBorder="1" applyAlignment="1" applyProtection="1">
      <alignment horizontal="left" vertical="center"/>
      <protection locked="0"/>
    </xf>
    <xf numFmtId="0" fontId="3" fillId="0" borderId="1" xfId="0" applyFont="1" applyBorder="1" applyAlignment="1" applyProtection="1">
      <alignment horizontal="center" vertical="center"/>
      <protection locked="0"/>
    </xf>
    <xf numFmtId="176" fontId="3" fillId="0" borderId="1" xfId="0" applyNumberFormat="1" applyFont="1" applyBorder="1" applyAlignment="1" applyProtection="1">
      <alignment horizontal="right" vertical="center"/>
      <protection locked="0"/>
    </xf>
    <xf numFmtId="0" fontId="3" fillId="0" borderId="1" xfId="0" applyNumberFormat="1" applyFont="1" applyBorder="1" applyAlignment="1" applyProtection="1">
      <alignment horizontal="center" vertical="center" wrapText="1"/>
      <protection locked="0"/>
    </xf>
    <xf numFmtId="176" fontId="13" fillId="0" borderId="1" xfId="0" applyNumberFormat="1" applyFont="1" applyBorder="1" applyAlignment="1" applyProtection="1">
      <alignment horizontal="right" vertical="center" wrapText="1"/>
      <protection locked="0"/>
    </xf>
    <xf numFmtId="0" fontId="3" fillId="0" borderId="1" xfId="0" applyNumberFormat="1" applyFont="1" applyBorder="1" applyAlignment="1" applyProtection="1">
      <alignment horizontal="center" vertical="center"/>
      <protection locked="0"/>
    </xf>
    <xf numFmtId="0" fontId="3" fillId="0" borderId="0" xfId="0" applyFont="1" applyAlignment="1" applyProtection="1">
      <alignment horizontal="left" vertical="center"/>
      <protection locked="0"/>
    </xf>
    <xf numFmtId="177" fontId="3" fillId="0" borderId="0" xfId="0" applyNumberFormat="1" applyFont="1" applyAlignment="1" applyProtection="1">
      <alignment horizontal="right" vertical="center"/>
      <protection locked="0"/>
    </xf>
    <xf numFmtId="0" fontId="3" fillId="0" borderId="1" xfId="0" applyFont="1" applyBorder="1" applyAlignment="1" applyProtection="1">
      <alignment horizontal="left" vertical="center"/>
      <protection locked="0"/>
    </xf>
    <xf numFmtId="176" fontId="13" fillId="0" borderId="1" xfId="0" applyNumberFormat="1" applyFont="1" applyBorder="1" applyAlignment="1" applyProtection="1">
      <alignment horizontal="right" vertical="center"/>
      <protection locked="0"/>
    </xf>
    <xf numFmtId="49" fontId="3" fillId="0" borderId="1" xfId="0" applyNumberFormat="1" applyFont="1" applyBorder="1" applyAlignment="1" applyProtection="1">
      <alignment horizontal="left" vertical="center" wrapText="1"/>
      <protection locked="0"/>
    </xf>
    <xf numFmtId="0" fontId="14" fillId="0" borderId="0" xfId="0" applyNumberFormat="1" applyFont="1" applyAlignment="1" applyProtection="1">
      <alignment horizontal="left" vertical="center"/>
      <protection locked="0"/>
    </xf>
    <xf numFmtId="177" fontId="3" fillId="0" borderId="0" xfId="0" applyNumberFormat="1" applyFont="1" applyAlignment="1" applyProtection="1">
      <alignment horizontal="left" vertical="center"/>
      <protection locked="0"/>
    </xf>
    <xf numFmtId="177" fontId="3" fillId="0" borderId="1" xfId="0" applyNumberFormat="1" applyFont="1" applyBorder="1" applyAlignment="1" applyProtection="1">
      <alignment horizontal="right" vertical="center"/>
      <protection locked="0"/>
    </xf>
    <xf numFmtId="0" fontId="3" fillId="3" borderId="0" xfId="0" applyNumberFormat="1" applyFont="1" applyFill="1" applyAlignment="1" applyProtection="1">
      <alignment horizontal="right" vertical="center"/>
      <protection locked="0"/>
    </xf>
    <xf numFmtId="0" fontId="3" fillId="0" borderId="0" xfId="0" applyFont="1" applyAlignment="1" applyProtection="1">
      <alignment horizontal="right" vertical="center"/>
      <protection locked="0"/>
    </xf>
    <xf numFmtId="0" fontId="3" fillId="0" borderId="5" xfId="0" applyNumberFormat="1" applyFont="1" applyBorder="1" applyAlignment="1" applyProtection="1">
      <alignment horizontal="right" vertical="center"/>
      <protection locked="0"/>
    </xf>
    <xf numFmtId="178" fontId="14" fillId="0" borderId="1" xfId="0" applyNumberFormat="1" applyFont="1" applyBorder="1" applyAlignment="1" applyProtection="1">
      <alignment horizontal="right" vertical="center"/>
      <protection locked="0"/>
    </xf>
    <xf numFmtId="178" fontId="15" fillId="0" borderId="1" xfId="0" applyNumberFormat="1" applyFont="1" applyBorder="1" applyAlignment="1" applyProtection="1">
      <alignment horizontal="right" vertical="center"/>
      <protection locked="0"/>
    </xf>
    <xf numFmtId="178" fontId="14" fillId="0" borderId="1" xfId="0" applyNumberFormat="1" applyFont="1" applyBorder="1" applyAlignment="1" applyProtection="1">
      <alignment horizontal="right" vertical="center" wrapText="1"/>
      <protection locked="0"/>
    </xf>
    <xf numFmtId="178" fontId="15" fillId="3" borderId="1" xfId="0" applyNumberFormat="1" applyFont="1" applyFill="1" applyBorder="1" applyAlignment="1" applyProtection="1">
      <alignment horizontal="right" vertical="center" wrapText="1"/>
      <protection locked="0"/>
    </xf>
    <xf numFmtId="179" fontId="3" fillId="0" borderId="1" xfId="0" applyNumberFormat="1" applyFont="1" applyBorder="1" applyAlignment="1" applyProtection="1">
      <alignment horizontal="right" vertical="center" wrapText="1"/>
      <protection locked="0"/>
    </xf>
    <xf numFmtId="0" fontId="3" fillId="0" borderId="0" xfId="0" applyFont="1" applyAlignment="1" applyProtection="1">
      <alignment horizontal="left" vertical="top" wrapText="1"/>
      <protection locked="0"/>
    </xf>
    <xf numFmtId="0" fontId="18" fillId="0" borderId="0" xfId="1" applyFont="1" applyAlignment="1" applyProtection="1">
      <alignment horizontal="center" vertical="center"/>
      <protection locked="0"/>
    </xf>
    <xf numFmtId="0" fontId="19" fillId="0" borderId="0" xfId="1" applyFont="1" applyAlignment="1" applyProtection="1">
      <alignment horizontal="center" vertical="center"/>
      <protection locked="0"/>
    </xf>
    <xf numFmtId="0" fontId="20" fillId="0" borderId="0" xfId="1" applyFont="1" applyProtection="1">
      <alignment vertical="center"/>
      <protection locked="0"/>
    </xf>
    <xf numFmtId="0" fontId="21" fillId="0" borderId="0" xfId="1" applyFont="1" applyAlignment="1" applyProtection="1">
      <alignment horizontal="left" vertical="center"/>
      <protection locked="0"/>
    </xf>
    <xf numFmtId="0" fontId="21" fillId="0" borderId="0" xfId="1" applyFont="1" applyFill="1" applyAlignment="1" applyProtection="1">
      <alignment horizontal="left" vertical="center"/>
      <protection locked="0"/>
    </xf>
    <xf numFmtId="0" fontId="22" fillId="0" borderId="0" xfId="0" applyNumberFormat="1" applyFont="1" applyAlignment="1" applyProtection="1">
      <alignment horizontal="left" vertical="center"/>
      <protection locked="0"/>
    </xf>
    <xf numFmtId="0" fontId="22" fillId="0" borderId="0" xfId="0" applyNumberFormat="1" applyFont="1" applyAlignment="1" applyProtection="1">
      <alignment horizontal="right" vertical="center"/>
      <protection locked="0"/>
    </xf>
    <xf numFmtId="0" fontId="22" fillId="0" borderId="0" xfId="0" applyFont="1" applyProtection="1">
      <protection locked="0"/>
    </xf>
    <xf numFmtId="0" fontId="22" fillId="0" borderId="0" xfId="0" applyFont="1" applyAlignment="1" applyProtection="1">
      <alignment horizontal="left" vertical="center"/>
      <protection locked="0"/>
    </xf>
    <xf numFmtId="0" fontId="22" fillId="2" borderId="1" xfId="0" applyNumberFormat="1" applyFont="1" applyFill="1" applyBorder="1" applyAlignment="1" applyProtection="1">
      <alignment horizontal="center" vertical="center"/>
      <protection locked="0"/>
    </xf>
    <xf numFmtId="0" fontId="22" fillId="0" borderId="6" xfId="0" applyFont="1" applyBorder="1" applyAlignment="1" applyProtection="1">
      <alignment horizontal="center" vertical="center"/>
      <protection locked="0"/>
    </xf>
    <xf numFmtId="49" fontId="22" fillId="0" borderId="6" xfId="0" applyNumberFormat="1" applyFont="1" applyBorder="1" applyAlignment="1" applyProtection="1">
      <alignment horizontal="center" vertical="center"/>
      <protection locked="0"/>
    </xf>
    <xf numFmtId="0" fontId="22" fillId="0" borderId="6" xfId="0" applyFont="1" applyBorder="1" applyAlignment="1" applyProtection="1">
      <alignment horizontal="left" vertical="center" wrapText="1"/>
      <protection locked="0"/>
    </xf>
    <xf numFmtId="180" fontId="22" fillId="0" borderId="6" xfId="0" applyNumberFormat="1" applyFont="1" applyBorder="1" applyAlignment="1" applyProtection="1">
      <alignment horizontal="right" vertical="center"/>
      <protection locked="0"/>
    </xf>
    <xf numFmtId="0" fontId="22" fillId="0" borderId="6" xfId="0" applyFont="1" applyBorder="1" applyAlignment="1" applyProtection="1">
      <alignment horizontal="center" vertical="center"/>
      <protection locked="0"/>
    </xf>
    <xf numFmtId="0" fontId="22" fillId="0" borderId="0" xfId="0" applyFont="1" applyFill="1" applyBorder="1" applyAlignment="1" applyProtection="1">
      <alignment horizontal="left" vertical="center"/>
      <protection locked="0"/>
    </xf>
    <xf numFmtId="0" fontId="22" fillId="0" borderId="0" xfId="0" applyFont="1" applyBorder="1" applyAlignment="1" applyProtection="1">
      <alignment horizontal="left" vertical="center"/>
      <protection locked="0"/>
    </xf>
    <xf numFmtId="180" fontId="22" fillId="0" borderId="0" xfId="0" applyNumberFormat="1" applyFont="1" applyBorder="1" applyAlignment="1" applyProtection="1">
      <alignment horizontal="right" vertical="center"/>
      <protection locked="0"/>
    </xf>
    <xf numFmtId="0" fontId="25" fillId="0" borderId="0" xfId="0" applyFont="1" applyProtection="1">
      <protection locked="0"/>
    </xf>
    <xf numFmtId="0" fontId="13" fillId="0" borderId="0" xfId="0" applyNumberFormat="1" applyFont="1" applyAlignment="1" applyProtection="1">
      <alignment horizontal="left" vertical="top" wrapText="1"/>
      <protection locked="0"/>
    </xf>
    <xf numFmtId="177" fontId="3" fillId="0" borderId="1" xfId="0" applyNumberFormat="1" applyFont="1" applyBorder="1" applyAlignment="1" applyProtection="1">
      <alignment horizontal="right" vertical="center" wrapText="1"/>
      <protection locked="0"/>
    </xf>
    <xf numFmtId="177" fontId="12" fillId="0" borderId="1" xfId="0" applyNumberFormat="1" applyFont="1" applyBorder="1" applyAlignment="1" applyProtection="1">
      <alignment horizontal="left" vertical="center"/>
      <protection locked="0"/>
    </xf>
    <xf numFmtId="177" fontId="13" fillId="0" borderId="1" xfId="0" applyNumberFormat="1" applyFont="1" applyBorder="1" applyAlignment="1" applyProtection="1">
      <alignment horizontal="right" vertical="center" wrapText="1"/>
      <protection locked="0"/>
    </xf>
    <xf numFmtId="0" fontId="1" fillId="0" borderId="0" xfId="0" applyNumberFormat="1" applyFont="1" applyAlignment="1" applyProtection="1">
      <alignment horizontal="right" vertical="center"/>
      <protection locked="0"/>
    </xf>
    <xf numFmtId="49" fontId="23" fillId="0" borderId="0" xfId="1" applyNumberFormat="1" applyFont="1" applyAlignment="1" applyProtection="1">
      <alignment horizontal="center" vertical="center"/>
      <protection locked="0"/>
    </xf>
    <xf numFmtId="0" fontId="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24" fillId="0" borderId="0" xfId="0" applyNumberFormat="1"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1" fillId="0" borderId="0" xfId="0" applyFont="1" applyAlignment="1" applyProtection="1">
      <alignment horizontal="center" vertical="center" wrapText="1"/>
      <protection locked="0"/>
    </xf>
    <xf numFmtId="0" fontId="12" fillId="0" borderId="0" xfId="0" applyFont="1" applyAlignment="1" applyProtection="1">
      <alignment horizontal="center" vertical="center" wrapText="1"/>
      <protection locked="0"/>
    </xf>
    <xf numFmtId="0" fontId="11" fillId="0" borderId="0" xfId="0" applyNumberFormat="1" applyFont="1" applyAlignment="1" applyProtection="1">
      <alignment horizontal="center" vertical="center"/>
      <protection locked="0"/>
    </xf>
    <xf numFmtId="0"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wrapText="1"/>
      <protection locked="0"/>
    </xf>
    <xf numFmtId="0" fontId="3" fillId="2" borderId="1" xfId="0" applyNumberFormat="1" applyFont="1" applyFill="1" applyBorder="1" applyAlignment="1" applyProtection="1">
      <alignment horizontal="center" vertical="center" wrapText="1"/>
      <protection locked="0"/>
    </xf>
    <xf numFmtId="0" fontId="12" fillId="0" borderId="0" xfId="0"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0" fontId="3" fillId="2" borderId="4" xfId="0" applyNumberFormat="1" applyFont="1" applyFill="1" applyBorder="1" applyAlignment="1" applyProtection="1">
      <alignment horizontal="center" vertical="center"/>
      <protection locked="0"/>
    </xf>
    <xf numFmtId="0" fontId="3" fillId="0" borderId="1" xfId="0" applyNumberFormat="1" applyFont="1" applyBorder="1" applyAlignment="1" applyProtection="1">
      <alignment horizontal="center" vertical="center"/>
      <protection locked="0"/>
    </xf>
    <xf numFmtId="0" fontId="22" fillId="0" borderId="6" xfId="0" applyFont="1" applyBorder="1" applyAlignment="1" applyProtection="1">
      <alignment horizontal="center" vertical="center"/>
      <protection locked="0"/>
    </xf>
    <xf numFmtId="49" fontId="3" fillId="0" borderId="0" xfId="0" applyNumberFormat="1" applyFont="1" applyAlignment="1" applyProtection="1">
      <alignment horizontal="left" vertical="center"/>
      <protection locked="0"/>
    </xf>
    <xf numFmtId="0" fontId="22" fillId="0" borderId="0" xfId="0" applyNumberFormat="1" applyFont="1" applyAlignment="1" applyProtection="1">
      <alignment horizontal="center" vertical="center"/>
      <protection locked="0"/>
    </xf>
    <xf numFmtId="0" fontId="22" fillId="2" borderId="1" xfId="0" applyNumberFormat="1" applyFont="1" applyFill="1" applyBorder="1" applyAlignment="1" applyProtection="1">
      <alignment horizontal="center" vertical="center"/>
      <protection locked="0"/>
    </xf>
    <xf numFmtId="0" fontId="22" fillId="2" borderId="4" xfId="0" applyNumberFormat="1" applyFont="1" applyFill="1" applyBorder="1" applyAlignment="1" applyProtection="1">
      <alignment horizontal="center" vertical="center"/>
      <protection locked="0"/>
    </xf>
    <xf numFmtId="0" fontId="22" fillId="2" borderId="2" xfId="0" applyNumberFormat="1" applyFont="1" applyFill="1" applyBorder="1" applyAlignment="1" applyProtection="1">
      <alignment horizontal="center" vertical="center" wrapText="1"/>
      <protection locked="0"/>
    </xf>
    <xf numFmtId="0" fontId="22" fillId="0" borderId="0" xfId="0" applyNumberFormat="1" applyFont="1" applyAlignment="1" applyProtection="1">
      <alignment horizontal="left" vertical="center"/>
      <protection locked="0"/>
    </xf>
    <xf numFmtId="0" fontId="3" fillId="2" borderId="2"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wrapText="1"/>
      <protection locked="0"/>
    </xf>
    <xf numFmtId="0" fontId="3" fillId="2" borderId="4" xfId="0" applyNumberFormat="1"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N11" sqref="N11"/>
    </sheetView>
  </sheetViews>
  <sheetFormatPr defaultRowHeight="15"/>
  <cols>
    <col min="1" max="12" width="9.42578125" customWidth="1"/>
    <col min="13" max="13" width="10.28515625" customWidth="1"/>
  </cols>
  <sheetData>
    <row r="1" spans="1:13" ht="18.75" customHeight="1">
      <c r="A1" s="66"/>
      <c r="B1" s="66"/>
      <c r="C1" s="66"/>
      <c r="D1" s="66"/>
      <c r="E1" s="66"/>
      <c r="F1" s="66"/>
      <c r="G1" s="66"/>
      <c r="H1" s="66"/>
      <c r="I1" s="66"/>
      <c r="J1" s="66"/>
      <c r="K1" s="66"/>
      <c r="L1" s="66"/>
      <c r="M1" s="66"/>
    </row>
    <row r="2" spans="1:13" ht="18.75" customHeight="1">
      <c r="A2" s="66"/>
      <c r="B2" s="66"/>
      <c r="C2" s="66"/>
      <c r="D2" s="66"/>
      <c r="E2" s="66"/>
      <c r="F2" s="66"/>
      <c r="G2" s="66"/>
      <c r="H2" s="66"/>
      <c r="I2" s="66"/>
      <c r="J2" s="66"/>
      <c r="K2" s="66"/>
      <c r="L2" s="66"/>
      <c r="M2" s="66"/>
    </row>
    <row r="3" spans="1:13" ht="21.75" customHeight="1">
      <c r="A3" s="1"/>
      <c r="B3" s="2"/>
      <c r="C3" s="2"/>
      <c r="D3" s="2"/>
      <c r="E3" s="2"/>
      <c r="F3" s="3"/>
      <c r="G3" s="2"/>
      <c r="H3" s="2"/>
      <c r="I3" s="2"/>
      <c r="J3" s="2"/>
      <c r="K3" s="2"/>
      <c r="L3" s="2"/>
      <c r="M3" s="4"/>
    </row>
    <row r="4" spans="1:13" ht="21.75" customHeight="1">
      <c r="A4" s="5"/>
      <c r="B4" s="5"/>
      <c r="C4" s="5"/>
      <c r="D4" s="5"/>
      <c r="E4" s="5"/>
      <c r="F4" s="5"/>
      <c r="G4" s="5"/>
      <c r="H4" s="5"/>
      <c r="I4" s="5"/>
      <c r="J4" s="5"/>
      <c r="K4" s="5"/>
      <c r="L4" s="5"/>
      <c r="M4" s="5"/>
    </row>
    <row r="5" spans="1:13" ht="46.5" customHeight="1">
      <c r="A5" s="67" t="s">
        <v>168</v>
      </c>
      <c r="B5" s="67"/>
      <c r="C5" s="67"/>
      <c r="D5" s="67"/>
      <c r="E5" s="67"/>
      <c r="F5" s="67"/>
      <c r="G5" s="67"/>
      <c r="H5" s="67"/>
      <c r="I5" s="67"/>
      <c r="J5" s="67"/>
      <c r="K5" s="67"/>
      <c r="L5" s="67"/>
      <c r="M5" s="67"/>
    </row>
    <row r="6" spans="1:13" ht="15.75" customHeight="1">
      <c r="A6" s="2"/>
      <c r="B6" s="2"/>
      <c r="C6" s="2"/>
      <c r="D6" s="2"/>
      <c r="E6" s="2"/>
      <c r="F6" s="6"/>
      <c r="G6" s="2"/>
      <c r="H6" s="2"/>
      <c r="I6" s="2"/>
      <c r="J6" s="2"/>
      <c r="K6" s="2"/>
      <c r="L6" s="2"/>
      <c r="M6" s="2"/>
    </row>
    <row r="7" spans="1:13" ht="15.75" customHeight="1">
      <c r="A7" s="7"/>
      <c r="B7" s="7"/>
      <c r="C7" s="7"/>
      <c r="D7" s="7"/>
      <c r="E7" s="7"/>
      <c r="F7" s="7"/>
      <c r="G7" s="7"/>
      <c r="H7" s="7"/>
      <c r="I7" s="7"/>
      <c r="J7" s="7"/>
      <c r="K7" s="7"/>
      <c r="L7" s="7"/>
      <c r="M7" s="7"/>
    </row>
    <row r="8" spans="1:13" ht="15.75" customHeight="1">
      <c r="A8" s="2"/>
      <c r="B8" s="2"/>
      <c r="C8" s="2"/>
      <c r="D8" s="2"/>
      <c r="E8" s="2"/>
      <c r="F8" s="6"/>
      <c r="G8" s="2"/>
      <c r="H8" s="2"/>
      <c r="I8" s="2"/>
      <c r="J8" s="2"/>
      <c r="K8" s="2"/>
      <c r="L8" s="2"/>
      <c r="M8" s="2"/>
    </row>
    <row r="9" spans="1:13" ht="15.75" customHeight="1">
      <c r="A9" s="2"/>
      <c r="B9" s="2"/>
      <c r="C9" s="2"/>
      <c r="D9" s="2"/>
      <c r="E9" s="2"/>
      <c r="F9" s="6"/>
      <c r="G9" s="2"/>
      <c r="H9" s="2"/>
      <c r="I9" s="2"/>
      <c r="J9" s="2"/>
      <c r="K9" s="2"/>
      <c r="L9" s="2"/>
      <c r="M9" s="2"/>
    </row>
    <row r="10" spans="1:13" ht="15.75" customHeight="1">
      <c r="A10" s="70" t="s">
        <v>148</v>
      </c>
      <c r="B10" s="70"/>
      <c r="C10" s="70"/>
      <c r="D10" s="70"/>
      <c r="E10" s="70"/>
      <c r="F10" s="70"/>
      <c r="G10" s="70"/>
      <c r="H10" s="70"/>
      <c r="I10" s="70"/>
      <c r="J10" s="70"/>
      <c r="K10" s="70"/>
      <c r="L10" s="70"/>
      <c r="M10" s="70"/>
    </row>
    <row r="11" spans="1:13" ht="22.5" customHeight="1">
      <c r="A11" s="70"/>
      <c r="B11" s="70"/>
      <c r="C11" s="70"/>
      <c r="D11" s="70"/>
      <c r="E11" s="70"/>
      <c r="F11" s="70"/>
      <c r="G11" s="70"/>
      <c r="H11" s="70"/>
      <c r="I11" s="70"/>
      <c r="J11" s="70"/>
      <c r="K11" s="70"/>
      <c r="L11" s="70"/>
      <c r="M11" s="70"/>
    </row>
    <row r="12" spans="1:13" ht="22.5" customHeight="1">
      <c r="A12" s="70"/>
      <c r="B12" s="70"/>
      <c r="C12" s="70"/>
      <c r="D12" s="70"/>
      <c r="E12" s="70"/>
      <c r="F12" s="70"/>
      <c r="G12" s="70"/>
      <c r="H12" s="70"/>
      <c r="I12" s="70"/>
      <c r="J12" s="70"/>
      <c r="K12" s="70"/>
      <c r="L12" s="70"/>
      <c r="M12" s="70"/>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68"/>
      <c r="B20" s="68"/>
      <c r="C20" s="68"/>
      <c r="D20" s="68"/>
      <c r="E20" s="68"/>
      <c r="F20" s="68"/>
      <c r="G20" s="68"/>
      <c r="H20" s="68"/>
      <c r="I20" s="68"/>
      <c r="J20" s="68"/>
      <c r="K20" s="68"/>
      <c r="L20" s="68"/>
      <c r="M20" s="68"/>
    </row>
    <row r="21" spans="1:13" ht="22.5" customHeight="1">
      <c r="A21" s="69"/>
      <c r="B21" s="69"/>
      <c r="C21" s="69"/>
      <c r="D21" s="69"/>
      <c r="E21" s="69"/>
      <c r="F21" s="69"/>
      <c r="G21" s="69"/>
      <c r="H21" s="69"/>
      <c r="I21" s="69"/>
      <c r="J21" s="69"/>
      <c r="K21" s="69"/>
      <c r="L21" s="69"/>
      <c r="M21" s="69"/>
    </row>
  </sheetData>
  <mergeCells count="6">
    <mergeCell ref="A1:M1"/>
    <mergeCell ref="A2:M2"/>
    <mergeCell ref="A5:M5"/>
    <mergeCell ref="A20:M20"/>
    <mergeCell ref="A21:M21"/>
    <mergeCell ref="A10:M12"/>
  </mergeCells>
  <phoneticPr fontId="16" type="noConversion"/>
  <pageMargins left="0.79" right="0.79" top="0.79" bottom="0.79"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E21" sqref="E21"/>
    </sheetView>
  </sheetViews>
  <sheetFormatPr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13"/>
      <c r="B1" s="13"/>
      <c r="C1" s="13"/>
      <c r="D1" s="13"/>
      <c r="E1" s="13"/>
      <c r="F1" s="14"/>
      <c r="G1" s="14"/>
    </row>
    <row r="2" spans="1:7" ht="24" customHeight="1">
      <c r="A2" s="74" t="s">
        <v>77</v>
      </c>
      <c r="B2" s="74"/>
      <c r="C2" s="74"/>
      <c r="D2" s="74"/>
      <c r="E2" s="74"/>
      <c r="F2" s="74"/>
      <c r="G2" s="74"/>
    </row>
    <row r="4" spans="1:7" ht="24" customHeight="1">
      <c r="A4" s="79" t="s">
        <v>11</v>
      </c>
      <c r="B4" s="79"/>
      <c r="C4" s="79"/>
      <c r="D4" s="79"/>
      <c r="E4" s="79"/>
      <c r="F4" s="79"/>
      <c r="G4" s="14" t="s">
        <v>12</v>
      </c>
    </row>
    <row r="6" spans="1:7" ht="24" customHeight="1">
      <c r="A6" s="75" t="s">
        <v>39</v>
      </c>
      <c r="B6" s="75"/>
      <c r="C6" s="75" t="s">
        <v>78</v>
      </c>
      <c r="D6" s="75"/>
      <c r="E6" s="75"/>
      <c r="F6" s="75"/>
      <c r="G6" s="75"/>
    </row>
    <row r="7" spans="1:7" ht="24" customHeight="1">
      <c r="A7" s="17" t="s">
        <v>15</v>
      </c>
      <c r="B7" s="17" t="s">
        <v>16</v>
      </c>
      <c r="C7" s="17" t="s">
        <v>15</v>
      </c>
      <c r="D7" s="17" t="s">
        <v>17</v>
      </c>
      <c r="E7" s="16" t="s">
        <v>79</v>
      </c>
      <c r="F7" s="16" t="s">
        <v>80</v>
      </c>
      <c r="G7" s="16" t="s">
        <v>81</v>
      </c>
    </row>
    <row r="8" spans="1:7" ht="0" hidden="1" customHeight="1">
      <c r="A8" s="28"/>
      <c r="B8" s="22">
        <f>SUM(B9:B12)</f>
        <v>20285054.210000001</v>
      </c>
      <c r="C8" s="28"/>
      <c r="D8" s="29">
        <f>SUM(E8,F8,G8)</f>
        <v>20285054.209999997</v>
      </c>
      <c r="E8" s="29">
        <f>SUM(E9:E12)</f>
        <v>20285054.209999997</v>
      </c>
      <c r="F8" s="29">
        <f>SUM(F9:F12)</f>
        <v>0</v>
      </c>
      <c r="G8" s="29">
        <f>SUM(G9:G12)</f>
        <v>0</v>
      </c>
    </row>
    <row r="9" spans="1:7" ht="24" customHeight="1">
      <c r="A9" s="30" t="s">
        <v>82</v>
      </c>
      <c r="B9" s="63">
        <v>20285054.210000001</v>
      </c>
      <c r="C9" s="19" t="s">
        <v>23</v>
      </c>
      <c r="D9" s="65">
        <f>SUM(E9,F9,G9)</f>
        <v>13415251.09</v>
      </c>
      <c r="E9" s="65">
        <v>13415251.09</v>
      </c>
      <c r="F9" s="24">
        <v>0</v>
      </c>
      <c r="G9" s="24">
        <v>0</v>
      </c>
    </row>
    <row r="10" spans="1:7" ht="24" customHeight="1">
      <c r="A10" s="30" t="s">
        <v>83</v>
      </c>
      <c r="B10" s="63"/>
      <c r="C10" s="19" t="s">
        <v>25</v>
      </c>
      <c r="D10" s="65">
        <f>SUM(E10,F10,G10)</f>
        <v>5037402.88</v>
      </c>
      <c r="E10" s="65">
        <v>5037402.88</v>
      </c>
      <c r="F10" s="24">
        <v>0</v>
      </c>
      <c r="G10" s="24">
        <v>0</v>
      </c>
    </row>
    <row r="11" spans="1:7" ht="24" customHeight="1">
      <c r="A11" s="30" t="s">
        <v>84</v>
      </c>
      <c r="B11" s="63"/>
      <c r="C11" s="19" t="s">
        <v>27</v>
      </c>
      <c r="D11" s="65">
        <f>SUM(E11,F11,G11)</f>
        <v>1068751.2</v>
      </c>
      <c r="E11" s="65">
        <v>1068751.2</v>
      </c>
      <c r="F11" s="24">
        <v>0</v>
      </c>
      <c r="G11" s="24">
        <v>0</v>
      </c>
    </row>
    <row r="12" spans="1:7" ht="24" customHeight="1">
      <c r="A12" s="30"/>
      <c r="B12" s="63"/>
      <c r="C12" s="19" t="s">
        <v>29</v>
      </c>
      <c r="D12" s="65">
        <f>SUM(E12,F12,G12)</f>
        <v>763649.04</v>
      </c>
      <c r="E12" s="65">
        <v>763649.04</v>
      </c>
      <c r="F12" s="24">
        <v>0</v>
      </c>
      <c r="G12" s="24">
        <v>0</v>
      </c>
    </row>
    <row r="13" spans="1:7" ht="24" customHeight="1">
      <c r="A13" s="23" t="s">
        <v>33</v>
      </c>
      <c r="B13" s="63">
        <f>B8</f>
        <v>20285054.210000001</v>
      </c>
      <c r="C13" s="23" t="s">
        <v>34</v>
      </c>
      <c r="D13" s="65">
        <f>D8</f>
        <v>20285054.209999997</v>
      </c>
      <c r="E13" s="65">
        <f>E8</f>
        <v>20285054.209999997</v>
      </c>
      <c r="F13" s="24">
        <f>F8</f>
        <v>0</v>
      </c>
      <c r="G13" s="24">
        <f>G8</f>
        <v>0</v>
      </c>
    </row>
  </sheetData>
  <mergeCells count="4">
    <mergeCell ref="A6:B6"/>
    <mergeCell ref="C6:G6"/>
    <mergeCell ref="A4:F4"/>
    <mergeCell ref="A2:G2"/>
  </mergeCells>
  <phoneticPr fontId="16" type="noConversion"/>
  <pageMargins left="0.78740157480314965" right="0.78740157480314965" top="0.78740157480314965" bottom="0.78740157480314965" header="0.31496062992125984" footer="0.31496062992125984"/>
  <pageSetup paperSize="9" scale="8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13" workbookViewId="0">
      <selection activeCell="E10" sqref="E10:G27"/>
    </sheetView>
  </sheetViews>
  <sheetFormatPr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4"/>
      <c r="F1" s="14"/>
      <c r="G1" s="14"/>
    </row>
    <row r="2" spans="1:7" ht="22.5" customHeight="1">
      <c r="A2" s="74" t="s">
        <v>85</v>
      </c>
      <c r="B2" s="74"/>
      <c r="C2" s="74"/>
      <c r="D2" s="74"/>
      <c r="E2" s="74"/>
      <c r="F2" s="74"/>
      <c r="G2" s="74"/>
    </row>
    <row r="3" spans="1:7" ht="7.5" customHeight="1">
      <c r="A3" s="2"/>
      <c r="B3" s="2"/>
      <c r="C3" s="2"/>
      <c r="D3" s="2"/>
      <c r="E3" s="14"/>
      <c r="F3" s="14"/>
      <c r="G3" s="2"/>
    </row>
    <row r="4" spans="1:7" ht="24" customHeight="1">
      <c r="A4" s="79" t="s">
        <v>11</v>
      </c>
      <c r="B4" s="79"/>
      <c r="C4" s="79"/>
      <c r="D4" s="79"/>
      <c r="E4" s="79"/>
      <c r="F4" s="79"/>
      <c r="G4" s="14" t="s">
        <v>12</v>
      </c>
    </row>
    <row r="5" spans="1:7" ht="7.5" customHeight="1">
      <c r="A5" s="31"/>
      <c r="B5" s="31"/>
      <c r="C5" s="31"/>
      <c r="D5" s="31"/>
      <c r="E5" s="14"/>
      <c r="F5" s="14"/>
      <c r="G5" s="2"/>
    </row>
    <row r="6" spans="1:7" ht="24" customHeight="1">
      <c r="A6" s="75" t="s">
        <v>15</v>
      </c>
      <c r="B6" s="75"/>
      <c r="C6" s="75"/>
      <c r="D6" s="75"/>
      <c r="E6" s="75" t="s">
        <v>86</v>
      </c>
      <c r="F6" s="75"/>
      <c r="G6" s="75"/>
    </row>
    <row r="7" spans="1:7" ht="24" customHeight="1">
      <c r="A7" s="80" t="s">
        <v>37</v>
      </c>
      <c r="B7" s="80"/>
      <c r="C7" s="80"/>
      <c r="D7" s="75" t="s">
        <v>38</v>
      </c>
      <c r="E7" s="75" t="s">
        <v>17</v>
      </c>
      <c r="F7" s="76" t="s">
        <v>18</v>
      </c>
      <c r="G7" s="75" t="s">
        <v>19</v>
      </c>
    </row>
    <row r="8" spans="1:7" ht="24" customHeight="1">
      <c r="A8" s="16" t="s">
        <v>43</v>
      </c>
      <c r="B8" s="16" t="s">
        <v>44</v>
      </c>
      <c r="C8" s="16" t="s">
        <v>45</v>
      </c>
      <c r="D8" s="75"/>
      <c r="E8" s="75"/>
      <c r="F8" s="76"/>
      <c r="G8" s="75"/>
    </row>
    <row r="9" spans="1:7" ht="0" hidden="1" customHeight="1">
      <c r="A9" s="26"/>
      <c r="B9" s="26"/>
      <c r="C9" s="26"/>
      <c r="D9" s="26"/>
      <c r="E9" s="32"/>
      <c r="F9" s="32" t="s">
        <v>0</v>
      </c>
      <c r="G9" s="32" t="s">
        <v>0</v>
      </c>
    </row>
    <row r="10" spans="1:7" ht="24" customHeight="1">
      <c r="A10" s="25" t="s">
        <v>46</v>
      </c>
      <c r="B10" s="25" t="s">
        <v>0</v>
      </c>
      <c r="C10" s="25" t="s">
        <v>0</v>
      </c>
      <c r="D10" s="19" t="s">
        <v>47</v>
      </c>
      <c r="E10" s="33">
        <f t="shared" ref="E10:E27" si="0">SUM(F10,G10)</f>
        <v>13415251.09</v>
      </c>
      <c r="F10" s="33">
        <v>12125119.810000001</v>
      </c>
      <c r="G10" s="33">
        <v>1290131.28</v>
      </c>
    </row>
    <row r="11" spans="1:7" ht="24" customHeight="1">
      <c r="A11" s="25" t="s">
        <v>46</v>
      </c>
      <c r="B11" s="25" t="s">
        <v>48</v>
      </c>
      <c r="C11" s="25" t="s">
        <v>0</v>
      </c>
      <c r="D11" s="19" t="s">
        <v>49</v>
      </c>
      <c r="E11" s="33">
        <f t="shared" si="0"/>
        <v>12824430.49</v>
      </c>
      <c r="F11" s="33">
        <v>12125119.810000001</v>
      </c>
      <c r="G11" s="33">
        <v>699310.68</v>
      </c>
    </row>
    <row r="12" spans="1:7" ht="24" customHeight="1">
      <c r="A12" s="25" t="s">
        <v>46</v>
      </c>
      <c r="B12" s="25" t="s">
        <v>48</v>
      </c>
      <c r="C12" s="25" t="s">
        <v>50</v>
      </c>
      <c r="D12" s="19" t="s">
        <v>51</v>
      </c>
      <c r="E12" s="33">
        <f t="shared" si="0"/>
        <v>12824430.49</v>
      </c>
      <c r="F12" s="33">
        <v>12125119.810000001</v>
      </c>
      <c r="G12" s="33">
        <v>699310.68</v>
      </c>
    </row>
    <row r="13" spans="1:7" ht="24" customHeight="1">
      <c r="A13" s="25" t="s">
        <v>46</v>
      </c>
      <c r="B13" s="25" t="s">
        <v>52</v>
      </c>
      <c r="C13" s="25" t="s">
        <v>0</v>
      </c>
      <c r="D13" s="19" t="s">
        <v>53</v>
      </c>
      <c r="E13" s="33">
        <f t="shared" si="0"/>
        <v>590820.6</v>
      </c>
      <c r="F13" s="33">
        <v>0</v>
      </c>
      <c r="G13" s="33">
        <v>590820.6</v>
      </c>
    </row>
    <row r="14" spans="1:7" ht="24" customHeight="1">
      <c r="A14" s="25" t="s">
        <v>46</v>
      </c>
      <c r="B14" s="25" t="s">
        <v>52</v>
      </c>
      <c r="C14" s="25" t="s">
        <v>54</v>
      </c>
      <c r="D14" s="19" t="s">
        <v>55</v>
      </c>
      <c r="E14" s="33">
        <f t="shared" si="0"/>
        <v>590820.6</v>
      </c>
      <c r="F14" s="33">
        <v>0</v>
      </c>
      <c r="G14" s="33">
        <v>590820.6</v>
      </c>
    </row>
    <row r="15" spans="1:7" ht="24" customHeight="1">
      <c r="A15" s="25" t="s">
        <v>56</v>
      </c>
      <c r="B15" s="25" t="s">
        <v>0</v>
      </c>
      <c r="C15" s="25" t="s">
        <v>0</v>
      </c>
      <c r="D15" s="19" t="s">
        <v>57</v>
      </c>
      <c r="E15" s="33">
        <f t="shared" si="0"/>
        <v>5037402.88</v>
      </c>
      <c r="F15" s="33">
        <v>5037402.88</v>
      </c>
      <c r="G15" s="33">
        <v>0</v>
      </c>
    </row>
    <row r="16" spans="1:7" ht="24" customHeight="1">
      <c r="A16" s="25" t="s">
        <v>56</v>
      </c>
      <c r="B16" s="25" t="s">
        <v>58</v>
      </c>
      <c r="C16" s="25" t="s">
        <v>0</v>
      </c>
      <c r="D16" s="19" t="s">
        <v>59</v>
      </c>
      <c r="E16" s="33">
        <f t="shared" si="0"/>
        <v>5037402.88</v>
      </c>
      <c r="F16" s="33">
        <v>5037402.88</v>
      </c>
      <c r="G16" s="33">
        <v>0</v>
      </c>
    </row>
    <row r="17" spans="1:7" ht="24" customHeight="1">
      <c r="A17" s="25" t="s">
        <v>56</v>
      </c>
      <c r="B17" s="25" t="s">
        <v>58</v>
      </c>
      <c r="C17" s="25" t="s">
        <v>48</v>
      </c>
      <c r="D17" s="19" t="s">
        <v>60</v>
      </c>
      <c r="E17" s="33">
        <f t="shared" si="0"/>
        <v>2434800</v>
      </c>
      <c r="F17" s="33">
        <v>2434800</v>
      </c>
      <c r="G17" s="33">
        <v>0</v>
      </c>
    </row>
    <row r="18" spans="1:7" ht="24" customHeight="1">
      <c r="A18" s="25" t="s">
        <v>56</v>
      </c>
      <c r="B18" s="25" t="s">
        <v>58</v>
      </c>
      <c r="C18" s="25" t="s">
        <v>58</v>
      </c>
      <c r="D18" s="19" t="s">
        <v>61</v>
      </c>
      <c r="E18" s="33">
        <f t="shared" si="0"/>
        <v>1710001.92</v>
      </c>
      <c r="F18" s="33">
        <v>1710001.92</v>
      </c>
      <c r="G18" s="33">
        <v>0</v>
      </c>
    </row>
    <row r="19" spans="1:7" ht="24" customHeight="1">
      <c r="A19" s="25" t="s">
        <v>56</v>
      </c>
      <c r="B19" s="25" t="s">
        <v>58</v>
      </c>
      <c r="C19" s="25" t="s">
        <v>62</v>
      </c>
      <c r="D19" s="19" t="s">
        <v>63</v>
      </c>
      <c r="E19" s="33">
        <f t="shared" si="0"/>
        <v>855000.96</v>
      </c>
      <c r="F19" s="33">
        <v>855000.96</v>
      </c>
      <c r="G19" s="33">
        <v>0</v>
      </c>
    </row>
    <row r="20" spans="1:7" ht="24" customHeight="1">
      <c r="A20" s="25" t="s">
        <v>56</v>
      </c>
      <c r="B20" s="25" t="s">
        <v>58</v>
      </c>
      <c r="C20" s="25" t="s">
        <v>54</v>
      </c>
      <c r="D20" s="19" t="s">
        <v>64</v>
      </c>
      <c r="E20" s="33">
        <f t="shared" si="0"/>
        <v>37600</v>
      </c>
      <c r="F20" s="33">
        <v>37600</v>
      </c>
      <c r="G20" s="33">
        <v>0</v>
      </c>
    </row>
    <row r="21" spans="1:7" ht="24" customHeight="1">
      <c r="A21" s="25" t="s">
        <v>65</v>
      </c>
      <c r="B21" s="25" t="s">
        <v>0</v>
      </c>
      <c r="C21" s="25" t="s">
        <v>0</v>
      </c>
      <c r="D21" s="19" t="s">
        <v>66</v>
      </c>
      <c r="E21" s="33">
        <f t="shared" si="0"/>
        <v>1068751.2</v>
      </c>
      <c r="F21" s="33">
        <v>1068751.2</v>
      </c>
      <c r="G21" s="33">
        <v>0</v>
      </c>
    </row>
    <row r="22" spans="1:7" ht="24" customHeight="1">
      <c r="A22" s="25" t="s">
        <v>65</v>
      </c>
      <c r="B22" s="25" t="s">
        <v>67</v>
      </c>
      <c r="C22" s="25" t="s">
        <v>0</v>
      </c>
      <c r="D22" s="19" t="s">
        <v>68</v>
      </c>
      <c r="E22" s="33">
        <f t="shared" si="0"/>
        <v>1068751.2</v>
      </c>
      <c r="F22" s="33">
        <v>1068751.2</v>
      </c>
      <c r="G22" s="33">
        <v>0</v>
      </c>
    </row>
    <row r="23" spans="1:7" ht="24" customHeight="1">
      <c r="A23" s="25" t="s">
        <v>65</v>
      </c>
      <c r="B23" s="25" t="s">
        <v>67</v>
      </c>
      <c r="C23" s="25" t="s">
        <v>48</v>
      </c>
      <c r="D23" s="19" t="s">
        <v>69</v>
      </c>
      <c r="E23" s="33">
        <f t="shared" si="0"/>
        <v>1068751.2</v>
      </c>
      <c r="F23" s="33">
        <v>1068751.2</v>
      </c>
      <c r="G23" s="33">
        <v>0</v>
      </c>
    </row>
    <row r="24" spans="1:7" ht="24" customHeight="1">
      <c r="A24" s="25" t="s">
        <v>70</v>
      </c>
      <c r="B24" s="25" t="s">
        <v>0</v>
      </c>
      <c r="C24" s="25" t="s">
        <v>0</v>
      </c>
      <c r="D24" s="19" t="s">
        <v>71</v>
      </c>
      <c r="E24" s="33">
        <f t="shared" si="0"/>
        <v>763649.04</v>
      </c>
      <c r="F24" s="33">
        <v>763649.04</v>
      </c>
      <c r="G24" s="33">
        <v>0</v>
      </c>
    </row>
    <row r="25" spans="1:7" ht="24" customHeight="1">
      <c r="A25" s="25" t="s">
        <v>70</v>
      </c>
      <c r="B25" s="25" t="s">
        <v>48</v>
      </c>
      <c r="C25" s="25" t="s">
        <v>0</v>
      </c>
      <c r="D25" s="19" t="s">
        <v>72</v>
      </c>
      <c r="E25" s="33">
        <f t="shared" si="0"/>
        <v>763649.04</v>
      </c>
      <c r="F25" s="33">
        <v>763649.04</v>
      </c>
      <c r="G25" s="33">
        <v>0</v>
      </c>
    </row>
    <row r="26" spans="1:7" ht="24" customHeight="1">
      <c r="A26" s="25" t="s">
        <v>70</v>
      </c>
      <c r="B26" s="25" t="s">
        <v>48</v>
      </c>
      <c r="C26" s="25" t="s">
        <v>73</v>
      </c>
      <c r="D26" s="19" t="s">
        <v>74</v>
      </c>
      <c r="E26" s="33">
        <f t="shared" si="0"/>
        <v>763649.04</v>
      </c>
      <c r="F26" s="33">
        <v>763649.04</v>
      </c>
      <c r="G26" s="33">
        <v>0</v>
      </c>
    </row>
    <row r="27" spans="1:7" ht="24" customHeight="1">
      <c r="A27" s="81" t="s">
        <v>17</v>
      </c>
      <c r="B27" s="81"/>
      <c r="C27" s="81"/>
      <c r="D27" s="81"/>
      <c r="E27" s="33">
        <f t="shared" si="0"/>
        <v>20285054.210000001</v>
      </c>
      <c r="F27" s="33">
        <v>18994922.93</v>
      </c>
      <c r="G27" s="33">
        <v>1290131.28</v>
      </c>
    </row>
  </sheetData>
  <mergeCells count="10">
    <mergeCell ref="A2:G2"/>
    <mergeCell ref="A6:D6"/>
    <mergeCell ref="E6:G6"/>
    <mergeCell ref="A7:C7"/>
    <mergeCell ref="A27:D27"/>
    <mergeCell ref="D7:D8"/>
    <mergeCell ref="E7:E8"/>
    <mergeCell ref="F7:F8"/>
    <mergeCell ref="G7:G8"/>
    <mergeCell ref="A4:F4"/>
  </mergeCells>
  <phoneticPr fontId="16" type="noConversion"/>
  <pageMargins left="0.78740157480314965" right="0.78740157480314965" top="0.78740157480314965" bottom="0.78740157480314965"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Ruler="0" workbookViewId="0">
      <selection activeCell="D27" sqref="D27"/>
    </sheetView>
  </sheetViews>
  <sheetFormatPr defaultRowHeight="15"/>
  <cols>
    <col min="1" max="3" width="7.85546875" customWidth="1"/>
    <col min="4" max="4" width="58.42578125" customWidth="1"/>
    <col min="5" max="7" width="20" customWidth="1"/>
  </cols>
  <sheetData>
    <row r="1" spans="1:7" ht="18" customHeight="1">
      <c r="A1" s="2"/>
      <c r="B1" s="2"/>
      <c r="C1" s="2"/>
      <c r="D1" s="2"/>
      <c r="E1" s="14"/>
      <c r="F1" s="14"/>
      <c r="G1" s="14"/>
    </row>
    <row r="2" spans="1:7" ht="24" customHeight="1">
      <c r="A2" s="74" t="s">
        <v>87</v>
      </c>
      <c r="B2" s="74"/>
      <c r="C2" s="74"/>
      <c r="D2" s="74"/>
      <c r="E2" s="74"/>
      <c r="F2" s="74"/>
      <c r="G2" s="74"/>
    </row>
    <row r="3" spans="1:7" ht="7.5" customHeight="1">
      <c r="A3" s="2"/>
      <c r="B3" s="2"/>
      <c r="C3" s="2"/>
      <c r="D3" s="2"/>
      <c r="E3" s="14"/>
      <c r="F3" s="14"/>
      <c r="G3" s="2"/>
    </row>
    <row r="4" spans="1:7" ht="24" customHeight="1">
      <c r="A4" s="83" t="s">
        <v>11</v>
      </c>
      <c r="B4" s="83"/>
      <c r="C4" s="83"/>
      <c r="D4" s="83"/>
      <c r="E4" s="83"/>
      <c r="F4" s="14"/>
      <c r="G4" s="14" t="s">
        <v>12</v>
      </c>
    </row>
    <row r="5" spans="1:7" ht="7.5" customHeight="1">
      <c r="A5" s="31"/>
      <c r="B5" s="31"/>
      <c r="C5" s="31"/>
      <c r="D5" s="31"/>
      <c r="E5" s="14"/>
      <c r="F5" s="14"/>
      <c r="G5" s="2"/>
    </row>
    <row r="6" spans="1:7" ht="24" customHeight="1">
      <c r="A6" s="75" t="s">
        <v>15</v>
      </c>
      <c r="B6" s="75"/>
      <c r="C6" s="75"/>
      <c r="D6" s="75"/>
      <c r="E6" s="75" t="s">
        <v>88</v>
      </c>
      <c r="F6" s="75"/>
      <c r="G6" s="75"/>
    </row>
    <row r="7" spans="1:7" ht="24" customHeight="1">
      <c r="A7" s="80" t="s">
        <v>37</v>
      </c>
      <c r="B7" s="80"/>
      <c r="C7" s="80"/>
      <c r="D7" s="75" t="s">
        <v>38</v>
      </c>
      <c r="E7" s="75" t="s">
        <v>17</v>
      </c>
      <c r="F7" s="77" t="s">
        <v>18</v>
      </c>
      <c r="G7" s="75" t="s">
        <v>19</v>
      </c>
    </row>
    <row r="8" spans="1:7" ht="24" customHeight="1">
      <c r="A8" s="16" t="s">
        <v>43</v>
      </c>
      <c r="B8" s="16" t="s">
        <v>44</v>
      </c>
      <c r="C8" s="16" t="s">
        <v>45</v>
      </c>
      <c r="D8" s="75"/>
      <c r="E8" s="75"/>
      <c r="F8" s="77"/>
      <c r="G8" s="75"/>
    </row>
    <row r="9" spans="1:7" ht="0" hidden="1" customHeight="1">
      <c r="A9" s="26"/>
      <c r="B9" s="26"/>
      <c r="C9" s="26"/>
      <c r="D9" s="26"/>
      <c r="E9" s="33"/>
      <c r="F9" s="33" t="s">
        <v>0</v>
      </c>
      <c r="G9" s="33" t="s">
        <v>0</v>
      </c>
    </row>
    <row r="10" spans="1:7" ht="24" customHeight="1">
      <c r="A10" s="57"/>
      <c r="B10" s="57"/>
      <c r="C10" s="57"/>
      <c r="D10" s="55"/>
      <c r="E10" s="56"/>
      <c r="F10" s="56"/>
      <c r="G10" s="56"/>
    </row>
    <row r="11" spans="1:7" ht="24" customHeight="1">
      <c r="A11" s="57"/>
      <c r="B11" s="54"/>
      <c r="C11" s="54"/>
      <c r="D11" s="55"/>
      <c r="E11" s="56"/>
      <c r="F11" s="56"/>
      <c r="G11" s="56"/>
    </row>
    <row r="12" spans="1:7">
      <c r="A12" s="57"/>
      <c r="B12" s="54"/>
      <c r="C12" s="54"/>
      <c r="D12" s="55"/>
      <c r="E12" s="56"/>
      <c r="F12" s="56"/>
      <c r="G12" s="56"/>
    </row>
    <row r="13" spans="1:7" ht="24" customHeight="1">
      <c r="A13" s="57"/>
      <c r="B13" s="57"/>
      <c r="C13" s="57"/>
      <c r="D13" s="55"/>
      <c r="E13" s="56"/>
      <c r="F13" s="56"/>
      <c r="G13" s="56"/>
    </row>
    <row r="14" spans="1:7">
      <c r="A14" s="57"/>
      <c r="B14" s="54"/>
      <c r="C14" s="54"/>
      <c r="D14" s="55"/>
      <c r="E14" s="56"/>
      <c r="F14" s="56"/>
      <c r="G14" s="56"/>
    </row>
    <row r="15" spans="1:7">
      <c r="A15" s="57"/>
      <c r="B15" s="54"/>
      <c r="C15" s="54"/>
      <c r="D15" s="55"/>
      <c r="E15" s="56"/>
      <c r="F15" s="56"/>
      <c r="G15" s="56"/>
    </row>
    <row r="16" spans="1:7">
      <c r="A16" s="57"/>
      <c r="B16" s="54"/>
      <c r="C16" s="54"/>
      <c r="D16" s="55"/>
      <c r="E16" s="56"/>
      <c r="F16" s="56"/>
      <c r="G16" s="56"/>
    </row>
    <row r="17" spans="1:7">
      <c r="A17" s="57"/>
      <c r="B17" s="54"/>
      <c r="C17" s="54"/>
      <c r="D17" s="55"/>
      <c r="E17" s="56"/>
      <c r="F17" s="56"/>
      <c r="G17" s="56"/>
    </row>
    <row r="18" spans="1:7">
      <c r="A18" s="57"/>
      <c r="B18" s="54"/>
      <c r="C18" s="54"/>
      <c r="D18" s="55"/>
      <c r="E18" s="56"/>
      <c r="F18" s="56"/>
      <c r="G18" s="56"/>
    </row>
    <row r="19" spans="1:7">
      <c r="A19" s="57"/>
      <c r="B19" s="54"/>
      <c r="C19" s="54"/>
      <c r="D19" s="55"/>
      <c r="E19" s="56"/>
      <c r="F19" s="56"/>
      <c r="G19" s="56"/>
    </row>
    <row r="20" spans="1:7">
      <c r="A20" s="57"/>
      <c r="B20" s="54"/>
      <c r="C20" s="54"/>
      <c r="D20" s="55"/>
      <c r="E20" s="56"/>
      <c r="F20" s="56"/>
      <c r="G20" s="56"/>
    </row>
    <row r="21" spans="1:7">
      <c r="A21" s="57"/>
      <c r="B21" s="54"/>
      <c r="C21" s="54"/>
      <c r="D21" s="55"/>
      <c r="E21" s="56"/>
      <c r="F21" s="56"/>
      <c r="G21" s="56"/>
    </row>
    <row r="22" spans="1:7">
      <c r="A22" s="82" t="s">
        <v>17</v>
      </c>
      <c r="B22" s="82"/>
      <c r="C22" s="82"/>
      <c r="D22" s="82"/>
      <c r="E22" s="56"/>
      <c r="F22" s="56"/>
      <c r="G22" s="56"/>
    </row>
    <row r="23" spans="1:7">
      <c r="A23" s="61" t="s">
        <v>170</v>
      </c>
    </row>
  </sheetData>
  <mergeCells count="10">
    <mergeCell ref="A2:G2"/>
    <mergeCell ref="A4:E4"/>
    <mergeCell ref="A6:D6"/>
    <mergeCell ref="E6:G6"/>
    <mergeCell ref="A7:C7"/>
    <mergeCell ref="A22:D22"/>
    <mergeCell ref="D7:D8"/>
    <mergeCell ref="E7:E8"/>
    <mergeCell ref="F7:F8"/>
    <mergeCell ref="G7:G8"/>
  </mergeCells>
  <phoneticPr fontId="16" type="noConversion"/>
  <pageMargins left="0.78740157480314965" right="0.78740157480314965" top="0.78740157480314965" bottom="0.78740157480314965" header="0.31496062992125984" footer="0.31496062992125984"/>
  <pageSetup paperSize="9" scale="8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Ruler="0" workbookViewId="0">
      <selection activeCell="D26" sqref="D26"/>
    </sheetView>
  </sheetViews>
  <sheetFormatPr defaultRowHeight="14.25"/>
  <cols>
    <col min="1" max="3" width="6.140625" style="50" customWidth="1"/>
    <col min="4" max="4" width="51.42578125" style="50" customWidth="1"/>
    <col min="5" max="6" width="23.7109375" style="50" customWidth="1"/>
    <col min="7" max="7" width="24.7109375" style="50" customWidth="1"/>
    <col min="8" max="8" width="9.28515625" style="50" customWidth="1"/>
    <col min="9" max="16384" width="9.140625" style="50"/>
  </cols>
  <sheetData>
    <row r="1" spans="1:7" ht="18" customHeight="1">
      <c r="A1" s="48"/>
      <c r="B1" s="48"/>
      <c r="C1" s="48"/>
      <c r="D1" s="48"/>
      <c r="E1" s="49"/>
      <c r="F1" s="49"/>
      <c r="G1" s="49"/>
    </row>
    <row r="2" spans="1:7" ht="24" customHeight="1">
      <c r="A2" s="84" t="s">
        <v>89</v>
      </c>
      <c r="B2" s="84"/>
      <c r="C2" s="84"/>
      <c r="D2" s="84"/>
      <c r="E2" s="84"/>
      <c r="F2" s="84"/>
      <c r="G2" s="84"/>
    </row>
    <row r="4" spans="1:7" ht="24" customHeight="1">
      <c r="A4" s="88" t="s">
        <v>11</v>
      </c>
      <c r="B4" s="88"/>
      <c r="C4" s="88"/>
      <c r="D4" s="88"/>
      <c r="E4" s="88"/>
      <c r="F4" s="88"/>
      <c r="G4" s="49" t="s">
        <v>12</v>
      </c>
    </row>
    <row r="5" spans="1:7" ht="7.5" customHeight="1">
      <c r="A5" s="51"/>
      <c r="B5" s="51"/>
      <c r="C5" s="51"/>
      <c r="D5" s="51"/>
      <c r="E5" s="51"/>
      <c r="F5" s="51"/>
      <c r="G5" s="51"/>
    </row>
    <row r="6" spans="1:7" ht="24" customHeight="1">
      <c r="A6" s="85" t="s">
        <v>15</v>
      </c>
      <c r="B6" s="85"/>
      <c r="C6" s="85"/>
      <c r="D6" s="85"/>
      <c r="E6" s="85" t="s">
        <v>90</v>
      </c>
      <c r="F6" s="85"/>
      <c r="G6" s="85"/>
    </row>
    <row r="7" spans="1:7" ht="24" customHeight="1">
      <c r="A7" s="86" t="s">
        <v>37</v>
      </c>
      <c r="B7" s="86"/>
      <c r="C7" s="86"/>
      <c r="D7" s="85" t="s">
        <v>38</v>
      </c>
      <c r="E7" s="85" t="s">
        <v>17</v>
      </c>
      <c r="F7" s="87" t="s">
        <v>18</v>
      </c>
      <c r="G7" s="85" t="s">
        <v>19</v>
      </c>
    </row>
    <row r="8" spans="1:7" ht="24" customHeight="1">
      <c r="A8" s="52" t="s">
        <v>43</v>
      </c>
      <c r="B8" s="52" t="s">
        <v>44</v>
      </c>
      <c r="C8" s="52" t="s">
        <v>45</v>
      </c>
      <c r="D8" s="85"/>
      <c r="E8" s="85"/>
      <c r="F8" s="87"/>
      <c r="G8" s="85"/>
    </row>
    <row r="9" spans="1:7" ht="24" customHeight="1">
      <c r="A9" s="53"/>
      <c r="B9" s="54"/>
      <c r="C9" s="54"/>
      <c r="D9" s="55"/>
      <c r="E9" s="56"/>
      <c r="F9" s="56"/>
      <c r="G9" s="56"/>
    </row>
    <row r="10" spans="1:7" ht="24" customHeight="1">
      <c r="A10" s="53"/>
      <c r="B10" s="54"/>
      <c r="C10" s="54"/>
      <c r="D10" s="55"/>
      <c r="E10" s="56"/>
      <c r="F10" s="56"/>
      <c r="G10" s="56"/>
    </row>
    <row r="11" spans="1:7">
      <c r="A11" s="53"/>
      <c r="B11" s="54"/>
      <c r="C11" s="54"/>
      <c r="D11" s="55"/>
      <c r="E11" s="56"/>
      <c r="F11" s="56"/>
      <c r="G11" s="56"/>
    </row>
    <row r="12" spans="1:7">
      <c r="A12" s="53"/>
      <c r="B12" s="54"/>
      <c r="C12" s="54"/>
      <c r="D12" s="55"/>
      <c r="E12" s="56"/>
      <c r="F12" s="56"/>
      <c r="G12" s="56"/>
    </row>
    <row r="13" spans="1:7" ht="24" customHeight="1">
      <c r="A13" s="53"/>
      <c r="B13" s="54"/>
      <c r="C13" s="54"/>
      <c r="D13" s="55"/>
      <c r="E13" s="56"/>
      <c r="F13" s="56"/>
      <c r="G13" s="56"/>
    </row>
    <row r="14" spans="1:7">
      <c r="A14" s="53"/>
      <c r="B14" s="54"/>
      <c r="C14" s="54"/>
      <c r="D14" s="55"/>
      <c r="E14" s="56"/>
      <c r="F14" s="56"/>
      <c r="G14" s="56"/>
    </row>
    <row r="15" spans="1:7">
      <c r="A15" s="53"/>
      <c r="B15" s="54"/>
      <c r="C15" s="54"/>
      <c r="D15" s="55"/>
      <c r="E15" s="56"/>
      <c r="F15" s="56"/>
      <c r="G15" s="56"/>
    </row>
    <row r="16" spans="1:7">
      <c r="A16" s="53"/>
      <c r="B16" s="54"/>
      <c r="C16" s="54"/>
      <c r="D16" s="55"/>
      <c r="E16" s="56"/>
      <c r="F16" s="56"/>
      <c r="G16" s="56"/>
    </row>
    <row r="17" spans="1:7">
      <c r="A17" s="53"/>
      <c r="B17" s="54"/>
      <c r="C17" s="54"/>
      <c r="D17" s="55"/>
      <c r="E17" s="56"/>
      <c r="F17" s="56"/>
      <c r="G17" s="56"/>
    </row>
    <row r="18" spans="1:7">
      <c r="A18" s="53"/>
      <c r="B18" s="54"/>
      <c r="C18" s="54"/>
      <c r="D18" s="55"/>
      <c r="E18" s="56"/>
      <c r="F18" s="56"/>
      <c r="G18" s="56"/>
    </row>
    <row r="19" spans="1:7">
      <c r="A19" s="53"/>
      <c r="B19" s="54"/>
      <c r="C19" s="54"/>
      <c r="D19" s="55"/>
      <c r="E19" s="56"/>
      <c r="F19" s="56"/>
      <c r="G19" s="56"/>
    </row>
    <row r="20" spans="1:7">
      <c r="A20" s="53"/>
      <c r="B20" s="54"/>
      <c r="C20" s="54"/>
      <c r="D20" s="55"/>
      <c r="E20" s="56"/>
      <c r="F20" s="56"/>
      <c r="G20" s="56"/>
    </row>
    <row r="21" spans="1:7">
      <c r="A21" s="82" t="s">
        <v>17</v>
      </c>
      <c r="B21" s="82"/>
      <c r="C21" s="82"/>
      <c r="D21" s="82"/>
      <c r="E21" s="56"/>
      <c r="F21" s="56"/>
      <c r="G21" s="56"/>
    </row>
    <row r="22" spans="1:7">
      <c r="A22" s="58" t="s">
        <v>163</v>
      </c>
      <c r="B22" s="59"/>
      <c r="C22" s="59"/>
      <c r="D22" s="59"/>
      <c r="E22" s="60"/>
      <c r="F22" s="60"/>
      <c r="G22" s="60"/>
    </row>
  </sheetData>
  <mergeCells count="10">
    <mergeCell ref="A21:D21"/>
    <mergeCell ref="A2:G2"/>
    <mergeCell ref="A6:D6"/>
    <mergeCell ref="E6:G6"/>
    <mergeCell ref="A7:C7"/>
    <mergeCell ref="D7:D8"/>
    <mergeCell ref="E7:E8"/>
    <mergeCell ref="F7:F8"/>
    <mergeCell ref="G7:G8"/>
    <mergeCell ref="A4:F4"/>
  </mergeCells>
  <phoneticPr fontId="16" type="noConversion"/>
  <pageMargins left="0.78740157480314965" right="0.78740157480314965" top="0.78740157480314965" bottom="0.78740157480314965" header="0.31496062992125984" footer="0.31496062992125984"/>
  <pageSetup paperSize="9" scale="8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Ruler="0" topLeftCell="A25" workbookViewId="0">
      <selection activeCell="D16" sqref="D16"/>
    </sheetView>
  </sheetViews>
  <sheetFormatPr defaultRowHeight="15"/>
  <cols>
    <col min="1" max="2" width="8.5703125" customWidth="1"/>
    <col min="3" max="3" width="65.28515625" customWidth="1"/>
    <col min="4" max="6" width="20" customWidth="1"/>
  </cols>
  <sheetData>
    <row r="1" spans="1:6" ht="18" customHeight="1">
      <c r="A1" s="2"/>
      <c r="B1" s="2"/>
      <c r="C1" s="2"/>
      <c r="D1" s="2"/>
      <c r="E1" s="2"/>
      <c r="F1" s="34"/>
    </row>
    <row r="2" spans="1:6" ht="22.5" customHeight="1">
      <c r="A2" s="74" t="s">
        <v>91</v>
      </c>
      <c r="B2" s="74"/>
      <c r="C2" s="74"/>
      <c r="D2" s="74"/>
      <c r="E2" s="74"/>
      <c r="F2" s="74"/>
    </row>
    <row r="3" spans="1:6" ht="7.5" customHeight="1">
      <c r="A3" s="26"/>
      <c r="B3" s="26"/>
      <c r="C3" s="26"/>
      <c r="D3" s="26"/>
      <c r="E3" s="26"/>
      <c r="F3" s="26"/>
    </row>
    <row r="4" spans="1:6" ht="24" customHeight="1">
      <c r="A4" s="79" t="s">
        <v>11</v>
      </c>
      <c r="B4" s="79"/>
      <c r="C4" s="79"/>
      <c r="D4" s="79"/>
      <c r="E4" s="79"/>
      <c r="F4" s="14" t="s">
        <v>12</v>
      </c>
    </row>
    <row r="5" spans="1:6" ht="7.5" customHeight="1">
      <c r="A5" s="26"/>
      <c r="B5" s="26"/>
      <c r="C5" s="26"/>
      <c r="D5" s="26"/>
      <c r="E5" s="26"/>
      <c r="F5" s="26"/>
    </row>
    <row r="6" spans="1:6" ht="24" customHeight="1">
      <c r="A6" s="75" t="s">
        <v>15</v>
      </c>
      <c r="B6" s="75"/>
      <c r="C6" s="75"/>
      <c r="D6" s="75" t="s">
        <v>92</v>
      </c>
      <c r="E6" s="75"/>
      <c r="F6" s="75"/>
    </row>
    <row r="7" spans="1:6" ht="24" customHeight="1">
      <c r="A7" s="75" t="s">
        <v>93</v>
      </c>
      <c r="B7" s="75"/>
      <c r="C7" s="75" t="s">
        <v>94</v>
      </c>
      <c r="D7" s="89" t="s">
        <v>17</v>
      </c>
      <c r="E7" s="89" t="s">
        <v>20</v>
      </c>
      <c r="F7" s="89" t="s">
        <v>21</v>
      </c>
    </row>
    <row r="8" spans="1:6" ht="24" customHeight="1">
      <c r="A8" s="16" t="s">
        <v>43</v>
      </c>
      <c r="B8" s="16" t="s">
        <v>44</v>
      </c>
      <c r="C8" s="75"/>
      <c r="D8" s="89"/>
      <c r="E8" s="89"/>
      <c r="F8" s="89"/>
    </row>
    <row r="9" spans="1:6" ht="0" hidden="1" customHeight="1">
      <c r="A9" s="26" t="s">
        <v>0</v>
      </c>
      <c r="B9" s="26"/>
      <c r="C9" s="26"/>
      <c r="D9" s="27"/>
      <c r="E9" s="27" t="s">
        <v>0</v>
      </c>
      <c r="F9" s="27" t="s">
        <v>0</v>
      </c>
    </row>
    <row r="10" spans="1:6" ht="24" customHeight="1">
      <c r="A10" s="23" t="s">
        <v>95</v>
      </c>
      <c r="B10" s="23" t="s">
        <v>0</v>
      </c>
      <c r="C10" s="19" t="s">
        <v>96</v>
      </c>
      <c r="D10" s="63">
        <f t="shared" ref="D10:D40" si="0">SUM(E10,F10)</f>
        <v>15392332.689999999</v>
      </c>
      <c r="E10" s="63">
        <v>15392332.689999999</v>
      </c>
      <c r="F10" s="63">
        <v>0</v>
      </c>
    </row>
    <row r="11" spans="1:6" ht="24" customHeight="1">
      <c r="A11" s="23" t="s">
        <v>95</v>
      </c>
      <c r="B11" s="23" t="s">
        <v>73</v>
      </c>
      <c r="C11" s="19" t="s">
        <v>97</v>
      </c>
      <c r="D11" s="63">
        <f t="shared" si="0"/>
        <v>2389560</v>
      </c>
      <c r="E11" s="63">
        <v>2389560</v>
      </c>
      <c r="F11" s="63">
        <v>0</v>
      </c>
    </row>
    <row r="12" spans="1:6" ht="24" customHeight="1">
      <c r="A12" s="23" t="s">
        <v>95</v>
      </c>
      <c r="B12" s="23" t="s">
        <v>48</v>
      </c>
      <c r="C12" s="19" t="s">
        <v>98</v>
      </c>
      <c r="D12" s="63">
        <f t="shared" si="0"/>
        <v>233112</v>
      </c>
      <c r="E12" s="63">
        <v>233112</v>
      </c>
      <c r="F12" s="63">
        <v>0</v>
      </c>
    </row>
    <row r="13" spans="1:6" ht="24" customHeight="1">
      <c r="A13" s="23" t="s">
        <v>95</v>
      </c>
      <c r="B13" s="23" t="s">
        <v>99</v>
      </c>
      <c r="C13" s="19" t="s">
        <v>100</v>
      </c>
      <c r="D13" s="63">
        <f t="shared" si="0"/>
        <v>8286600</v>
      </c>
      <c r="E13" s="63">
        <v>8286600</v>
      </c>
      <c r="F13" s="63">
        <v>0</v>
      </c>
    </row>
    <row r="14" spans="1:6" ht="24" customHeight="1">
      <c r="A14" s="23" t="s">
        <v>95</v>
      </c>
      <c r="B14" s="23" t="s">
        <v>101</v>
      </c>
      <c r="C14" s="19" t="s">
        <v>102</v>
      </c>
      <c r="D14" s="63">
        <f t="shared" si="0"/>
        <v>1710001.92</v>
      </c>
      <c r="E14" s="63">
        <v>1710001.92</v>
      </c>
      <c r="F14" s="63">
        <v>0</v>
      </c>
    </row>
    <row r="15" spans="1:6" ht="24" customHeight="1">
      <c r="A15" s="23" t="s">
        <v>95</v>
      </c>
      <c r="B15" s="23" t="s">
        <v>52</v>
      </c>
      <c r="C15" s="19" t="s">
        <v>103</v>
      </c>
      <c r="D15" s="63">
        <f t="shared" si="0"/>
        <v>855000.96</v>
      </c>
      <c r="E15" s="63">
        <v>855000.96</v>
      </c>
      <c r="F15" s="63">
        <v>0</v>
      </c>
    </row>
    <row r="16" spans="1:6" ht="24" customHeight="1">
      <c r="A16" s="23" t="s">
        <v>95</v>
      </c>
      <c r="B16" s="23" t="s">
        <v>104</v>
      </c>
      <c r="C16" s="19" t="s">
        <v>105</v>
      </c>
      <c r="D16" s="63">
        <f t="shared" si="0"/>
        <v>1068751.2</v>
      </c>
      <c r="E16" s="63">
        <v>1068751.2</v>
      </c>
      <c r="F16" s="63">
        <v>0</v>
      </c>
    </row>
    <row r="17" spans="1:6" ht="24" customHeight="1">
      <c r="A17" s="23" t="s">
        <v>95</v>
      </c>
      <c r="B17" s="23" t="s">
        <v>106</v>
      </c>
      <c r="C17" s="19" t="s">
        <v>107</v>
      </c>
      <c r="D17" s="63">
        <f t="shared" si="0"/>
        <v>70537.570000000007</v>
      </c>
      <c r="E17" s="63">
        <v>70537.570000000007</v>
      </c>
      <c r="F17" s="63">
        <v>0</v>
      </c>
    </row>
    <row r="18" spans="1:6" ht="24" customHeight="1">
      <c r="A18" s="23" t="s">
        <v>95</v>
      </c>
      <c r="B18" s="23" t="s">
        <v>108</v>
      </c>
      <c r="C18" s="19" t="s">
        <v>74</v>
      </c>
      <c r="D18" s="63">
        <f t="shared" si="0"/>
        <v>763649.04</v>
      </c>
      <c r="E18" s="63">
        <v>763649.04</v>
      </c>
      <c r="F18" s="63">
        <v>0</v>
      </c>
    </row>
    <row r="19" spans="1:6" ht="24" customHeight="1">
      <c r="A19" s="23" t="s">
        <v>95</v>
      </c>
      <c r="B19" s="23" t="s">
        <v>54</v>
      </c>
      <c r="C19" s="19" t="s">
        <v>109</v>
      </c>
      <c r="D19" s="63">
        <f t="shared" si="0"/>
        <v>15120</v>
      </c>
      <c r="E19" s="63">
        <v>15120</v>
      </c>
      <c r="F19" s="63">
        <v>0</v>
      </c>
    </row>
    <row r="20" spans="1:6" ht="24" customHeight="1">
      <c r="A20" s="23" t="s">
        <v>110</v>
      </c>
      <c r="B20" s="23" t="s">
        <v>0</v>
      </c>
      <c r="C20" s="19" t="s">
        <v>111</v>
      </c>
      <c r="D20" s="63">
        <f t="shared" si="0"/>
        <v>1538870.24</v>
      </c>
      <c r="E20" s="63">
        <v>0</v>
      </c>
      <c r="F20" s="63">
        <v>1538870.24</v>
      </c>
    </row>
    <row r="21" spans="1:6" ht="24" customHeight="1">
      <c r="A21" s="23" t="s">
        <v>110</v>
      </c>
      <c r="B21" s="23" t="s">
        <v>73</v>
      </c>
      <c r="C21" s="19" t="s">
        <v>112</v>
      </c>
      <c r="D21" s="63">
        <f t="shared" si="0"/>
        <v>483500</v>
      </c>
      <c r="E21" s="63">
        <v>0</v>
      </c>
      <c r="F21" s="63">
        <v>483500</v>
      </c>
    </row>
    <row r="22" spans="1:6" ht="24" customHeight="1">
      <c r="A22" s="23" t="s">
        <v>110</v>
      </c>
      <c r="B22" s="23" t="s">
        <v>58</v>
      </c>
      <c r="C22" s="19" t="s">
        <v>113</v>
      </c>
      <c r="D22" s="63">
        <f t="shared" si="0"/>
        <v>6000</v>
      </c>
      <c r="E22" s="63">
        <v>0</v>
      </c>
      <c r="F22" s="63">
        <v>6000</v>
      </c>
    </row>
    <row r="23" spans="1:6" ht="24" customHeight="1">
      <c r="A23" s="23" t="s">
        <v>110</v>
      </c>
      <c r="B23" s="23" t="s">
        <v>62</v>
      </c>
      <c r="C23" s="19" t="s">
        <v>114</v>
      </c>
      <c r="D23" s="63">
        <f t="shared" si="0"/>
        <v>40000</v>
      </c>
      <c r="E23" s="63">
        <v>0</v>
      </c>
      <c r="F23" s="63">
        <v>40000</v>
      </c>
    </row>
    <row r="24" spans="1:6" ht="24" customHeight="1">
      <c r="A24" s="23" t="s">
        <v>110</v>
      </c>
      <c r="B24" s="23" t="s">
        <v>99</v>
      </c>
      <c r="C24" s="19" t="s">
        <v>115</v>
      </c>
      <c r="D24" s="63">
        <f t="shared" si="0"/>
        <v>3000</v>
      </c>
      <c r="E24" s="63">
        <v>0</v>
      </c>
      <c r="F24" s="63">
        <v>3000</v>
      </c>
    </row>
    <row r="25" spans="1:6" ht="24" customHeight="1">
      <c r="A25" s="23" t="s">
        <v>110</v>
      </c>
      <c r="B25" s="23" t="s">
        <v>52</v>
      </c>
      <c r="C25" s="19" t="s">
        <v>116</v>
      </c>
      <c r="D25" s="63">
        <f t="shared" si="0"/>
        <v>15000</v>
      </c>
      <c r="E25" s="63">
        <v>0</v>
      </c>
      <c r="F25" s="63">
        <v>15000</v>
      </c>
    </row>
    <row r="26" spans="1:6" ht="24" customHeight="1">
      <c r="A26" s="23" t="s">
        <v>110</v>
      </c>
      <c r="B26" s="23" t="s">
        <v>67</v>
      </c>
      <c r="C26" s="19" t="s">
        <v>117</v>
      </c>
      <c r="D26" s="63">
        <f t="shared" si="0"/>
        <v>20000</v>
      </c>
      <c r="E26" s="63">
        <v>0</v>
      </c>
      <c r="F26" s="63">
        <v>20000</v>
      </c>
    </row>
    <row r="27" spans="1:6" ht="24" customHeight="1">
      <c r="A27" s="23" t="s">
        <v>110</v>
      </c>
      <c r="B27" s="23" t="s">
        <v>108</v>
      </c>
      <c r="C27" s="19" t="s">
        <v>118</v>
      </c>
      <c r="D27" s="63">
        <f t="shared" si="0"/>
        <v>15000</v>
      </c>
      <c r="E27" s="63">
        <v>0</v>
      </c>
      <c r="F27" s="63">
        <v>15000</v>
      </c>
    </row>
    <row r="28" spans="1:6" ht="24" customHeight="1">
      <c r="A28" s="23" t="s">
        <v>110</v>
      </c>
      <c r="B28" s="23" t="s">
        <v>119</v>
      </c>
      <c r="C28" s="19" t="s">
        <v>120</v>
      </c>
      <c r="D28" s="63">
        <f t="shared" si="0"/>
        <v>34500</v>
      </c>
      <c r="E28" s="63">
        <v>0</v>
      </c>
      <c r="F28" s="63">
        <v>34500</v>
      </c>
    </row>
    <row r="29" spans="1:6" ht="24" customHeight="1">
      <c r="A29" s="23" t="s">
        <v>110</v>
      </c>
      <c r="B29" s="23" t="s">
        <v>121</v>
      </c>
      <c r="C29" s="19" t="s">
        <v>122</v>
      </c>
      <c r="D29" s="63">
        <f t="shared" si="0"/>
        <v>8000</v>
      </c>
      <c r="E29" s="63">
        <v>0</v>
      </c>
      <c r="F29" s="63">
        <v>8000</v>
      </c>
    </row>
    <row r="30" spans="1:6" ht="24" customHeight="1">
      <c r="A30" s="23" t="s">
        <v>110</v>
      </c>
      <c r="B30" s="23" t="s">
        <v>123</v>
      </c>
      <c r="C30" s="19" t="s">
        <v>124</v>
      </c>
      <c r="D30" s="63">
        <f t="shared" si="0"/>
        <v>30000</v>
      </c>
      <c r="E30" s="63">
        <v>0</v>
      </c>
      <c r="F30" s="63">
        <v>30000</v>
      </c>
    </row>
    <row r="31" spans="1:6" ht="24" customHeight="1">
      <c r="A31" s="23" t="s">
        <v>110</v>
      </c>
      <c r="B31" s="23" t="s">
        <v>125</v>
      </c>
      <c r="C31" s="19" t="s">
        <v>126</v>
      </c>
      <c r="D31" s="63">
        <f t="shared" si="0"/>
        <v>213750.24</v>
      </c>
      <c r="E31" s="63">
        <v>0</v>
      </c>
      <c r="F31" s="63">
        <v>213750.24</v>
      </c>
    </row>
    <row r="32" spans="1:6" ht="24" customHeight="1">
      <c r="A32" s="23" t="s">
        <v>110</v>
      </c>
      <c r="B32" s="23" t="s">
        <v>127</v>
      </c>
      <c r="C32" s="19" t="s">
        <v>128</v>
      </c>
      <c r="D32" s="63">
        <f t="shared" si="0"/>
        <v>587520</v>
      </c>
      <c r="E32" s="63">
        <v>0</v>
      </c>
      <c r="F32" s="63">
        <v>587520</v>
      </c>
    </row>
    <row r="33" spans="1:6" ht="24" customHeight="1">
      <c r="A33" s="23" t="s">
        <v>110</v>
      </c>
      <c r="B33" s="23" t="s">
        <v>129</v>
      </c>
      <c r="C33" s="19" t="s">
        <v>130</v>
      </c>
      <c r="D33" s="63">
        <f t="shared" si="0"/>
        <v>45000</v>
      </c>
      <c r="E33" s="63">
        <v>0</v>
      </c>
      <c r="F33" s="63">
        <v>45000</v>
      </c>
    </row>
    <row r="34" spans="1:6" ht="24" customHeight="1">
      <c r="A34" s="23" t="s">
        <v>110</v>
      </c>
      <c r="B34" s="23" t="s">
        <v>54</v>
      </c>
      <c r="C34" s="19" t="s">
        <v>131</v>
      </c>
      <c r="D34" s="63">
        <f t="shared" si="0"/>
        <v>37600</v>
      </c>
      <c r="E34" s="63">
        <v>0</v>
      </c>
      <c r="F34" s="63">
        <v>37600</v>
      </c>
    </row>
    <row r="35" spans="1:6" ht="24" customHeight="1">
      <c r="A35" s="23" t="s">
        <v>132</v>
      </c>
      <c r="B35" s="23" t="s">
        <v>0</v>
      </c>
      <c r="C35" s="19" t="s">
        <v>133</v>
      </c>
      <c r="D35" s="63">
        <f t="shared" si="0"/>
        <v>2028720</v>
      </c>
      <c r="E35" s="63">
        <v>2028720</v>
      </c>
      <c r="F35" s="63">
        <v>0</v>
      </c>
    </row>
    <row r="36" spans="1:6" ht="24" customHeight="1">
      <c r="A36" s="23" t="s">
        <v>132</v>
      </c>
      <c r="B36" s="23" t="s">
        <v>73</v>
      </c>
      <c r="C36" s="19" t="s">
        <v>134</v>
      </c>
      <c r="D36" s="63">
        <f t="shared" si="0"/>
        <v>111540</v>
      </c>
      <c r="E36" s="63">
        <v>111540</v>
      </c>
      <c r="F36" s="63">
        <v>0</v>
      </c>
    </row>
    <row r="37" spans="1:6" ht="24" customHeight="1">
      <c r="A37" s="23" t="s">
        <v>132</v>
      </c>
      <c r="B37" s="23" t="s">
        <v>48</v>
      </c>
      <c r="C37" s="19" t="s">
        <v>135</v>
      </c>
      <c r="D37" s="63">
        <f t="shared" si="0"/>
        <v>1917180</v>
      </c>
      <c r="E37" s="63">
        <v>1917180</v>
      </c>
      <c r="F37" s="63">
        <v>0</v>
      </c>
    </row>
    <row r="38" spans="1:6" ht="24" customHeight="1">
      <c r="A38" s="23" t="s">
        <v>136</v>
      </c>
      <c r="B38" s="23" t="s">
        <v>0</v>
      </c>
      <c r="C38" s="19" t="s">
        <v>137</v>
      </c>
      <c r="D38" s="63">
        <f t="shared" si="0"/>
        <v>35000</v>
      </c>
      <c r="E38" s="63">
        <v>0</v>
      </c>
      <c r="F38" s="63">
        <v>35000</v>
      </c>
    </row>
    <row r="39" spans="1:6" ht="24" customHeight="1">
      <c r="A39" s="23" t="s">
        <v>136</v>
      </c>
      <c r="B39" s="23" t="s">
        <v>50</v>
      </c>
      <c r="C39" s="19" t="s">
        <v>138</v>
      </c>
      <c r="D39" s="63">
        <f t="shared" si="0"/>
        <v>35000</v>
      </c>
      <c r="E39" s="63">
        <v>0</v>
      </c>
      <c r="F39" s="63">
        <v>35000</v>
      </c>
    </row>
    <row r="40" spans="1:6" ht="24" customHeight="1">
      <c r="A40" s="81" t="s">
        <v>17</v>
      </c>
      <c r="B40" s="81"/>
      <c r="C40" s="81"/>
      <c r="D40" s="33">
        <f t="shared" si="0"/>
        <v>18994922.93</v>
      </c>
      <c r="E40" s="33">
        <v>17421052.690000001</v>
      </c>
      <c r="F40" s="33">
        <v>1573870.24</v>
      </c>
    </row>
  </sheetData>
  <mergeCells count="10">
    <mergeCell ref="A2:F2"/>
    <mergeCell ref="A6:C6"/>
    <mergeCell ref="D6:F6"/>
    <mergeCell ref="A7:B7"/>
    <mergeCell ref="A40:C40"/>
    <mergeCell ref="C7:C8"/>
    <mergeCell ref="D7:D8"/>
    <mergeCell ref="E7:E8"/>
    <mergeCell ref="F7:F8"/>
    <mergeCell ref="A4:E4"/>
  </mergeCells>
  <phoneticPr fontId="16" type="noConversion"/>
  <pageMargins left="0.78740157480314965" right="0.78740157480314965" top="0.78740157480314965" bottom="0.78740157480314965" header="0.31496062992125984" footer="0.31496062992125984"/>
  <pageSetup paperSize="9" scale="8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workbookViewId="0">
      <selection activeCell="F19" sqref="F19"/>
    </sheetView>
  </sheetViews>
  <sheetFormatPr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34" t="s">
        <v>139</v>
      </c>
      <c r="H1" s="35"/>
    </row>
    <row r="2" spans="1:8" ht="22.5" customHeight="1">
      <c r="A2" s="74" t="s">
        <v>164</v>
      </c>
      <c r="B2" s="74"/>
      <c r="C2" s="74"/>
      <c r="D2" s="74"/>
      <c r="E2" s="74"/>
      <c r="F2" s="74"/>
      <c r="G2" s="74"/>
      <c r="H2" s="74"/>
    </row>
    <row r="4" spans="1:8" ht="24" customHeight="1">
      <c r="A4" s="79" t="s">
        <v>166</v>
      </c>
      <c r="B4" s="79"/>
      <c r="C4" s="79"/>
      <c r="D4" s="79"/>
      <c r="E4" s="79"/>
      <c r="F4" s="79"/>
      <c r="G4" s="36" t="s">
        <v>140</v>
      </c>
      <c r="H4" s="35" t="s">
        <v>159</v>
      </c>
    </row>
    <row r="6" spans="1:8" ht="24" customHeight="1">
      <c r="A6" s="91" t="s">
        <v>165</v>
      </c>
      <c r="B6" s="91"/>
      <c r="C6" s="91"/>
      <c r="D6" s="91"/>
      <c r="E6" s="91"/>
      <c r="F6" s="91"/>
      <c r="G6" s="76" t="s">
        <v>141</v>
      </c>
      <c r="H6" s="90" t="s">
        <v>167</v>
      </c>
    </row>
    <row r="7" spans="1:8" ht="24" customHeight="1">
      <c r="A7" s="76" t="s">
        <v>17</v>
      </c>
      <c r="B7" s="76" t="s">
        <v>142</v>
      </c>
      <c r="C7" s="76" t="s">
        <v>122</v>
      </c>
      <c r="D7" s="77" t="s">
        <v>143</v>
      </c>
      <c r="E7" s="77"/>
      <c r="F7" s="77"/>
      <c r="G7" s="76"/>
      <c r="H7" s="90"/>
    </row>
    <row r="8" spans="1:8" ht="24" customHeight="1">
      <c r="A8" s="76"/>
      <c r="B8" s="76"/>
      <c r="C8" s="76"/>
      <c r="D8" s="18" t="s">
        <v>144</v>
      </c>
      <c r="E8" s="18" t="s">
        <v>145</v>
      </c>
      <c r="F8" s="18" t="s">
        <v>146</v>
      </c>
      <c r="G8" s="76"/>
      <c r="H8" s="90"/>
    </row>
    <row r="9" spans="1:8" ht="0" hidden="1" customHeight="1">
      <c r="A9" s="37">
        <f>SUM(B9,C9,D9)</f>
        <v>53000</v>
      </c>
      <c r="B9" s="38">
        <f>SUM(B10:B10)</f>
        <v>0</v>
      </c>
      <c r="C9" s="38">
        <f>SUM(C10:C10)</f>
        <v>8000</v>
      </c>
      <c r="D9" s="37">
        <f>SUM(E9,F9)</f>
        <v>45000</v>
      </c>
      <c r="E9" s="37">
        <f>SUM(E10:E10)</f>
        <v>0</v>
      </c>
      <c r="F9" s="37">
        <f>SUM(F10:F10)</f>
        <v>45000</v>
      </c>
      <c r="G9" s="37">
        <f>SUM(G10:G10,H10:H10)</f>
        <v>0</v>
      </c>
      <c r="H9" s="20"/>
    </row>
    <row r="10" spans="1:8" ht="24" customHeight="1">
      <c r="A10" s="39">
        <f>SUM(B10,C10,D10)</f>
        <v>53000</v>
      </c>
      <c r="B10" s="41">
        <v>0</v>
      </c>
      <c r="C10" s="40">
        <v>8000</v>
      </c>
      <c r="D10" s="40">
        <f>SUM(E10,F10)</f>
        <v>45000</v>
      </c>
      <c r="E10" s="41">
        <v>0</v>
      </c>
      <c r="F10" s="40">
        <v>45000</v>
      </c>
      <c r="G10" s="40">
        <v>0</v>
      </c>
      <c r="H10" s="41">
        <v>0</v>
      </c>
    </row>
    <row r="13" spans="1:8" ht="24" customHeight="1">
      <c r="A13" s="15" t="s">
        <v>0</v>
      </c>
    </row>
  </sheetData>
  <mergeCells count="9">
    <mergeCell ref="G6:G8"/>
    <mergeCell ref="A2:H2"/>
    <mergeCell ref="H6:H8"/>
    <mergeCell ref="A4:F4"/>
    <mergeCell ref="A6:F6"/>
    <mergeCell ref="D7:F7"/>
    <mergeCell ref="A7:A8"/>
    <mergeCell ref="B7:B8"/>
    <mergeCell ref="C7:C8"/>
  </mergeCells>
  <phoneticPr fontId="16" type="noConversion"/>
  <pageMargins left="0.78740157480314965" right="0.78740157480314965" top="0.78740157480314965" bottom="0.78740157480314965" header="0.31496062992125984" footer="0.31496062992125984"/>
  <pageSetup paperSize="9" scale="8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3" sqref="A3"/>
    </sheetView>
  </sheetViews>
  <sheetFormatPr defaultRowHeight="15"/>
  <cols>
    <col min="1" max="1" width="146.140625" customWidth="1"/>
  </cols>
  <sheetData>
    <row r="1" spans="1:1" ht="31.5" customHeight="1">
      <c r="A1" s="10" t="s">
        <v>147</v>
      </c>
    </row>
    <row r="2" spans="1:1" ht="24" customHeight="1">
      <c r="A2" s="2"/>
    </row>
    <row r="3" spans="1:1" ht="321" customHeight="1">
      <c r="A3" s="11" t="s">
        <v>173</v>
      </c>
    </row>
  </sheetData>
  <phoneticPr fontId="16"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19" sqref="A19:XFD20"/>
    </sheetView>
  </sheetViews>
  <sheetFormatPr defaultRowHeight="15"/>
  <cols>
    <col min="1" max="1" width="137.7109375" customWidth="1"/>
  </cols>
  <sheetData>
    <row r="1" spans="1:1" ht="29.25" customHeight="1">
      <c r="A1" s="43" t="s">
        <v>1</v>
      </c>
    </row>
    <row r="2" spans="1:1" ht="22.5" customHeight="1">
      <c r="A2" s="44"/>
    </row>
    <row r="3" spans="1:1" ht="22.5" customHeight="1">
      <c r="A3" s="44"/>
    </row>
    <row r="4" spans="1:1" ht="18.75" customHeight="1">
      <c r="A4" s="45" t="s">
        <v>2</v>
      </c>
    </row>
    <row r="5" spans="1:1" ht="18.75" customHeight="1">
      <c r="A5" s="46" t="s">
        <v>3</v>
      </c>
    </row>
    <row r="6" spans="1:1" ht="18.75" customHeight="1">
      <c r="A6" s="46" t="s">
        <v>4</v>
      </c>
    </row>
    <row r="7" spans="1:1" ht="18.75" customHeight="1">
      <c r="A7" s="46" t="s">
        <v>5</v>
      </c>
    </row>
    <row r="8" spans="1:1" ht="18.75" customHeight="1">
      <c r="A8" s="46" t="s">
        <v>6</v>
      </c>
    </row>
    <row r="9" spans="1:1" ht="18.75" customHeight="1">
      <c r="A9" s="47" t="s">
        <v>149</v>
      </c>
    </row>
    <row r="10" spans="1:1" ht="18.75" customHeight="1">
      <c r="A10" s="47" t="s">
        <v>150</v>
      </c>
    </row>
    <row r="11" spans="1:1" ht="18.75" customHeight="1">
      <c r="A11" s="47" t="s">
        <v>151</v>
      </c>
    </row>
    <row r="12" spans="1:1" ht="18.75" customHeight="1">
      <c r="A12" s="47" t="s">
        <v>152</v>
      </c>
    </row>
    <row r="13" spans="1:1" ht="18.75" customHeight="1">
      <c r="A13" s="47" t="s">
        <v>153</v>
      </c>
    </row>
    <row r="14" spans="1:1" ht="18.75" customHeight="1">
      <c r="A14" s="47" t="s">
        <v>154</v>
      </c>
    </row>
    <row r="15" spans="1:1" ht="18.75" customHeight="1">
      <c r="A15" s="47" t="s">
        <v>155</v>
      </c>
    </row>
    <row r="16" spans="1:1" ht="18.75" customHeight="1">
      <c r="A16" s="47" t="s">
        <v>156</v>
      </c>
    </row>
    <row r="17" spans="1:1" ht="18.75" customHeight="1">
      <c r="A17" s="47" t="s">
        <v>157</v>
      </c>
    </row>
    <row r="18" spans="1:1" ht="18.75" customHeight="1">
      <c r="A18" s="47" t="s">
        <v>158</v>
      </c>
    </row>
    <row r="19" spans="1:1" ht="18.75" customHeight="1">
      <c r="A19" s="8"/>
    </row>
    <row r="20" spans="1:1" ht="21" customHeight="1">
      <c r="A20" s="8"/>
    </row>
    <row r="21" spans="1:1" ht="0" hidden="1" customHeight="1">
      <c r="A21" s="8" t="s">
        <v>7</v>
      </c>
    </row>
  </sheetData>
  <phoneticPr fontId="16" type="noConversion"/>
  <pageMargins left="0.79" right="0.79" top="0.79" bottom="0.79"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2.140625" customWidth="1"/>
  </cols>
  <sheetData>
    <row r="1" spans="1:1" ht="37.5" customHeight="1">
      <c r="A1" s="9" t="s">
        <v>161</v>
      </c>
    </row>
    <row r="3" spans="1:1" ht="409.6" customHeight="1">
      <c r="A3" s="42" t="s">
        <v>160</v>
      </c>
    </row>
  </sheetData>
  <phoneticPr fontId="16" type="noConversion"/>
  <pageMargins left="0.78740157480314965" right="0.78740157480314965" top="0.78740157480314965" bottom="0.78740157480314965"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3" sqref="A3:B3"/>
    </sheetView>
  </sheetViews>
  <sheetFormatPr defaultRowHeight="15"/>
  <cols>
    <col min="1" max="2" width="70.7109375" customWidth="1"/>
  </cols>
  <sheetData>
    <row r="1" spans="1:2" ht="37.5" customHeight="1">
      <c r="A1" s="72" t="s">
        <v>162</v>
      </c>
      <c r="B1" s="73"/>
    </row>
    <row r="2" spans="1:2" ht="24" customHeight="1">
      <c r="B2" s="2"/>
    </row>
    <row r="3" spans="1:2" ht="402" customHeight="1">
      <c r="A3" s="71" t="s">
        <v>171</v>
      </c>
      <c r="B3" s="71"/>
    </row>
  </sheetData>
  <mergeCells count="2">
    <mergeCell ref="A3:B3"/>
    <mergeCell ref="A1:B1"/>
  </mergeCells>
  <phoneticPr fontId="16" type="noConversion"/>
  <pageMargins left="0.78740157480314965" right="0.78740157480314965" top="0.78740157480314965" bottom="0.78740157480314965" header="0.31496062992125984" footer="0.31496062992125984"/>
  <pageSetup paperSize="9" scale="7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heetViews>
  <sheetFormatPr defaultRowHeight="15"/>
  <cols>
    <col min="1" max="1" width="146.7109375" customWidth="1"/>
  </cols>
  <sheetData>
    <row r="1" spans="1:1" ht="31.5" customHeight="1">
      <c r="A1" s="10" t="s">
        <v>8</v>
      </c>
    </row>
    <row r="2" spans="1:1" ht="24" customHeight="1">
      <c r="A2" s="2"/>
    </row>
    <row r="3" spans="1:1" ht="402" customHeight="1">
      <c r="A3" s="11" t="s">
        <v>9</v>
      </c>
    </row>
  </sheetData>
  <phoneticPr fontId="16" type="noConversion"/>
  <pageMargins left="0.79" right="0.79" top="0.79" bottom="0.79"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42578125" customWidth="1"/>
  </cols>
  <sheetData>
    <row r="1" spans="1:1" ht="24" customHeight="1">
      <c r="A1" s="12" t="s">
        <v>169</v>
      </c>
    </row>
    <row r="2" spans="1:1" ht="24" customHeight="1">
      <c r="A2" s="2"/>
    </row>
    <row r="3" spans="1:1" ht="351" customHeight="1">
      <c r="A3" s="62" t="s">
        <v>172</v>
      </c>
    </row>
  </sheetData>
  <phoneticPr fontId="16" type="noConversion"/>
  <pageMargins left="0.79" right="0.79" top="0.79" bottom="0.79"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topLeftCell="A10" workbookViewId="0">
      <selection activeCell="F12" sqref="F12"/>
    </sheetView>
  </sheetViews>
  <sheetFormatPr defaultRowHeight="15"/>
  <cols>
    <col min="1" max="1" width="33" customWidth="1"/>
    <col min="2" max="2" width="17.7109375" customWidth="1"/>
    <col min="3" max="3" width="31.28515625" customWidth="1"/>
    <col min="4" max="4" width="16.140625" customWidth="1"/>
    <col min="5" max="5" width="17.42578125" bestFit="1" customWidth="1"/>
    <col min="6" max="6" width="16.140625" bestFit="1" customWidth="1"/>
    <col min="7" max="7" width="14.7109375" customWidth="1"/>
  </cols>
  <sheetData>
    <row r="1" spans="1:7" ht="18" customHeight="1">
      <c r="A1" s="13"/>
      <c r="B1" s="13"/>
      <c r="C1" s="13"/>
      <c r="D1" s="13"/>
      <c r="E1" s="13"/>
      <c r="F1" s="13"/>
      <c r="G1" s="14"/>
    </row>
    <row r="2" spans="1:7" ht="24" customHeight="1">
      <c r="A2" s="74" t="s">
        <v>10</v>
      </c>
      <c r="B2" s="74"/>
      <c r="C2" s="74"/>
      <c r="D2" s="74"/>
      <c r="E2" s="74"/>
      <c r="F2" s="74"/>
      <c r="G2" s="74"/>
    </row>
    <row r="3" spans="1:7" ht="7.5" customHeight="1">
      <c r="A3" s="78"/>
      <c r="B3" s="78"/>
      <c r="C3" s="78"/>
      <c r="D3" s="78"/>
      <c r="E3" s="78"/>
      <c r="F3" s="78"/>
    </row>
    <row r="4" spans="1:7" ht="24" customHeight="1">
      <c r="A4" s="79" t="s">
        <v>11</v>
      </c>
      <c r="B4" s="79"/>
      <c r="C4" s="79"/>
      <c r="D4" s="79"/>
      <c r="E4" s="79"/>
      <c r="F4" s="79"/>
      <c r="G4" s="14" t="s">
        <v>12</v>
      </c>
    </row>
    <row r="5" spans="1:7" ht="7.5" customHeight="1">
      <c r="A5" s="78"/>
      <c r="B5" s="78"/>
      <c r="C5" s="78"/>
      <c r="D5" s="78"/>
      <c r="E5" s="78"/>
      <c r="F5" s="78"/>
    </row>
    <row r="6" spans="1:7" ht="24" customHeight="1">
      <c r="A6" s="75" t="s">
        <v>13</v>
      </c>
      <c r="B6" s="75"/>
      <c r="C6" s="75" t="s">
        <v>14</v>
      </c>
      <c r="D6" s="75"/>
      <c r="E6" s="75"/>
      <c r="F6" s="75"/>
      <c r="G6" s="75"/>
    </row>
    <row r="7" spans="1:7" ht="24" customHeight="1">
      <c r="A7" s="76" t="s">
        <v>15</v>
      </c>
      <c r="B7" s="76" t="s">
        <v>16</v>
      </c>
      <c r="C7" s="77" t="s">
        <v>15</v>
      </c>
      <c r="D7" s="75" t="s">
        <v>16</v>
      </c>
      <c r="E7" s="75"/>
      <c r="F7" s="75"/>
      <c r="G7" s="75"/>
    </row>
    <row r="8" spans="1:7" ht="24" customHeight="1">
      <c r="A8" s="76"/>
      <c r="B8" s="76"/>
      <c r="C8" s="77"/>
      <c r="D8" s="77" t="s">
        <v>17</v>
      </c>
      <c r="E8" s="75" t="s">
        <v>18</v>
      </c>
      <c r="F8" s="75"/>
      <c r="G8" s="75" t="s">
        <v>19</v>
      </c>
    </row>
    <row r="9" spans="1:7" ht="24" customHeight="1">
      <c r="A9" s="76"/>
      <c r="B9" s="76"/>
      <c r="C9" s="77"/>
      <c r="D9" s="77"/>
      <c r="E9" s="16" t="s">
        <v>20</v>
      </c>
      <c r="F9" s="16" t="s">
        <v>21</v>
      </c>
      <c r="G9" s="75"/>
    </row>
    <row r="10" spans="1:7" ht="24" customHeight="1">
      <c r="A10" s="19" t="s">
        <v>22</v>
      </c>
      <c r="B10" s="63">
        <v>20285054.210000001</v>
      </c>
      <c r="C10" s="19" t="s">
        <v>23</v>
      </c>
      <c r="D10" s="63">
        <f t="shared" ref="D10:D16" si="0">SUM(E10,F10,G10)</f>
        <v>13475251.09</v>
      </c>
      <c r="E10" s="63">
        <v>10994929.57</v>
      </c>
      <c r="F10" s="63">
        <v>1130190.24</v>
      </c>
      <c r="G10" s="63">
        <v>1350131.28</v>
      </c>
    </row>
    <row r="11" spans="1:7" ht="24" customHeight="1">
      <c r="A11" s="19" t="s">
        <v>24</v>
      </c>
      <c r="B11" s="63">
        <v>20285054.210000001</v>
      </c>
      <c r="C11" s="19" t="s">
        <v>25</v>
      </c>
      <c r="D11" s="63">
        <f t="shared" si="0"/>
        <v>5037402.88</v>
      </c>
      <c r="E11" s="63">
        <v>4593722.88</v>
      </c>
      <c r="F11" s="63">
        <v>443680</v>
      </c>
      <c r="G11" s="63">
        <v>0</v>
      </c>
    </row>
    <row r="12" spans="1:7" ht="24" customHeight="1">
      <c r="A12" s="19" t="s">
        <v>26</v>
      </c>
      <c r="B12" s="63">
        <v>0</v>
      </c>
      <c r="C12" s="19" t="s">
        <v>27</v>
      </c>
      <c r="D12" s="63">
        <f t="shared" si="0"/>
        <v>1068751.2</v>
      </c>
      <c r="E12" s="63">
        <v>1068751.2</v>
      </c>
      <c r="F12" s="63">
        <v>0</v>
      </c>
      <c r="G12" s="63">
        <v>0</v>
      </c>
    </row>
    <row r="13" spans="1:7" ht="24" customHeight="1">
      <c r="A13" s="19" t="s">
        <v>28</v>
      </c>
      <c r="B13" s="63">
        <v>0</v>
      </c>
      <c r="C13" s="19" t="s">
        <v>29</v>
      </c>
      <c r="D13" s="63">
        <f t="shared" si="0"/>
        <v>763649.04</v>
      </c>
      <c r="E13" s="63">
        <v>763649.04</v>
      </c>
      <c r="F13" s="63">
        <v>0</v>
      </c>
      <c r="G13" s="63">
        <v>0</v>
      </c>
    </row>
    <row r="14" spans="1:7" ht="24" customHeight="1">
      <c r="A14" s="19" t="s">
        <v>30</v>
      </c>
      <c r="B14" s="63">
        <v>0</v>
      </c>
      <c r="C14" s="19"/>
      <c r="D14" s="63">
        <f t="shared" si="0"/>
        <v>0</v>
      </c>
      <c r="E14" s="63"/>
      <c r="F14" s="63"/>
      <c r="G14" s="63"/>
    </row>
    <row r="15" spans="1:7" ht="24" customHeight="1">
      <c r="A15" s="19" t="s">
        <v>31</v>
      </c>
      <c r="B15" s="63">
        <v>0</v>
      </c>
      <c r="C15" s="19"/>
      <c r="D15" s="63">
        <f t="shared" si="0"/>
        <v>0</v>
      </c>
      <c r="E15" s="63"/>
      <c r="F15" s="63"/>
      <c r="G15" s="63"/>
    </row>
    <row r="16" spans="1:7" ht="24" customHeight="1">
      <c r="A16" s="19" t="s">
        <v>32</v>
      </c>
      <c r="B16" s="63">
        <v>60000</v>
      </c>
      <c r="C16" s="19"/>
      <c r="D16" s="63">
        <f t="shared" si="0"/>
        <v>0</v>
      </c>
      <c r="E16" s="63"/>
      <c r="F16" s="63"/>
      <c r="G16" s="63"/>
    </row>
    <row r="17" spans="1:7" ht="24" customHeight="1">
      <c r="A17" s="20"/>
      <c r="B17" s="64"/>
      <c r="C17" s="20"/>
      <c r="D17" s="64"/>
      <c r="E17" s="64"/>
      <c r="F17" s="64"/>
      <c r="G17" s="64"/>
    </row>
    <row r="18" spans="1:7" ht="24" customHeight="1">
      <c r="A18" s="20"/>
      <c r="B18" s="64"/>
      <c r="C18" s="20"/>
      <c r="D18" s="64"/>
      <c r="E18" s="64"/>
      <c r="F18" s="64"/>
      <c r="G18" s="64"/>
    </row>
    <row r="19" spans="1:7" ht="24" customHeight="1">
      <c r="A19" s="20"/>
      <c r="B19" s="64"/>
      <c r="C19" s="20"/>
      <c r="D19" s="64"/>
      <c r="E19" s="64"/>
      <c r="F19" s="64"/>
      <c r="G19" s="64"/>
    </row>
    <row r="20" spans="1:7" ht="24" customHeight="1">
      <c r="A20" s="20"/>
      <c r="B20" s="64"/>
      <c r="C20" s="20"/>
      <c r="D20" s="64"/>
      <c r="E20" s="64"/>
      <c r="F20" s="64"/>
      <c r="G20" s="64"/>
    </row>
    <row r="21" spans="1:7" ht="24" customHeight="1">
      <c r="A21" s="21" t="s">
        <v>33</v>
      </c>
      <c r="B21" s="33">
        <v>20345054.210000001</v>
      </c>
      <c r="C21" s="21" t="s">
        <v>34</v>
      </c>
      <c r="D21" s="33">
        <f>SUM(E21,F21,G21)</f>
        <v>20345054.210000001</v>
      </c>
      <c r="E21" s="33">
        <v>17421052.690000001</v>
      </c>
      <c r="F21" s="33">
        <v>1573870.24</v>
      </c>
      <c r="G21" s="33">
        <v>1350131.28</v>
      </c>
    </row>
  </sheetData>
  <mergeCells count="13">
    <mergeCell ref="A2:G2"/>
    <mergeCell ref="A6:B6"/>
    <mergeCell ref="C6:G6"/>
    <mergeCell ref="D7:G7"/>
    <mergeCell ref="E8:F8"/>
    <mergeCell ref="A7:A9"/>
    <mergeCell ref="B7:B9"/>
    <mergeCell ref="C7:C9"/>
    <mergeCell ref="D8:D9"/>
    <mergeCell ref="G8:G9"/>
    <mergeCell ref="A5:F5"/>
    <mergeCell ref="A3:F3"/>
    <mergeCell ref="A4:F4"/>
  </mergeCells>
  <phoneticPr fontId="16" type="noConversion"/>
  <pageMargins left="0.79" right="0.79" top="0.79" bottom="0.79"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Ruler="0" topLeftCell="A7" workbookViewId="0">
      <selection activeCell="F23" sqref="F23"/>
    </sheetView>
  </sheetViews>
  <sheetFormatPr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4"/>
      <c r="F1" s="14"/>
      <c r="G1" s="14"/>
      <c r="H1" s="14"/>
      <c r="I1" s="14"/>
    </row>
    <row r="2" spans="1:9" ht="24" customHeight="1">
      <c r="A2" s="74" t="s">
        <v>35</v>
      </c>
      <c r="B2" s="74"/>
      <c r="C2" s="74"/>
      <c r="D2" s="74"/>
      <c r="E2" s="74"/>
      <c r="F2" s="74"/>
      <c r="G2" s="74"/>
      <c r="H2" s="74"/>
      <c r="I2" s="74"/>
    </row>
    <row r="4" spans="1:9" ht="24" customHeight="1">
      <c r="A4" s="79" t="s">
        <v>11</v>
      </c>
      <c r="B4" s="79"/>
      <c r="C4" s="79"/>
      <c r="D4" s="79"/>
      <c r="E4" s="79"/>
      <c r="F4" s="79"/>
      <c r="G4" s="79"/>
      <c r="H4" s="79"/>
      <c r="I4" s="14" t="s">
        <v>12</v>
      </c>
    </row>
    <row r="6" spans="1:9" ht="24" customHeight="1">
      <c r="A6" s="75" t="s">
        <v>15</v>
      </c>
      <c r="B6" s="75"/>
      <c r="C6" s="75"/>
      <c r="D6" s="75"/>
      <c r="E6" s="75" t="s">
        <v>36</v>
      </c>
      <c r="F6" s="75"/>
      <c r="G6" s="75"/>
      <c r="H6" s="75"/>
      <c r="I6" s="75"/>
    </row>
    <row r="7" spans="1:9" ht="24" customHeight="1">
      <c r="A7" s="80" t="s">
        <v>37</v>
      </c>
      <c r="B7" s="80"/>
      <c r="C7" s="80"/>
      <c r="D7" s="75" t="s">
        <v>38</v>
      </c>
      <c r="E7" s="75" t="s">
        <v>17</v>
      </c>
      <c r="F7" s="76" t="s">
        <v>39</v>
      </c>
      <c r="G7" s="76" t="s">
        <v>40</v>
      </c>
      <c r="H7" s="76" t="s">
        <v>41</v>
      </c>
      <c r="I7" s="75" t="s">
        <v>42</v>
      </c>
    </row>
    <row r="8" spans="1:9" ht="24" customHeight="1">
      <c r="A8" s="16" t="s">
        <v>43</v>
      </c>
      <c r="B8" s="16" t="s">
        <v>44</v>
      </c>
      <c r="C8" s="16" t="s">
        <v>45</v>
      </c>
      <c r="D8" s="75"/>
      <c r="E8" s="75"/>
      <c r="F8" s="76"/>
      <c r="G8" s="76"/>
      <c r="H8" s="76"/>
      <c r="I8" s="75"/>
    </row>
    <row r="9" spans="1:9" ht="24" customHeight="1">
      <c r="A9" s="23" t="s">
        <v>46</v>
      </c>
      <c r="B9" s="23" t="s">
        <v>0</v>
      </c>
      <c r="C9" s="23" t="s">
        <v>0</v>
      </c>
      <c r="D9" s="19" t="s">
        <v>47</v>
      </c>
      <c r="E9" s="65">
        <f t="shared" ref="E9:E26" si="0">SUM(F9,G9,H9,I9)</f>
        <v>13475251.09</v>
      </c>
      <c r="F9" s="65">
        <v>13415251.09</v>
      </c>
      <c r="G9" s="65">
        <v>0</v>
      </c>
      <c r="H9" s="65">
        <v>0</v>
      </c>
      <c r="I9" s="65">
        <v>60000</v>
      </c>
    </row>
    <row r="10" spans="1:9" ht="24" customHeight="1">
      <c r="A10" s="23" t="s">
        <v>46</v>
      </c>
      <c r="B10" s="23" t="s">
        <v>48</v>
      </c>
      <c r="C10" s="23" t="s">
        <v>0</v>
      </c>
      <c r="D10" s="19" t="s">
        <v>49</v>
      </c>
      <c r="E10" s="65">
        <f t="shared" si="0"/>
        <v>12884430.49</v>
      </c>
      <c r="F10" s="65">
        <v>12824430.49</v>
      </c>
      <c r="G10" s="65">
        <v>0</v>
      </c>
      <c r="H10" s="65">
        <v>0</v>
      </c>
      <c r="I10" s="65">
        <v>60000</v>
      </c>
    </row>
    <row r="11" spans="1:9" ht="24" customHeight="1">
      <c r="A11" s="23" t="s">
        <v>46</v>
      </c>
      <c r="B11" s="23" t="s">
        <v>48</v>
      </c>
      <c r="C11" s="23" t="s">
        <v>50</v>
      </c>
      <c r="D11" s="19" t="s">
        <v>51</v>
      </c>
      <c r="E11" s="65">
        <f t="shared" si="0"/>
        <v>12884430.49</v>
      </c>
      <c r="F11" s="65">
        <v>12824430.49</v>
      </c>
      <c r="G11" s="65">
        <v>0</v>
      </c>
      <c r="H11" s="65">
        <v>0</v>
      </c>
      <c r="I11" s="65">
        <v>60000</v>
      </c>
    </row>
    <row r="12" spans="1:9" ht="24" customHeight="1">
      <c r="A12" s="23" t="s">
        <v>46</v>
      </c>
      <c r="B12" s="23" t="s">
        <v>52</v>
      </c>
      <c r="C12" s="23" t="s">
        <v>0</v>
      </c>
      <c r="D12" s="19" t="s">
        <v>53</v>
      </c>
      <c r="E12" s="65">
        <f t="shared" si="0"/>
        <v>590820.6</v>
      </c>
      <c r="F12" s="65">
        <v>590820.6</v>
      </c>
      <c r="G12" s="65">
        <v>0</v>
      </c>
      <c r="H12" s="65">
        <v>0</v>
      </c>
      <c r="I12" s="65">
        <v>0</v>
      </c>
    </row>
    <row r="13" spans="1:9" ht="24" customHeight="1">
      <c r="A13" s="23" t="s">
        <v>46</v>
      </c>
      <c r="B13" s="23" t="s">
        <v>52</v>
      </c>
      <c r="C13" s="23" t="s">
        <v>54</v>
      </c>
      <c r="D13" s="19" t="s">
        <v>55</v>
      </c>
      <c r="E13" s="65">
        <f t="shared" si="0"/>
        <v>590820.6</v>
      </c>
      <c r="F13" s="65">
        <v>590820.6</v>
      </c>
      <c r="G13" s="65">
        <v>0</v>
      </c>
      <c r="H13" s="65">
        <v>0</v>
      </c>
      <c r="I13" s="65">
        <v>0</v>
      </c>
    </row>
    <row r="14" spans="1:9" ht="24" customHeight="1">
      <c r="A14" s="23" t="s">
        <v>56</v>
      </c>
      <c r="B14" s="23" t="s">
        <v>0</v>
      </c>
      <c r="C14" s="23" t="s">
        <v>0</v>
      </c>
      <c r="D14" s="19" t="s">
        <v>57</v>
      </c>
      <c r="E14" s="65">
        <f t="shared" si="0"/>
        <v>5037402.88</v>
      </c>
      <c r="F14" s="65">
        <v>5037402.88</v>
      </c>
      <c r="G14" s="65">
        <v>0</v>
      </c>
      <c r="H14" s="65">
        <v>0</v>
      </c>
      <c r="I14" s="65">
        <v>0</v>
      </c>
    </row>
    <row r="15" spans="1:9" ht="24" customHeight="1">
      <c r="A15" s="23" t="s">
        <v>56</v>
      </c>
      <c r="B15" s="23" t="s">
        <v>58</v>
      </c>
      <c r="C15" s="23" t="s">
        <v>0</v>
      </c>
      <c r="D15" s="19" t="s">
        <v>59</v>
      </c>
      <c r="E15" s="65">
        <f t="shared" si="0"/>
        <v>5037402.88</v>
      </c>
      <c r="F15" s="65">
        <v>5037402.88</v>
      </c>
      <c r="G15" s="65">
        <v>0</v>
      </c>
      <c r="H15" s="65">
        <v>0</v>
      </c>
      <c r="I15" s="65">
        <v>0</v>
      </c>
    </row>
    <row r="16" spans="1:9" ht="24" customHeight="1">
      <c r="A16" s="23" t="s">
        <v>56</v>
      </c>
      <c r="B16" s="23" t="s">
        <v>58</v>
      </c>
      <c r="C16" s="23" t="s">
        <v>48</v>
      </c>
      <c r="D16" s="19" t="s">
        <v>60</v>
      </c>
      <c r="E16" s="65">
        <f t="shared" si="0"/>
        <v>2434800</v>
      </c>
      <c r="F16" s="65">
        <v>2434800</v>
      </c>
      <c r="G16" s="65">
        <v>0</v>
      </c>
      <c r="H16" s="65">
        <v>0</v>
      </c>
      <c r="I16" s="65">
        <v>0</v>
      </c>
    </row>
    <row r="17" spans="1:9" ht="24" customHeight="1">
      <c r="A17" s="23" t="s">
        <v>56</v>
      </c>
      <c r="B17" s="23" t="s">
        <v>58</v>
      </c>
      <c r="C17" s="23" t="s">
        <v>58</v>
      </c>
      <c r="D17" s="19" t="s">
        <v>61</v>
      </c>
      <c r="E17" s="65">
        <f t="shared" si="0"/>
        <v>1710001.92</v>
      </c>
      <c r="F17" s="65">
        <v>1710001.92</v>
      </c>
      <c r="G17" s="65">
        <v>0</v>
      </c>
      <c r="H17" s="65">
        <v>0</v>
      </c>
      <c r="I17" s="65">
        <v>0</v>
      </c>
    </row>
    <row r="18" spans="1:9" ht="24" customHeight="1">
      <c r="A18" s="23" t="s">
        <v>56</v>
      </c>
      <c r="B18" s="23" t="s">
        <v>58</v>
      </c>
      <c r="C18" s="23" t="s">
        <v>62</v>
      </c>
      <c r="D18" s="19" t="s">
        <v>63</v>
      </c>
      <c r="E18" s="65">
        <f t="shared" si="0"/>
        <v>855000.96</v>
      </c>
      <c r="F18" s="65">
        <v>855000.96</v>
      </c>
      <c r="G18" s="65">
        <v>0</v>
      </c>
      <c r="H18" s="65">
        <v>0</v>
      </c>
      <c r="I18" s="65">
        <v>0</v>
      </c>
    </row>
    <row r="19" spans="1:9" ht="24" customHeight="1">
      <c r="A19" s="23" t="s">
        <v>56</v>
      </c>
      <c r="B19" s="23" t="s">
        <v>58</v>
      </c>
      <c r="C19" s="23" t="s">
        <v>54</v>
      </c>
      <c r="D19" s="19" t="s">
        <v>64</v>
      </c>
      <c r="E19" s="65">
        <f t="shared" si="0"/>
        <v>37600</v>
      </c>
      <c r="F19" s="65">
        <v>37600</v>
      </c>
      <c r="G19" s="65">
        <v>0</v>
      </c>
      <c r="H19" s="65">
        <v>0</v>
      </c>
      <c r="I19" s="65">
        <v>0</v>
      </c>
    </row>
    <row r="20" spans="1:9" ht="24" customHeight="1">
      <c r="A20" s="23" t="s">
        <v>65</v>
      </c>
      <c r="B20" s="23" t="s">
        <v>0</v>
      </c>
      <c r="C20" s="23" t="s">
        <v>0</v>
      </c>
      <c r="D20" s="19" t="s">
        <v>66</v>
      </c>
      <c r="E20" s="65">
        <f t="shared" si="0"/>
        <v>1068751.2</v>
      </c>
      <c r="F20" s="65">
        <v>1068751.2</v>
      </c>
      <c r="G20" s="65">
        <v>0</v>
      </c>
      <c r="H20" s="65">
        <v>0</v>
      </c>
      <c r="I20" s="65">
        <v>0</v>
      </c>
    </row>
    <row r="21" spans="1:9" ht="24" customHeight="1">
      <c r="A21" s="23" t="s">
        <v>65</v>
      </c>
      <c r="B21" s="23" t="s">
        <v>67</v>
      </c>
      <c r="C21" s="23" t="s">
        <v>0</v>
      </c>
      <c r="D21" s="19" t="s">
        <v>68</v>
      </c>
      <c r="E21" s="65">
        <f t="shared" si="0"/>
        <v>1068751.2</v>
      </c>
      <c r="F21" s="65">
        <v>1068751.2</v>
      </c>
      <c r="G21" s="65">
        <v>0</v>
      </c>
      <c r="H21" s="65">
        <v>0</v>
      </c>
      <c r="I21" s="65">
        <v>0</v>
      </c>
    </row>
    <row r="22" spans="1:9" ht="24" customHeight="1">
      <c r="A22" s="23" t="s">
        <v>65</v>
      </c>
      <c r="B22" s="23" t="s">
        <v>67</v>
      </c>
      <c r="C22" s="23" t="s">
        <v>48</v>
      </c>
      <c r="D22" s="19" t="s">
        <v>69</v>
      </c>
      <c r="E22" s="65">
        <f t="shared" si="0"/>
        <v>1068751.2</v>
      </c>
      <c r="F22" s="65">
        <v>1068751.2</v>
      </c>
      <c r="G22" s="65">
        <v>0</v>
      </c>
      <c r="H22" s="65">
        <v>0</v>
      </c>
      <c r="I22" s="65">
        <v>0</v>
      </c>
    </row>
    <row r="23" spans="1:9" ht="24" customHeight="1">
      <c r="A23" s="23" t="s">
        <v>70</v>
      </c>
      <c r="B23" s="23" t="s">
        <v>0</v>
      </c>
      <c r="C23" s="23" t="s">
        <v>0</v>
      </c>
      <c r="D23" s="19" t="s">
        <v>71</v>
      </c>
      <c r="E23" s="65">
        <f t="shared" si="0"/>
        <v>763649.04</v>
      </c>
      <c r="F23" s="65">
        <v>763649.04</v>
      </c>
      <c r="G23" s="65">
        <v>0</v>
      </c>
      <c r="H23" s="65">
        <v>0</v>
      </c>
      <c r="I23" s="65">
        <v>0</v>
      </c>
    </row>
    <row r="24" spans="1:9" ht="24" customHeight="1">
      <c r="A24" s="23" t="s">
        <v>70</v>
      </c>
      <c r="B24" s="23" t="s">
        <v>48</v>
      </c>
      <c r="C24" s="23" t="s">
        <v>0</v>
      </c>
      <c r="D24" s="19" t="s">
        <v>72</v>
      </c>
      <c r="E24" s="65">
        <f t="shared" si="0"/>
        <v>763649.04</v>
      </c>
      <c r="F24" s="65">
        <v>763649.04</v>
      </c>
      <c r="G24" s="65">
        <v>0</v>
      </c>
      <c r="H24" s="65">
        <v>0</v>
      </c>
      <c r="I24" s="65">
        <v>0</v>
      </c>
    </row>
    <row r="25" spans="1:9" ht="24" customHeight="1">
      <c r="A25" s="23" t="s">
        <v>70</v>
      </c>
      <c r="B25" s="23" t="s">
        <v>48</v>
      </c>
      <c r="C25" s="23" t="s">
        <v>73</v>
      </c>
      <c r="D25" s="19" t="s">
        <v>74</v>
      </c>
      <c r="E25" s="65">
        <f t="shared" si="0"/>
        <v>763649.04</v>
      </c>
      <c r="F25" s="65">
        <v>763649.04</v>
      </c>
      <c r="G25" s="65">
        <v>0</v>
      </c>
      <c r="H25" s="65">
        <v>0</v>
      </c>
      <c r="I25" s="65">
        <v>0</v>
      </c>
    </row>
    <row r="26" spans="1:9" ht="24" customHeight="1">
      <c r="A26" s="81" t="s">
        <v>17</v>
      </c>
      <c r="B26" s="81"/>
      <c r="C26" s="81"/>
      <c r="D26" s="81"/>
      <c r="E26" s="65">
        <f t="shared" si="0"/>
        <v>20345054.210000001</v>
      </c>
      <c r="F26" s="65">
        <v>20285054.210000001</v>
      </c>
      <c r="G26" s="65">
        <v>0</v>
      </c>
      <c r="H26" s="65">
        <v>0</v>
      </c>
      <c r="I26" s="65">
        <v>60000</v>
      </c>
    </row>
  </sheetData>
  <mergeCells count="12">
    <mergeCell ref="A2:I2"/>
    <mergeCell ref="A6:D6"/>
    <mergeCell ref="E6:I6"/>
    <mergeCell ref="A7:C7"/>
    <mergeCell ref="A26:D26"/>
    <mergeCell ref="D7:D8"/>
    <mergeCell ref="E7:E8"/>
    <mergeCell ref="F7:F8"/>
    <mergeCell ref="G7:G8"/>
    <mergeCell ref="H7:H8"/>
    <mergeCell ref="I7:I8"/>
    <mergeCell ref="A4:H4"/>
  </mergeCells>
  <phoneticPr fontId="16" type="noConversion"/>
  <pageMargins left="0.79" right="0.79" top="0.79" bottom="0.79"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13" workbookViewId="0">
      <selection activeCell="J18" sqref="J18"/>
    </sheetView>
  </sheetViews>
  <sheetFormatPr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4"/>
      <c r="F1" s="14"/>
      <c r="G1" s="14"/>
    </row>
    <row r="2" spans="1:7" ht="24" customHeight="1">
      <c r="A2" s="74" t="s">
        <v>75</v>
      </c>
      <c r="B2" s="74"/>
      <c r="C2" s="74"/>
      <c r="D2" s="74"/>
      <c r="E2" s="74"/>
      <c r="F2" s="74"/>
      <c r="G2" s="74"/>
    </row>
    <row r="4" spans="1:7" ht="24" customHeight="1">
      <c r="A4" s="79" t="s">
        <v>11</v>
      </c>
      <c r="B4" s="79"/>
      <c r="C4" s="79"/>
      <c r="D4" s="79"/>
      <c r="E4" s="79"/>
      <c r="F4" s="79"/>
      <c r="G4" s="14" t="s">
        <v>12</v>
      </c>
    </row>
    <row r="6" spans="1:7" ht="24" customHeight="1">
      <c r="A6" s="75" t="s">
        <v>15</v>
      </c>
      <c r="B6" s="75"/>
      <c r="C6" s="75"/>
      <c r="D6" s="75"/>
      <c r="E6" s="75" t="s">
        <v>76</v>
      </c>
      <c r="F6" s="75"/>
      <c r="G6" s="75"/>
    </row>
    <row r="7" spans="1:7" ht="24" customHeight="1">
      <c r="A7" s="80" t="s">
        <v>37</v>
      </c>
      <c r="B7" s="80"/>
      <c r="C7" s="80"/>
      <c r="D7" s="75" t="s">
        <v>38</v>
      </c>
      <c r="E7" s="75" t="s">
        <v>17</v>
      </c>
      <c r="F7" s="76" t="s">
        <v>18</v>
      </c>
      <c r="G7" s="75" t="s">
        <v>19</v>
      </c>
    </row>
    <row r="8" spans="1:7" ht="24" customHeight="1">
      <c r="A8" s="16" t="s">
        <v>43</v>
      </c>
      <c r="B8" s="16" t="s">
        <v>44</v>
      </c>
      <c r="C8" s="16" t="s">
        <v>45</v>
      </c>
      <c r="D8" s="75"/>
      <c r="E8" s="75"/>
      <c r="F8" s="76"/>
      <c r="G8" s="75"/>
    </row>
    <row r="9" spans="1:7" ht="0" hidden="1" customHeight="1">
      <c r="A9" s="26"/>
      <c r="B9" s="26"/>
      <c r="C9" s="26"/>
      <c r="D9" s="26"/>
      <c r="E9" s="27"/>
      <c r="F9" s="27" t="s">
        <v>0</v>
      </c>
      <c r="G9" s="27" t="s">
        <v>0</v>
      </c>
    </row>
    <row r="10" spans="1:7" ht="24" customHeight="1">
      <c r="A10" s="25" t="s">
        <v>46</v>
      </c>
      <c r="B10" s="25" t="s">
        <v>0</v>
      </c>
      <c r="C10" s="25" t="s">
        <v>0</v>
      </c>
      <c r="D10" s="19" t="s">
        <v>47</v>
      </c>
      <c r="E10" s="33">
        <f t="shared" ref="E10:E27" si="0">SUM(F10,G10)</f>
        <v>13475251.09</v>
      </c>
      <c r="F10" s="33">
        <v>12125119.810000001</v>
      </c>
      <c r="G10" s="33">
        <v>1350131.28</v>
      </c>
    </row>
    <row r="11" spans="1:7" ht="24" customHeight="1">
      <c r="A11" s="25" t="s">
        <v>46</v>
      </c>
      <c r="B11" s="25" t="s">
        <v>48</v>
      </c>
      <c r="C11" s="25" t="s">
        <v>0</v>
      </c>
      <c r="D11" s="19" t="s">
        <v>49</v>
      </c>
      <c r="E11" s="33">
        <f t="shared" si="0"/>
        <v>12884430.49</v>
      </c>
      <c r="F11" s="33">
        <v>12125119.810000001</v>
      </c>
      <c r="G11" s="33">
        <v>759310.68</v>
      </c>
    </row>
    <row r="12" spans="1:7" ht="24" customHeight="1">
      <c r="A12" s="25" t="s">
        <v>46</v>
      </c>
      <c r="B12" s="25" t="s">
        <v>48</v>
      </c>
      <c r="C12" s="25" t="s">
        <v>50</v>
      </c>
      <c r="D12" s="19" t="s">
        <v>51</v>
      </c>
      <c r="E12" s="33">
        <f t="shared" si="0"/>
        <v>12884430.49</v>
      </c>
      <c r="F12" s="33">
        <v>12125119.810000001</v>
      </c>
      <c r="G12" s="33">
        <v>759310.68</v>
      </c>
    </row>
    <row r="13" spans="1:7" ht="24" customHeight="1">
      <c r="A13" s="25" t="s">
        <v>46</v>
      </c>
      <c r="B13" s="25" t="s">
        <v>52</v>
      </c>
      <c r="C13" s="25" t="s">
        <v>0</v>
      </c>
      <c r="D13" s="19" t="s">
        <v>53</v>
      </c>
      <c r="E13" s="33">
        <f t="shared" si="0"/>
        <v>590820.6</v>
      </c>
      <c r="F13" s="33">
        <v>0</v>
      </c>
      <c r="G13" s="33">
        <v>590820.6</v>
      </c>
    </row>
    <row r="14" spans="1:7" ht="24" customHeight="1">
      <c r="A14" s="25" t="s">
        <v>46</v>
      </c>
      <c r="B14" s="25" t="s">
        <v>52</v>
      </c>
      <c r="C14" s="25" t="s">
        <v>54</v>
      </c>
      <c r="D14" s="19" t="s">
        <v>55</v>
      </c>
      <c r="E14" s="33">
        <f t="shared" si="0"/>
        <v>590820.6</v>
      </c>
      <c r="F14" s="33">
        <v>0</v>
      </c>
      <c r="G14" s="33">
        <v>590820.6</v>
      </c>
    </row>
    <row r="15" spans="1:7" ht="24" customHeight="1">
      <c r="A15" s="25" t="s">
        <v>56</v>
      </c>
      <c r="B15" s="25" t="s">
        <v>0</v>
      </c>
      <c r="C15" s="25" t="s">
        <v>0</v>
      </c>
      <c r="D15" s="19" t="s">
        <v>57</v>
      </c>
      <c r="E15" s="33">
        <f t="shared" si="0"/>
        <v>5037402.88</v>
      </c>
      <c r="F15" s="33">
        <v>5037402.88</v>
      </c>
      <c r="G15" s="33">
        <v>0</v>
      </c>
    </row>
    <row r="16" spans="1:7" ht="24" customHeight="1">
      <c r="A16" s="25" t="s">
        <v>56</v>
      </c>
      <c r="B16" s="25" t="s">
        <v>58</v>
      </c>
      <c r="C16" s="25" t="s">
        <v>0</v>
      </c>
      <c r="D16" s="19" t="s">
        <v>59</v>
      </c>
      <c r="E16" s="33">
        <f t="shared" si="0"/>
        <v>5037402.88</v>
      </c>
      <c r="F16" s="33">
        <v>5037402.88</v>
      </c>
      <c r="G16" s="33">
        <v>0</v>
      </c>
    </row>
    <row r="17" spans="1:7" ht="24" customHeight="1">
      <c r="A17" s="25" t="s">
        <v>56</v>
      </c>
      <c r="B17" s="25" t="s">
        <v>58</v>
      </c>
      <c r="C17" s="25" t="s">
        <v>48</v>
      </c>
      <c r="D17" s="19" t="s">
        <v>60</v>
      </c>
      <c r="E17" s="33">
        <f t="shared" si="0"/>
        <v>2434800</v>
      </c>
      <c r="F17" s="33">
        <v>2434800</v>
      </c>
      <c r="G17" s="33">
        <v>0</v>
      </c>
    </row>
    <row r="18" spans="1:7" ht="24" customHeight="1">
      <c r="A18" s="25" t="s">
        <v>56</v>
      </c>
      <c r="B18" s="25" t="s">
        <v>58</v>
      </c>
      <c r="C18" s="25" t="s">
        <v>58</v>
      </c>
      <c r="D18" s="19" t="s">
        <v>61</v>
      </c>
      <c r="E18" s="33">
        <f t="shared" si="0"/>
        <v>1710001.92</v>
      </c>
      <c r="F18" s="33">
        <v>1710001.92</v>
      </c>
      <c r="G18" s="33">
        <v>0</v>
      </c>
    </row>
    <row r="19" spans="1:7" ht="24" customHeight="1">
      <c r="A19" s="25" t="s">
        <v>56</v>
      </c>
      <c r="B19" s="25" t="s">
        <v>58</v>
      </c>
      <c r="C19" s="25" t="s">
        <v>62</v>
      </c>
      <c r="D19" s="19" t="s">
        <v>63</v>
      </c>
      <c r="E19" s="33">
        <f t="shared" si="0"/>
        <v>855000.96</v>
      </c>
      <c r="F19" s="33">
        <v>855000.96</v>
      </c>
      <c r="G19" s="33">
        <v>0</v>
      </c>
    </row>
    <row r="20" spans="1:7" ht="24" customHeight="1">
      <c r="A20" s="25" t="s">
        <v>56</v>
      </c>
      <c r="B20" s="25" t="s">
        <v>58</v>
      </c>
      <c r="C20" s="25" t="s">
        <v>54</v>
      </c>
      <c r="D20" s="19" t="s">
        <v>64</v>
      </c>
      <c r="E20" s="33">
        <f t="shared" si="0"/>
        <v>37600</v>
      </c>
      <c r="F20" s="33">
        <v>37600</v>
      </c>
      <c r="G20" s="33">
        <v>0</v>
      </c>
    </row>
    <row r="21" spans="1:7" ht="24" customHeight="1">
      <c r="A21" s="25" t="s">
        <v>65</v>
      </c>
      <c r="B21" s="25" t="s">
        <v>0</v>
      </c>
      <c r="C21" s="25" t="s">
        <v>0</v>
      </c>
      <c r="D21" s="19" t="s">
        <v>66</v>
      </c>
      <c r="E21" s="33">
        <f t="shared" si="0"/>
        <v>1068751.2</v>
      </c>
      <c r="F21" s="33">
        <v>1068751.2</v>
      </c>
      <c r="G21" s="33">
        <v>0</v>
      </c>
    </row>
    <row r="22" spans="1:7" ht="24" customHeight="1">
      <c r="A22" s="25" t="s">
        <v>65</v>
      </c>
      <c r="B22" s="25" t="s">
        <v>67</v>
      </c>
      <c r="C22" s="25" t="s">
        <v>0</v>
      </c>
      <c r="D22" s="19" t="s">
        <v>68</v>
      </c>
      <c r="E22" s="33">
        <f t="shared" si="0"/>
        <v>1068751.2</v>
      </c>
      <c r="F22" s="33">
        <v>1068751.2</v>
      </c>
      <c r="G22" s="33">
        <v>0</v>
      </c>
    </row>
    <row r="23" spans="1:7" ht="24" customHeight="1">
      <c r="A23" s="25" t="s">
        <v>65</v>
      </c>
      <c r="B23" s="25" t="s">
        <v>67</v>
      </c>
      <c r="C23" s="25" t="s">
        <v>48</v>
      </c>
      <c r="D23" s="19" t="s">
        <v>69</v>
      </c>
      <c r="E23" s="33">
        <f t="shared" si="0"/>
        <v>1068751.2</v>
      </c>
      <c r="F23" s="33">
        <v>1068751.2</v>
      </c>
      <c r="G23" s="33">
        <v>0</v>
      </c>
    </row>
    <row r="24" spans="1:7" ht="24" customHeight="1">
      <c r="A24" s="25" t="s">
        <v>70</v>
      </c>
      <c r="B24" s="25" t="s">
        <v>0</v>
      </c>
      <c r="C24" s="25" t="s">
        <v>0</v>
      </c>
      <c r="D24" s="19" t="s">
        <v>71</v>
      </c>
      <c r="E24" s="33">
        <f t="shared" si="0"/>
        <v>763649.04</v>
      </c>
      <c r="F24" s="33">
        <v>763649.04</v>
      </c>
      <c r="G24" s="33">
        <v>0</v>
      </c>
    </row>
    <row r="25" spans="1:7" ht="24" customHeight="1">
      <c r="A25" s="25" t="s">
        <v>70</v>
      </c>
      <c r="B25" s="25" t="s">
        <v>48</v>
      </c>
      <c r="C25" s="25" t="s">
        <v>0</v>
      </c>
      <c r="D25" s="19" t="s">
        <v>72</v>
      </c>
      <c r="E25" s="33">
        <f t="shared" si="0"/>
        <v>763649.04</v>
      </c>
      <c r="F25" s="33">
        <v>763649.04</v>
      </c>
      <c r="G25" s="33">
        <v>0</v>
      </c>
    </row>
    <row r="26" spans="1:7" ht="24" customHeight="1">
      <c r="A26" s="25" t="s">
        <v>70</v>
      </c>
      <c r="B26" s="25" t="s">
        <v>48</v>
      </c>
      <c r="C26" s="25" t="s">
        <v>73</v>
      </c>
      <c r="D26" s="19" t="s">
        <v>74</v>
      </c>
      <c r="E26" s="33">
        <f t="shared" si="0"/>
        <v>763649.04</v>
      </c>
      <c r="F26" s="33">
        <v>763649.04</v>
      </c>
      <c r="G26" s="33">
        <v>0</v>
      </c>
    </row>
    <row r="27" spans="1:7" ht="24" customHeight="1">
      <c r="A27" s="81" t="s">
        <v>17</v>
      </c>
      <c r="B27" s="81"/>
      <c r="C27" s="81"/>
      <c r="D27" s="81"/>
      <c r="E27" s="33">
        <f t="shared" si="0"/>
        <v>20345054.210000001</v>
      </c>
      <c r="F27" s="33">
        <v>18994922.93</v>
      </c>
      <c r="G27" s="33">
        <v>1350131.28</v>
      </c>
    </row>
  </sheetData>
  <mergeCells count="10">
    <mergeCell ref="A2:G2"/>
    <mergeCell ref="A6:D6"/>
    <mergeCell ref="E6:G6"/>
    <mergeCell ref="A7:C7"/>
    <mergeCell ref="A27:D27"/>
    <mergeCell ref="D7:D8"/>
    <mergeCell ref="E7:E8"/>
    <mergeCell ref="F7:F8"/>
    <mergeCell ref="G7:G8"/>
    <mergeCell ref="A4:F4"/>
  </mergeCells>
  <phoneticPr fontId="16" type="noConversion"/>
  <pageMargins left="0.78740157480314965" right="0.78740157480314965" top="0.78740157480314965" bottom="0.78740157480314965"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6</vt:i4>
      </vt:variant>
    </vt:vector>
  </HeadingPairs>
  <TitlesOfParts>
    <vt:vector size="22"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单位职能!Print_Area</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2024-02-28T00:20:40Z</cp:lastPrinted>
  <dcterms:created xsi:type="dcterms:W3CDTF">2024-02-26T15:14:41Z</dcterms:created>
  <dcterms:modified xsi:type="dcterms:W3CDTF">2024-03-08T05:56:05Z</dcterms:modified>
</cp:coreProperties>
</file>