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核算二组2024预算公开0308\"/>
    </mc:Choice>
  </mc:AlternateContent>
  <bookViews>
    <workbookView xWindow="0" yWindow="0" windowWidth="28800" windowHeight="12375" firstSheet="3" activeTab="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17" l="1"/>
  <c r="G9" i="17"/>
  <c r="F9" i="17"/>
  <c r="E9" i="17"/>
  <c r="D9" i="17"/>
  <c r="C9" i="17"/>
  <c r="B9" i="17"/>
  <c r="A9" i="17"/>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3" i="9"/>
  <c r="E22" i="9"/>
  <c r="E21" i="9"/>
  <c r="E20" i="9"/>
  <c r="E19" i="9"/>
  <c r="E18" i="9"/>
  <c r="E17" i="9"/>
  <c r="E16" i="9"/>
  <c r="E15" i="9"/>
  <c r="E14" i="9"/>
  <c r="E13" i="9"/>
  <c r="E12" i="9"/>
  <c r="E11" i="9"/>
  <c r="E10" i="9"/>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<sst xmlns="http://schemas.openxmlformats.org/spreadsheetml/2006/main" count="453" uniqueCount="192">
  <si>
    <t>上海市崇明区2024年单位预算</t>
  </si>
  <si>
    <t>预算单位：上海市崇明区长兴镇成人中等文化技术学校</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</si>
  <si>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</si>
  <si>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</si>
  <si>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</si>
  <si>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</si>
  <si>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</si>
  <si>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</si>
  <si>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</si>
  <si>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</si>
  <si>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</si>
  <si>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</si>
  <si>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</si>
  <si>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</si>
  <si>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</si>
  <si>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</si>
  <si>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</si>
  <si>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</si>
  <si>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</si>
  <si>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</si>
  <si>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</si>
  <si>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</si>
  <si>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上海市崇明区长兴镇成人中等文化技术学校是一所全民所有制单位，是负责组织实施长兴镇地区的教学培训工作。</t>
  </si>
  <si>
    <t>主要职能包括：</t>
  </si>
  <si>
    <t>1、正确贯彻执行党和国家的教育方针、政策、法规</t>
  </si>
  <si>
    <r>
      <rPr>
        <sz val="10"/>
        <color theme="1"/>
        <rFont val="阿里巴巴普惠体 M"/>
        <charset val="134"/>
      </rPr>
      <t>2、</t>
    </r>
    <r>
      <rPr>
        <sz val="10"/>
        <color theme="1"/>
        <rFont val="Times New Roman"/>
        <family val="1"/>
      </rPr>
      <t> </t>
    </r>
    <r>
      <rPr>
        <sz val="10"/>
        <color theme="1"/>
        <rFont val="仿宋_GB2312"/>
        <charset val="134"/>
      </rPr>
      <t>维护学校的教学秩序，为社区居民创造良好的学习环境；</t>
    </r>
  </si>
  <si>
    <r>
      <rPr>
        <sz val="10"/>
        <color theme="1"/>
        <rFont val="阿里巴巴普惠体 M"/>
        <charset val="134"/>
      </rPr>
      <t>3、</t>
    </r>
    <r>
      <rPr>
        <sz val="10"/>
        <color theme="1"/>
        <rFont val="Times New Roman"/>
        <family val="1"/>
      </rPr>
      <t>  </t>
    </r>
    <r>
      <rPr>
        <sz val="10"/>
        <color theme="1"/>
        <rFont val="仿宋_GB2312"/>
        <charset val="134"/>
      </rPr>
      <t>积极稳妥地推进教育改革，按教育规律办事，不断提高教育质量；</t>
    </r>
  </si>
  <si>
    <r>
      <rPr>
        <sz val="10"/>
        <color theme="1"/>
        <rFont val="阿里巴巴普惠体 M"/>
        <charset val="134"/>
      </rPr>
      <t>4、</t>
    </r>
    <r>
      <rPr>
        <sz val="10"/>
        <color theme="1"/>
        <rFont val="Times New Roman"/>
        <family val="1"/>
      </rPr>
      <t>  </t>
    </r>
    <r>
      <rPr>
        <sz val="10"/>
        <color theme="1"/>
        <rFont val="仿宋_GB2312"/>
        <charset val="134"/>
      </rPr>
      <t>根据学校规模，设置学校管理机构，建立健全各项规章制度和岗位责任制。</t>
    </r>
  </si>
  <si>
    <r>
      <rPr>
        <sz val="10"/>
        <rFont val="阿里巴巴普惠体 M"/>
        <charset val="134"/>
      </rPr>
      <t>5、</t>
    </r>
    <r>
      <rPr>
        <sz val="10"/>
        <color rgb="FF333333"/>
        <rFont val="Times New Roman"/>
        <family val="1"/>
      </rPr>
      <t>  </t>
    </r>
    <r>
      <rPr>
        <sz val="10"/>
        <color indexed="8"/>
        <rFont val="仿宋_GB2312"/>
        <charset val="134"/>
      </rPr>
      <t>学校以服务社区为导向，以建设“五个”城桥和创城工作为核心，以全国学习型社区达标创建及上海市社区教育实验镇创建为抓手，努力构建终身教育体系，为推进学习</t>
    </r>
    <r>
      <rPr>
        <sz val="10"/>
        <color indexed="8"/>
        <rFont val="阿里巴巴普惠体 M"/>
        <charset val="134"/>
      </rPr>
      <t xml:space="preserve">           </t>
    </r>
    <r>
      <rPr>
        <sz val="10"/>
        <color indexed="8"/>
        <rFont val="仿宋_GB2312"/>
        <charset val="134"/>
      </rPr>
      <t>型社会建设发挥了社区学校应有的作用。</t>
    </r>
  </si>
  <si>
    <r>
      <rPr>
        <sz val="10"/>
        <rFont val="阿里巴巴普惠体 M"/>
        <charset val="134"/>
      </rPr>
      <t>6、</t>
    </r>
    <r>
      <rPr>
        <sz val="10"/>
        <color rgb="FF000000"/>
        <rFont val="Times New Roman"/>
        <family val="1"/>
      </rPr>
      <t>   </t>
    </r>
    <r>
      <rPr>
        <sz val="10"/>
        <color rgb="FF000000"/>
        <rFont val="仿宋_GB2312"/>
        <charset val="134"/>
      </rPr>
      <t>不断加强师资队伍建设，优化办学条件，提高教育教学质量，努力把成人学校、社区学校打造成品牌学校。</t>
    </r>
  </si>
  <si>
    <r>
      <rPr>
        <sz val="10"/>
        <color theme="1"/>
        <rFont val="仿宋_GB2312"/>
        <charset val="134"/>
      </rPr>
      <t>7、</t>
    </r>
    <r>
      <rPr>
        <sz val="10"/>
        <color theme="1"/>
        <rFont val="Times New Roman"/>
        <family val="1"/>
      </rPr>
      <t>   </t>
    </r>
    <r>
      <rPr>
        <sz val="10"/>
        <color theme="1"/>
        <rFont val="仿宋_GB2312"/>
        <charset val="134"/>
      </rPr>
      <t>做好安全防范，保证学校教育教学正常有序开展。</t>
    </r>
  </si>
  <si>
    <t>机构设置</t>
  </si>
  <si>
    <t xml:space="preserve">    上海市崇明区长兴镇成人中等文化技术学校设7个内设机构，包括：校长室、党支部、教务处、总务处、教科室、工会委员会、人事处。</t>
  </si>
  <si>
    <t>名词解释</t>
  </si>
  <si>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</si>
  <si>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</si>
  <si>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</si>
  <si>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</si>
  <si>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</si>
  <si>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</si>
  <si>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</si>
  <si>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</si>
  <si>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单位编制说明</t>
  </si>
  <si>
    <t xml:space="preserve">    2024年，上海市崇明区长兴镇成人中等文化技术学校收入预算452.39万元，其中：财政拨款收入412.39万元，比2023年预算减少8.99万元；事业收入0万元；事业单位经营收入0万元；其他收入40万元。</t>
  </si>
  <si>
    <r>
      <rPr>
        <sz val="11"/>
        <rFont val="Calibri"/>
        <family val="2"/>
      </rPr>
      <t xml:space="preserve">       </t>
    </r>
    <r>
      <rPr>
        <sz val="11"/>
        <rFont val="宋体"/>
        <family val="3"/>
        <charset val="134"/>
      </rPr>
      <t>支出预算</t>
    </r>
    <r>
      <rPr>
        <sz val="11"/>
        <rFont val="Calibri"/>
        <family val="2"/>
      </rPr>
      <t>452.39</t>
    </r>
    <r>
      <rPr>
        <sz val="11"/>
        <rFont val="宋体"/>
        <family val="3"/>
        <charset val="134"/>
      </rPr>
      <t>万元，其中：财政拨款支出预算</t>
    </r>
    <r>
      <rPr>
        <sz val="11"/>
        <rFont val="Calibri"/>
        <family val="2"/>
      </rPr>
      <t>412.39</t>
    </r>
    <r>
      <rPr>
        <sz val="11"/>
        <rFont val="宋体"/>
        <family val="3"/>
        <charset val="134"/>
      </rPr>
      <t>万元，比</t>
    </r>
    <r>
      <rPr>
        <sz val="11"/>
        <rFont val="Calibri"/>
        <family val="2"/>
      </rPr>
      <t>2023</t>
    </r>
    <r>
      <rPr>
        <sz val="11"/>
        <rFont val="宋体"/>
        <family val="3"/>
        <charset val="134"/>
      </rPr>
      <t>年预算减少</t>
    </r>
    <r>
      <rPr>
        <sz val="11"/>
        <rFont val="Calibri"/>
        <family val="2"/>
      </rPr>
      <t>8.99</t>
    </r>
    <r>
      <rPr>
        <sz val="11"/>
        <rFont val="宋体"/>
        <family val="3"/>
        <charset val="134"/>
      </rPr>
      <t>万元。财政拨款支出预算中，一般公共预算拨款支出预算</t>
    </r>
    <r>
      <rPr>
        <sz val="11"/>
        <rFont val="Calibri"/>
        <family val="2"/>
      </rPr>
      <t>412.39</t>
    </r>
    <r>
      <rPr>
        <sz val="11"/>
        <rFont val="宋体"/>
        <family val="3"/>
        <charset val="134"/>
      </rPr>
      <t>万元，比</t>
    </r>
    <r>
      <rPr>
        <sz val="11"/>
        <rFont val="Calibri"/>
        <family val="2"/>
      </rPr>
      <t>2023</t>
    </r>
    <r>
      <rPr>
        <sz val="11"/>
        <rFont val="宋体"/>
        <family val="3"/>
        <charset val="134"/>
      </rPr>
      <t>年预算减少</t>
    </r>
    <r>
      <rPr>
        <sz val="11"/>
        <rFont val="Calibri"/>
        <family val="2"/>
      </rPr>
      <t>8.99</t>
    </r>
    <r>
      <rPr>
        <sz val="11"/>
        <rFont val="宋体"/>
        <family val="3"/>
        <charset val="134"/>
      </rPr>
      <t>万元；政府性基金拨款支出预算</t>
    </r>
    <r>
      <rPr>
        <sz val="11"/>
        <rFont val="Calibri"/>
        <family val="2"/>
      </rPr>
      <t>0</t>
    </r>
    <r>
      <rPr>
        <sz val="11"/>
        <rFont val="宋体"/>
        <family val="3"/>
        <charset val="134"/>
      </rPr>
      <t>万元，比</t>
    </r>
    <r>
      <rPr>
        <sz val="11"/>
        <rFont val="Calibri"/>
        <family val="2"/>
      </rPr>
      <t>2023</t>
    </r>
    <r>
      <rPr>
        <sz val="11"/>
        <rFont val="宋体"/>
        <family val="3"/>
        <charset val="134"/>
      </rPr>
      <t>年预算增加</t>
    </r>
    <r>
      <rPr>
        <sz val="11"/>
        <rFont val="Calibri"/>
        <family val="2"/>
      </rPr>
      <t>0</t>
    </r>
    <r>
      <rPr>
        <sz val="11"/>
        <rFont val="宋体"/>
        <family val="3"/>
        <charset val="134"/>
      </rPr>
      <t>万元；国有资本经营预算拨款支出预算为</t>
    </r>
    <r>
      <rPr>
        <sz val="11"/>
        <rFont val="Calibri"/>
        <family val="2"/>
      </rPr>
      <t>0</t>
    </r>
    <r>
      <rPr>
        <sz val="11"/>
        <rFont val="宋体"/>
        <family val="3"/>
        <charset val="134"/>
      </rPr>
      <t xml:space="preserve">。
</t>
    </r>
    <r>
      <rPr>
        <sz val="11"/>
        <rFont val="Calibri"/>
        <family val="2"/>
      </rPr>
      <t xml:space="preserve"> </t>
    </r>
    <r>
      <rPr>
        <sz val="11"/>
        <rFont val="宋体"/>
        <family val="3"/>
        <charset val="134"/>
      </rPr>
      <t>财政拨款收入支出减少的主要原因是项目减少
财政拨款支出主要内容如下：</t>
    </r>
  </si>
  <si>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</si>
  <si>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</si>
  <si>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</si>
  <si>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</si>
  <si>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</si>
  <si>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</si>
  <si>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</si>
  <si>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</si>
  <si>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</si>
  <si>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</si>
  <si>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</si>
  <si>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</si>
  <si>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</si>
  <si>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</si>
  <si>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</si>
  <si>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</si>
  <si>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</si>
  <si>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</si>
  <si>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</si>
  <si>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</si>
  <si>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</si>
  <si>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</si>
  <si>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</si>
  <si>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</si>
  <si>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</si>
  <si>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</si>
  <si>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</si>
  <si>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</si>
  <si>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</si>
  <si>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</si>
  <si>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</si>
  <si>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</si>
  <si>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</si>
  <si>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</si>
  <si>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</si>
  <si>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</si>
  <si>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</si>
  <si>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04</t>
  </si>
  <si>
    <t>成人教育</t>
  </si>
  <si>
    <t>99</t>
  </si>
  <si>
    <t>其他成人教育支出</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</si>
  <si>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</si>
  <si>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</si>
  <si>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</si>
  <si>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</si>
  <si>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</si>
  <si>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</si>
  <si>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</si>
  <si>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</si>
  <si>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</si>
  <si>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</si>
  <si>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</si>
  <si>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02</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</si>
  <si>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</si>
  <si>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</si>
  <si>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</si>
  <si>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</si>
  <si>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</si>
  <si>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</si>
  <si>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</si>
  <si>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</si>
  <si>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</si>
  <si>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</si>
  <si>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</si>
  <si>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</si>
  <si>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</si>
  <si>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</si>
  <si>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</si>
  <si>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</si>
  <si>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</si>
  <si>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</si>
  <si>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</si>
  <si>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</si>
  <si>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</si>
  <si>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</si>
  <si>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</si>
  <si>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</si>
  <si>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</si>
  <si>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</si>
  <si>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</si>
  <si>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</si>
  <si>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</si>
  <si>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</si>
  <si>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</si>
  <si>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</si>
  <si>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</si>
  <si>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</si>
  <si>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</si>
  <si>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</si>
  <si>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</si>
  <si>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</si>
  <si>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</si>
  <si>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</si>
  <si>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</si>
  <si>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</si>
  <si>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</si>
  <si>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</si>
  <si>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</si>
  <si>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</si>
  <si>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</si>
  <si>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手续费</t>
  </si>
  <si>
    <t>邮电费</t>
  </si>
  <si>
    <t>差旅费</t>
  </si>
  <si>
    <t>维修(护)费</t>
  </si>
  <si>
    <t>16</t>
  </si>
  <si>
    <t>培训费</t>
  </si>
  <si>
    <t>17</t>
  </si>
  <si>
    <t>公务接待费</t>
  </si>
  <si>
    <t>26</t>
  </si>
  <si>
    <t>劳务费</t>
  </si>
  <si>
    <t>28</t>
  </si>
  <si>
    <t>工会经费</t>
  </si>
  <si>
    <t>29</t>
  </si>
  <si>
    <t>福利费</t>
  </si>
  <si>
    <t>31</t>
  </si>
  <si>
    <t>公务用车运行维护费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</si>
  <si>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</si>
  <si>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</si>
  <si>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</si>
  <si>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</si>
  <si>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</si>
  <si>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</si>
  <si>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</si>
  <si>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</si>
  <si>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</si>
  <si>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</si>
  <si>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</si>
  <si>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</si>
  <si>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</si>
  <si>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t>
  </si>
  <si>
    <t xml:space="preserve">     2024年“三公”经费预算数为4.85万元，比2023年预算持平。其中：</t>
  </si>
  <si>
    <t xml:space="preserve">    （一）因公出国（境）费0万元，比2023年预算增加0万元。</t>
  </si>
  <si>
    <t xml:space="preserve">    （二）公务用车购置及运行费4.5万元，比2023年预算增加0元。其中：公务用车购置费0万元，比2023年预算增加0万元，公务用车运行费4.5万元，比2023年预算增加0万元。</t>
  </si>
  <si>
    <t xml:space="preserve">    （三）公务接待费0.35万元。比2023年预算增加0万元。</t>
  </si>
  <si>
    <t xml:space="preserve">  二、机关运行经费预算</t>
  </si>
  <si>
    <t xml:space="preserve">     2024年本单位无机关运行经费。</t>
  </si>
  <si>
    <t xml:space="preserve">  三、政府采购预算情况</t>
  </si>
  <si>
    <t xml:space="preserve">     2024年度本单位政府采购预算3.6万元，其中：政府采购货物预算1万元、政府采购工程预算0万元、政府采购服务预算2.6万元。</t>
  </si>
  <si>
    <t xml:space="preserve">  四、绩效目标设置情况</t>
  </si>
  <si>
    <t xml:space="preserve">     2024年度，本单位编报绩效目标的项目共2个，涉及项目预算资金43.92万元。</t>
  </si>
  <si>
    <t xml:space="preserve">  五、国有资产占有使用情况</t>
  </si>
  <si>
    <t xml:space="preserve">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t>
  </si>
  <si>
    <t xml:space="preserve">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</si>
  <si>
    <t xml:space="preserve">   1. “教育支出”科目304.88万元，主要用于日常公用等。</t>
    <phoneticPr fontId="32" type="noConversion"/>
  </si>
  <si>
    <t xml:space="preserve">   2. “社会保障和就业支出”科目62.71万元，主要用于单位基本养老保险费，年金缴纳。</t>
    <phoneticPr fontId="32" type="noConversion"/>
  </si>
  <si>
    <t xml:space="preserve">   3. “卫生健康支出”科目26.13万元，主要用于单位医疗保险费缴纳。</t>
    <phoneticPr fontId="32" type="noConversion"/>
  </si>
  <si>
    <t xml:space="preserve">   4. “住房保障支出”科目18.67万元，主要用于单位住房公积金缴纳。</t>
    <phoneticPr fontId="3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</si>
</sst>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00&quot;&quot;"/>
    <numFmt numFmtId="177" formatCode="[=0]&quot;&quot;;#,##0.00"/>
    <numFmt numFmtId="178" formatCode="[=0]&quot;&quot;;#,##0"/>
    <numFmt numFmtId="179" formatCode="0.00_);[Red]\(0.00\)"/>
    <numFmt numFmtId="180" formatCode="#,##0.00_ "/>
  </numFmts>
  <fonts count="33">
    <font>
      <sz val="11"/>
      <name val="Calibri"/>
      <charset val="134"/>
    </font>
    <font>
      <sz val="18"/>
      <name val="宋体"/>
      <charset val="134"/>
    </font>
    <font>
      <sz val="10"/>
      <name val="阿里巴巴普惠体 M"/>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1"/>
      <name val="Calibri"/>
      <family val="2"/>
    </font>
    <font>
      <sz val="12"/>
      <color rgb="FF000100"/>
      <name val="宋体"/>
      <family val="3"/>
      <charset val="134"/>
    </font>
    <font>
      <sz val="10"/>
      <color theme="1"/>
      <name val="阿里巴巴普惠体 M"/>
      <charset val="134"/>
    </font>
    <font>
      <sz val="20"/>
      <color rgb="FF000000"/>
      <name val="宋体"/>
      <family val="3"/>
      <charset val="134"/>
    </font>
    <font>
      <sz val="18"/>
      <color rgb="FF000000"/>
      <name val="宋体"/>
      <family val="3"/>
      <charset val="134"/>
    </font>
    <font>
      <sz val="14"/>
      <name val="仿宋_GB2312"/>
      <charset val="134"/>
    </font>
    <font>
      <sz val="14"/>
      <color indexed="8"/>
      <name val="仿宋_GB2312"/>
      <charset val="134"/>
    </font>
    <font>
      <sz val="14"/>
      <color rgb="FF000000"/>
      <name val="宋体"/>
      <family val="3"/>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10"/>
      <color theme="1"/>
      <name val="Times New Roman"/>
      <family val="1"/>
    </font>
    <font>
      <sz val="10"/>
      <color theme="1"/>
      <name val="仿宋_GB2312"/>
      <charset val="134"/>
    </font>
    <font>
      <sz val="10"/>
      <color rgb="FF333333"/>
      <name val="Times New Roman"/>
      <family val="1"/>
    </font>
    <font>
      <sz val="10"/>
      <color indexed="8"/>
      <name val="仿宋_GB2312"/>
      <charset val="134"/>
    </font>
    <font>
      <sz val="10"/>
      <color indexed="8"/>
      <name val="阿里巴巴普惠体 M"/>
      <charset val="134"/>
    </font>
    <font>
      <sz val="10"/>
      <color rgb="FF000000"/>
      <name val="Times New Roman"/>
      <family val="1"/>
    </font>
    <font>
      <sz val="10"/>
      <color rgb="FF000000"/>
      <name val="仿宋_GB2312"/>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lignment vertical="center"/>
    </xf>
  </cellStyleXfs>
  <cellXfs count="78">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Font="1" applyBorder="1" applyAlignment="1" applyProtection="1">
      <alignment vertical="center" wrapText="1"/>
      <protection locked="0"/>
    </xf>
    <xf numFmtId="0" fontId="3" fillId="0" borderId="0" xfId="0" applyNumberFormat="1" applyFont="1" applyAlignment="1" applyProtection="1">
      <alignment horizontal="left" vertical="center"/>
      <protection locked="0"/>
    </xf>
    <xf numFmtId="0" fontId="3" fillId="2" borderId="0" xfId="0" applyNumberFormat="1" applyFont="1" applyFill="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1" xfId="0" applyNumberFormat="1" applyFont="1" applyBorder="1" applyAlignment="1" applyProtection="1">
      <alignment horizontal="right" vertical="center"/>
      <protection locked="0"/>
    </xf>
    <xf numFmtId="0" fontId="3" fillId="3" borderId="4" xfId="0" applyNumberFormat="1" applyFont="1" applyFill="1" applyBorder="1" applyAlignment="1" applyProtection="1">
      <alignment horizontal="center" vertical="center" wrapText="1"/>
      <protection locked="0"/>
    </xf>
    <xf numFmtId="0" fontId="3" fillId="3" borderId="5" xfId="0" applyNumberFormat="1" applyFont="1" applyFill="1" applyBorder="1" applyAlignment="1" applyProtection="1">
      <alignment horizontal="center" vertical="center" wrapText="1"/>
      <protection locked="0"/>
    </xf>
    <xf numFmtId="176" fontId="4" fillId="0" borderId="4" xfId="0" applyNumberFormat="1" applyFont="1" applyBorder="1" applyAlignment="1" applyProtection="1">
      <alignment horizontal="right" vertical="center"/>
      <protection locked="0"/>
    </xf>
    <xf numFmtId="176" fontId="5" fillId="0" borderId="4" xfId="0" applyNumberFormat="1" applyFont="1" applyBorder="1" applyAlignment="1" applyProtection="1">
      <alignment horizontal="right" vertical="center"/>
      <protection locked="0"/>
    </xf>
    <xf numFmtId="0" fontId="6" fillId="0" borderId="4" xfId="0" applyFont="1" applyBorder="1" applyAlignment="1" applyProtection="1">
      <alignment horizontal="left" vertical="center"/>
      <protection locked="0"/>
    </xf>
    <xf numFmtId="0" fontId="6" fillId="0" borderId="0" xfId="0" applyFont="1" applyAlignment="1" applyProtection="1">
      <alignment horizontal="left" vertical="center"/>
      <protection locked="0"/>
    </xf>
    <xf numFmtId="0" fontId="3" fillId="0" borderId="0" xfId="0" applyFont="1" applyAlignment="1" applyProtection="1">
      <alignment horizontal="left" vertical="center"/>
      <protection locked="0"/>
    </xf>
    <xf numFmtId="0" fontId="3" fillId="0" borderId="0" xfId="0" applyNumberFormat="1" applyFont="1" applyAlignment="1" applyProtection="1">
      <alignment horizontal="right" vertical="center"/>
      <protection locked="0"/>
    </xf>
    <xf numFmtId="0" fontId="3" fillId="3" borderId="4" xfId="0" applyNumberFormat="1" applyFont="1" applyFill="1" applyBorder="1" applyAlignment="1" applyProtection="1">
      <alignment horizontal="center" vertical="center"/>
      <protection locked="0"/>
    </xf>
    <xf numFmtId="177" fontId="3" fillId="0" borderId="0" xfId="0" applyNumberFormat="1" applyFont="1" applyAlignment="1" applyProtection="1">
      <alignment horizontal="right" vertical="center"/>
      <protection locked="0"/>
    </xf>
    <xf numFmtId="0" fontId="3" fillId="0" borderId="4" xfId="0" applyNumberFormat="1" applyFont="1" applyBorder="1" applyAlignment="1" applyProtection="1">
      <alignment horizontal="center" vertical="center" wrapText="1"/>
      <protection locked="0"/>
    </xf>
    <xf numFmtId="0" fontId="3" fillId="0" borderId="4" xfId="0" applyNumberFormat="1" applyFont="1" applyBorder="1" applyAlignment="1" applyProtection="1">
      <alignment horizontal="left" vertical="center" wrapText="1"/>
      <protection locked="0"/>
    </xf>
    <xf numFmtId="0" fontId="3" fillId="0" borderId="4" xfId="0" applyNumberFormat="1" applyFont="1" applyBorder="1" applyAlignment="1" applyProtection="1">
      <alignment horizontal="center" vertical="center"/>
      <protection locked="0"/>
    </xf>
    <xf numFmtId="178" fontId="3" fillId="0" borderId="4" xfId="0" applyNumberFormat="1" applyFont="1" applyBorder="1" applyAlignment="1" applyProtection="1">
      <alignment horizontal="right" vertical="center"/>
      <protection locked="0"/>
    </xf>
    <xf numFmtId="0" fontId="0" fillId="0" borderId="0" xfId="0" applyFont="1" applyFill="1" applyBorder="1" applyAlignment="1" applyProtection="1">
      <alignment horizontal="left" vertical="center"/>
      <protection locked="0"/>
    </xf>
    <xf numFmtId="0" fontId="4" fillId="0" borderId="0" xfId="0" applyNumberFormat="1" applyFont="1" applyAlignment="1" applyProtection="1">
      <alignment horizontal="left" vertical="center"/>
      <protection locked="0"/>
    </xf>
    <xf numFmtId="177" fontId="3" fillId="0" borderId="4" xfId="0" applyNumberFormat="1" applyFont="1" applyBorder="1" applyAlignment="1" applyProtection="1">
      <alignment horizontal="right" vertical="center"/>
      <protection locked="0"/>
    </xf>
    <xf numFmtId="0" fontId="8" fillId="0" borderId="0" xfId="0" applyFont="1" applyFill="1" applyBorder="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3" fillId="0" borderId="4" xfId="0" applyFont="1" applyBorder="1" applyAlignment="1" applyProtection="1">
      <alignment horizontal="left" vertical="center"/>
      <protection locked="0"/>
    </xf>
    <xf numFmtId="178" fontId="9" fillId="0" borderId="4" xfId="0" applyNumberFormat="1" applyFont="1" applyBorder="1" applyAlignment="1" applyProtection="1">
      <alignment horizontal="right" vertical="center"/>
      <protection locked="0"/>
    </xf>
    <xf numFmtId="49" fontId="3" fillId="0" borderId="4" xfId="0" applyNumberFormat="1" applyFont="1" applyBorder="1" applyAlignment="1" applyProtection="1">
      <alignment horizontal="left" vertical="center" wrapText="1"/>
      <protection locked="0"/>
    </xf>
    <xf numFmtId="0" fontId="3" fillId="0" borderId="4" xfId="0" applyFont="1" applyBorder="1" applyAlignment="1" applyProtection="1">
      <alignment horizontal="center" vertical="center"/>
      <protection locked="0"/>
    </xf>
    <xf numFmtId="0" fontId="0" fillId="0" borderId="0" xfId="0" applyAlignment="1" applyProtection="1">
      <alignment vertical="center"/>
      <protection locked="0"/>
    </xf>
    <xf numFmtId="49" fontId="1" fillId="0" borderId="0" xfId="0" applyNumberFormat="1" applyFont="1" applyAlignment="1" applyProtection="1">
      <alignment horizontal="center" vertical="center"/>
      <protection locked="0"/>
    </xf>
    <xf numFmtId="0" fontId="0" fillId="0" borderId="0" xfId="0" applyAlignment="1" applyProtection="1">
      <alignment vertical="center" wrapText="1"/>
      <protection locked="0"/>
    </xf>
    <xf numFmtId="0" fontId="1" fillId="0" borderId="0" xfId="0" applyFont="1" applyAlignment="1" applyProtection="1">
      <alignment horizontal="center" vertical="center" wrapText="1"/>
      <protection locked="0"/>
    </xf>
    <xf numFmtId="0" fontId="2" fillId="0" borderId="0" xfId="0" applyFont="1" applyBorder="1" applyAlignment="1" applyProtection="1">
      <alignment horizontal="left" vertical="center" wrapText="1"/>
      <protection locked="0"/>
    </xf>
    <xf numFmtId="0" fontId="10" fillId="0" borderId="0" xfId="0" applyFont="1" applyBorder="1" applyAlignment="1" applyProtection="1">
      <alignment horizontal="left" vertical="center" wrapText="1"/>
      <protection locked="0"/>
    </xf>
    <xf numFmtId="0" fontId="11"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center" vertical="center"/>
      <protection locked="0"/>
    </xf>
    <xf numFmtId="0" fontId="13" fillId="0" borderId="0" xfId="1" applyFont="1" applyProtection="1">
      <alignment vertical="center"/>
      <protection locked="0"/>
    </xf>
    <xf numFmtId="0" fontId="14" fillId="0" borderId="0" xfId="1" applyFont="1" applyAlignment="1" applyProtection="1">
      <alignment horizontal="left" vertical="center"/>
      <protection locked="0"/>
    </xf>
    <xf numFmtId="0" fontId="14" fillId="0" borderId="0" xfId="1" applyFont="1" applyFill="1" applyAlignment="1" applyProtection="1">
      <alignment horizontal="left" vertical="center"/>
      <protection locked="0"/>
    </xf>
    <xf numFmtId="0" fontId="15" fillId="0" borderId="0" xfId="0" applyNumberFormat="1" applyFont="1" applyAlignment="1" applyProtection="1">
      <alignment horizontal="left" vertical="center"/>
      <protection locked="0"/>
    </xf>
    <xf numFmtId="0" fontId="17" fillId="0" borderId="0" xfId="0" applyNumberFormat="1" applyFont="1" applyAlignment="1" applyProtection="1">
      <alignment horizontal="center" vertical="center"/>
      <protection locked="0"/>
    </xf>
    <xf numFmtId="0" fontId="18"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left" vertical="center"/>
      <protection locked="0"/>
    </xf>
    <xf numFmtId="0" fontId="21"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left" vertical="center"/>
      <protection locked="0"/>
    </xf>
    <xf numFmtId="0" fontId="24" fillId="0" borderId="0" xfId="0" applyNumberFormat="1" applyFont="1" applyAlignment="1" applyProtection="1">
      <alignment horizontal="left" vertical="center"/>
      <protection locked="0"/>
    </xf>
    <xf numFmtId="179" fontId="3" fillId="0" borderId="4" xfId="0" applyNumberFormat="1" applyFont="1" applyBorder="1" applyAlignment="1" applyProtection="1">
      <alignment horizontal="right" vertical="center" wrapText="1"/>
      <protection locked="0"/>
    </xf>
    <xf numFmtId="179" fontId="6" fillId="0" borderId="4" xfId="0" applyNumberFormat="1" applyFont="1" applyBorder="1" applyAlignment="1" applyProtection="1">
      <alignment horizontal="left" vertical="center"/>
      <protection locked="0"/>
    </xf>
    <xf numFmtId="179" fontId="3" fillId="0" borderId="4" xfId="0" applyNumberFormat="1" applyFont="1" applyBorder="1" applyAlignment="1" applyProtection="1">
      <alignment horizontal="right" vertical="center"/>
      <protection locked="0"/>
    </xf>
    <xf numFmtId="180" fontId="9" fillId="0" borderId="4" xfId="0" applyNumberFormat="1" applyFont="1" applyBorder="1" applyAlignment="1" applyProtection="1">
      <alignment horizontal="right" vertical="center" wrapText="1"/>
      <protection locked="0"/>
    </xf>
    <xf numFmtId="180" fontId="3" fillId="0" borderId="4" xfId="0" applyNumberFormat="1" applyFont="1" applyBorder="1" applyAlignment="1" applyProtection="1">
      <alignment horizontal="right" vertical="center"/>
      <protection locked="0"/>
    </xf>
    <xf numFmtId="180" fontId="3" fillId="0" borderId="4" xfId="0" applyNumberFormat="1" applyFont="1" applyBorder="1" applyAlignment="1" applyProtection="1">
      <alignment horizontal="right" vertical="center" wrapText="1"/>
      <protection locked="0"/>
    </xf>
    <xf numFmtId="179" fontId="4" fillId="0" borderId="4" xfId="0" applyNumberFormat="1" applyFont="1" applyBorder="1" applyAlignment="1" applyProtection="1">
      <alignment horizontal="right" vertical="center" wrapText="1"/>
      <protection locked="0"/>
    </xf>
    <xf numFmtId="179" fontId="7" fillId="0" borderId="6" xfId="0" applyNumberFormat="1" applyFont="1" applyFill="1" applyBorder="1" applyAlignment="1" applyProtection="1">
      <alignment vertical="center"/>
      <protection locked="0"/>
    </xf>
    <xf numFmtId="179" fontId="5" fillId="2" borderId="4" xfId="0" applyNumberFormat="1" applyFont="1" applyFill="1" applyBorder="1" applyAlignment="1" applyProtection="1">
      <alignment horizontal="right" vertical="center" wrapText="1"/>
      <protection locked="0"/>
    </xf>
    <xf numFmtId="0" fontId="16" fillId="0" borderId="0" xfId="0" applyNumberFormat="1" applyFont="1" applyAlignment="1" applyProtection="1">
      <alignment horizontal="right" vertical="center"/>
      <protection locked="0"/>
    </xf>
    <xf numFmtId="49" fontId="20" fillId="0" borderId="0" xfId="1" applyNumberFormat="1" applyFont="1" applyAlignment="1" applyProtection="1">
      <alignment horizontal="center" vertical="center"/>
      <protection locked="0"/>
    </xf>
    <xf numFmtId="0" fontId="12" fillId="0" borderId="0" xfId="0" applyNumberFormat="1" applyFont="1" applyAlignment="1" applyProtection="1">
      <alignment horizontal="center" vertical="center"/>
      <protection locked="0"/>
    </xf>
    <xf numFmtId="0" fontId="23"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6"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3" borderId="4" xfId="0" applyNumberFormat="1" applyFont="1" applyFill="1" applyBorder="1" applyAlignment="1" applyProtection="1">
      <alignment horizontal="center" vertical="center"/>
      <protection locked="0"/>
    </xf>
    <xf numFmtId="0" fontId="3" fillId="3" borderId="3" xfId="0" applyNumberFormat="1" applyFont="1" applyFill="1" applyBorder="1" applyAlignment="1" applyProtection="1">
      <alignment horizontal="center" vertical="center" wrapText="1"/>
      <protection locked="0"/>
    </xf>
    <xf numFmtId="0" fontId="3" fillId="3" borderId="4" xfId="0" applyNumberFormat="1" applyFont="1" applyFill="1" applyBorder="1" applyAlignment="1" applyProtection="1">
      <alignment horizontal="center" vertical="center" wrapText="1"/>
      <protection locked="0"/>
    </xf>
    <xf numFmtId="0" fontId="3" fillId="3" borderId="2" xfId="0" applyNumberFormat="1" applyFont="1" applyFill="1" applyBorder="1" applyAlignment="1" applyProtection="1">
      <alignment horizontal="center" vertical="center"/>
      <protection locked="0"/>
    </xf>
    <xf numFmtId="0" fontId="3" fillId="0" borderId="4"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3" fillId="3" borderId="3" xfId="0" applyNumberFormat="1" applyFont="1" applyFill="1" applyBorder="1" applyAlignment="1" applyProtection="1">
      <alignment horizontal="center" vertical="center"/>
      <protection locked="0"/>
    </xf>
    <xf numFmtId="0" fontId="3" fillId="3" borderId="2" xfId="0" applyNumberFormat="1"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A20" sqref="A20:M20"/>
    </sheetView>
  </sheetViews>
  <sheetFormatPr defaultColWidth="9" defaultRowHeight="15"/>
  <cols>
    <col min="1" max="12" width="9.42578125" customWidth="1"/>
    <col min="13" max="13" width="10.28515625" customWidth="1"/>
  </cols>
  <sheetData>
    <row r="1" spans="1:13" ht="18.75" customHeight="1">
      <c r="A1" s="58"/>
      <c r="B1" s="58"/>
      <c r="C1" s="58"/>
      <c r="D1" s="58"/>
      <c r="E1" s="58"/>
      <c r="F1" s="58"/>
      <c r="G1" s="58"/>
      <c r="H1" s="58"/>
      <c r="I1" s="58"/>
      <c r="J1" s="58"/>
      <c r="K1" s="58"/>
      <c r="L1" s="58"/>
      <c r="M1" s="58"/>
    </row>
    <row r="2" spans="1:13" ht="18.75" customHeight="1">
      <c r="A2" s="58"/>
      <c r="B2" s="58"/>
      <c r="C2" s="58"/>
      <c r="D2" s="58"/>
      <c r="E2" s="58"/>
      <c r="F2" s="58"/>
      <c r="G2" s="58"/>
      <c r="H2" s="58"/>
      <c r="I2" s="58"/>
      <c r="J2" s="58"/>
      <c r="K2" s="58"/>
      <c r="L2" s="58"/>
      <c r="M2" s="58"/>
    </row>
    <row r="3" spans="1:13" ht="21.75" customHeight="1">
      <c r="A3" s="43"/>
      <c r="B3" s="3"/>
      <c r="C3" s="3"/>
      <c r="D3" s="3"/>
      <c r="E3" s="3"/>
      <c r="F3" s="44"/>
      <c r="G3" s="3"/>
      <c r="H3" s="3"/>
      <c r="I3" s="3"/>
      <c r="J3" s="3"/>
      <c r="K3" s="3"/>
      <c r="L3" s="3"/>
      <c r="M3" s="48"/>
    </row>
    <row r="4" spans="1:13" ht="21.75" customHeight="1">
      <c r="A4" s="45"/>
      <c r="B4" s="45"/>
      <c r="C4" s="45"/>
      <c r="D4" s="45"/>
      <c r="E4" s="45"/>
      <c r="F4" s="45"/>
      <c r="G4" s="45"/>
      <c r="H4" s="45"/>
      <c r="I4" s="45"/>
      <c r="J4" s="45"/>
      <c r="K4" s="45"/>
      <c r="L4" s="45"/>
      <c r="M4" s="45"/>
    </row>
    <row r="5" spans="1:13" ht="46.5" customHeight="1">
      <c r="A5" s="59" t="s">
        <v>0</v>
      </c>
      <c r="B5" s="59"/>
      <c r="C5" s="59"/>
      <c r="D5" s="59"/>
      <c r="E5" s="59"/>
      <c r="F5" s="59"/>
      <c r="G5" s="59"/>
      <c r="H5" s="59"/>
      <c r="I5" s="59"/>
      <c r="J5" s="59"/>
      <c r="K5" s="59"/>
      <c r="L5" s="59"/>
      <c r="M5" s="59"/>
    </row>
    <row r="6" spans="1:13" ht="15.75" customHeight="1">
      <c r="A6" s="3"/>
      <c r="B6" s="3"/>
      <c r="C6" s="3"/>
      <c r="D6" s="3"/>
      <c r="E6" s="3"/>
      <c r="F6" s="46"/>
      <c r="G6" s="3"/>
      <c r="H6" s="3"/>
      <c r="I6" s="3"/>
      <c r="J6" s="3"/>
      <c r="K6" s="3"/>
      <c r="L6" s="3"/>
      <c r="M6" s="3"/>
    </row>
    <row r="7" spans="1:13" ht="15.75" customHeight="1">
      <c r="A7" s="47"/>
      <c r="B7" s="47"/>
      <c r="C7" s="47"/>
      <c r="D7" s="47"/>
      <c r="E7" s="47"/>
      <c r="F7" s="47"/>
      <c r="G7" s="47"/>
      <c r="H7" s="47"/>
      <c r="I7" s="47"/>
      <c r="J7" s="47"/>
      <c r="K7" s="47"/>
      <c r="L7" s="47"/>
      <c r="M7" s="47"/>
    </row>
    <row r="8" spans="1:13" ht="15.75" customHeight="1">
      <c r="A8" s="3"/>
      <c r="B8" s="3"/>
      <c r="C8" s="3"/>
      <c r="D8" s="3"/>
      <c r="E8" s="3"/>
      <c r="F8" s="46"/>
      <c r="G8" s="3"/>
      <c r="H8" s="3"/>
      <c r="I8" s="3"/>
      <c r="J8" s="3"/>
      <c r="K8" s="3"/>
      <c r="L8" s="3"/>
      <c r="M8" s="3"/>
    </row>
    <row r="9" spans="1:13" ht="15.75" customHeight="1">
      <c r="A9" s="3"/>
      <c r="B9" s="3"/>
      <c r="C9" s="3"/>
      <c r="D9" s="3"/>
      <c r="E9" s="3"/>
      <c r="F9" s="46"/>
      <c r="G9" s="3"/>
      <c r="H9" s="3"/>
      <c r="I9" s="3"/>
      <c r="J9" s="3"/>
      <c r="K9" s="3"/>
      <c r="L9" s="3"/>
      <c r="M9" s="3"/>
    </row>
    <row r="10" spans="1:13" ht="15.75" customHeight="1">
      <c r="A10" s="62" t="s">
        <v>1</v>
      </c>
      <c r="B10" s="62"/>
      <c r="C10" s="62"/>
      <c r="D10" s="62"/>
      <c r="E10" s="62"/>
      <c r="F10" s="62"/>
      <c r="G10" s="62"/>
      <c r="H10" s="62"/>
      <c r="I10" s="62"/>
      <c r="J10" s="62"/>
      <c r="K10" s="62"/>
      <c r="L10" s="62"/>
      <c r="M10" s="62"/>
    </row>
    <row r="11" spans="1:13" ht="22.5" customHeight="1">
      <c r="A11" s="62"/>
      <c r="B11" s="62"/>
      <c r="C11" s="62"/>
      <c r="D11" s="62"/>
      <c r="E11" s="62"/>
      <c r="F11" s="62"/>
      <c r="G11" s="62"/>
      <c r="H11" s="62"/>
      <c r="I11" s="62"/>
      <c r="J11" s="62"/>
      <c r="K11" s="62"/>
      <c r="L11" s="62"/>
      <c r="M11" s="62"/>
    </row>
    <row r="12" spans="1:13" ht="22.5" customHeight="1">
      <c r="A12" s="62"/>
      <c r="B12" s="62"/>
      <c r="C12" s="62"/>
      <c r="D12" s="62"/>
      <c r="E12" s="62"/>
      <c r="F12" s="62"/>
      <c r="G12" s="62"/>
      <c r="H12" s="62"/>
      <c r="I12" s="62"/>
      <c r="J12" s="62"/>
      <c r="K12" s="62"/>
      <c r="L12" s="62"/>
      <c r="M12" s="62"/>
    </row>
    <row r="13" spans="1:13" ht="18.75" customHeight="1">
      <c r="A13" s="3"/>
      <c r="B13" s="3"/>
      <c r="C13" s="3"/>
      <c r="D13" s="3"/>
      <c r="E13" s="3"/>
      <c r="F13" s="3"/>
      <c r="G13" s="3"/>
      <c r="H13" s="3"/>
      <c r="I13" s="3"/>
      <c r="J13" s="3"/>
      <c r="K13" s="3"/>
      <c r="L13" s="3"/>
      <c r="M13" s="3"/>
    </row>
    <row r="14" spans="1:13" ht="18.75" customHeight="1">
      <c r="A14" s="3"/>
      <c r="B14" s="3"/>
      <c r="C14" s="3"/>
      <c r="D14" s="3"/>
      <c r="E14" s="3"/>
      <c r="F14" s="3"/>
      <c r="G14" s="3"/>
      <c r="H14" s="3"/>
      <c r="I14" s="3"/>
      <c r="J14" s="3"/>
      <c r="K14" s="3"/>
      <c r="L14" s="3"/>
      <c r="M14" s="3"/>
    </row>
    <row r="15" spans="1:13" ht="18.75" customHeight="1">
      <c r="A15" s="3"/>
      <c r="B15" s="3"/>
      <c r="C15" s="3"/>
      <c r="D15" s="3"/>
      <c r="E15" s="3"/>
      <c r="F15" s="3"/>
      <c r="G15" s="3"/>
      <c r="H15" s="3"/>
      <c r="I15" s="3"/>
      <c r="J15" s="3"/>
      <c r="K15" s="3"/>
      <c r="L15" s="3"/>
      <c r="M15" s="3"/>
    </row>
    <row r="16" spans="1:13" ht="18.75" customHeight="1">
      <c r="A16" s="3"/>
      <c r="B16" s="3"/>
      <c r="C16" s="3"/>
      <c r="D16" s="3"/>
      <c r="E16" s="3"/>
      <c r="F16" s="3"/>
      <c r="G16" s="3"/>
      <c r="H16" s="3"/>
      <c r="I16" s="3"/>
      <c r="J16" s="3"/>
      <c r="K16" s="3"/>
      <c r="L16" s="3"/>
      <c r="M16" s="3"/>
    </row>
    <row r="17" spans="1:13" ht="18.75" customHeight="1">
      <c r="A17" s="3"/>
      <c r="B17" s="3"/>
      <c r="C17" s="3"/>
      <c r="D17" s="3"/>
      <c r="E17" s="3"/>
      <c r="F17" s="3"/>
      <c r="G17" s="3"/>
      <c r="H17" s="3"/>
      <c r="I17" s="3"/>
      <c r="J17" s="3"/>
      <c r="K17" s="3"/>
      <c r="L17" s="3"/>
      <c r="M17" s="3"/>
    </row>
    <row r="18" spans="1:13" ht="18.75" customHeight="1">
      <c r="A18" s="3"/>
      <c r="B18" s="3"/>
      <c r="C18" s="3"/>
      <c r="D18" s="3"/>
      <c r="E18" s="3"/>
      <c r="F18" s="3"/>
      <c r="G18" s="3"/>
      <c r="H18" s="3"/>
      <c r="I18" s="3"/>
      <c r="J18" s="3"/>
      <c r="K18" s="3"/>
      <c r="L18" s="3"/>
      <c r="M18" s="3"/>
    </row>
    <row r="19" spans="1:13" ht="18.75" customHeight="1">
      <c r="A19" s="3"/>
      <c r="B19" s="3"/>
      <c r="C19" s="3"/>
      <c r="D19" s="3"/>
      <c r="E19" s="3"/>
      <c r="F19" s="3"/>
      <c r="G19" s="3"/>
      <c r="H19" s="3"/>
      <c r="I19" s="3"/>
      <c r="J19" s="3"/>
      <c r="K19" s="3"/>
      <c r="L19" s="3"/>
      <c r="M19" s="3"/>
    </row>
    <row r="20" spans="1:13" ht="22.5" customHeight="1">
      <c r="A20" s="60"/>
      <c r="B20" s="60"/>
      <c r="C20" s="60"/>
      <c r="D20" s="60"/>
      <c r="E20" s="60"/>
      <c r="F20" s="60"/>
      <c r="G20" s="60"/>
      <c r="H20" s="60"/>
      <c r="I20" s="60"/>
      <c r="J20" s="60"/>
      <c r="K20" s="60"/>
      <c r="L20" s="60"/>
      <c r="M20" s="60"/>
    </row>
    <row r="21" spans="1:13" ht="22.5" customHeight="1">
      <c r="A21" s="61"/>
      <c r="B21" s="61"/>
      <c r="C21" s="61"/>
      <c r="D21" s="61"/>
      <c r="E21" s="61"/>
      <c r="F21" s="61"/>
      <c r="G21" s="61"/>
      <c r="H21" s="61"/>
      <c r="I21" s="61"/>
      <c r="J21" s="61"/>
      <c r="K21" s="61"/>
      <c r="L21" s="61"/>
      <c r="M21" s="61"/>
    </row>
  </sheetData>
  <mergeCells count="6">
    <mergeCell ref="A1:M1"/>
    <mergeCell ref="A2:M2"/>
    <mergeCell ref="A5:M5"/>
    <mergeCell ref="A20:M20"/>
    <mergeCell ref="A21:M21"/>
    <mergeCell ref="A10:M12"/>
  </mergeCells>
  <phoneticPr fontId="32"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B13" sqref="B13:G13"/>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6"/>
      <c r="B1" s="26"/>
      <c r="C1" s="26"/>
      <c r="D1" s="26"/>
      <c r="E1" s="26"/>
      <c r="F1" s="14"/>
      <c r="G1" s="14"/>
    </row>
    <row r="2" spans="1:7" ht="24" customHeight="1">
      <c r="A2" s="66" t="s">
        <v>106</v>
      </c>
      <c r="B2" s="66"/>
      <c r="C2" s="66"/>
      <c r="D2" s="66"/>
      <c r="E2" s="66"/>
      <c r="F2" s="66"/>
      <c r="G2" s="66"/>
    </row>
    <row r="4" spans="1:7" ht="24" customHeight="1">
      <c r="A4" s="68"/>
      <c r="B4" s="68"/>
      <c r="C4" s="68"/>
      <c r="D4" s="68"/>
      <c r="E4" s="68"/>
      <c r="F4" s="68"/>
      <c r="G4" s="14" t="s">
        <v>46</v>
      </c>
    </row>
    <row r="6" spans="1:7" ht="24" customHeight="1">
      <c r="A6" s="69" t="s">
        <v>73</v>
      </c>
      <c r="B6" s="69"/>
      <c r="C6" s="69" t="s">
        <v>107</v>
      </c>
      <c r="D6" s="69"/>
      <c r="E6" s="69"/>
      <c r="F6" s="69"/>
      <c r="G6" s="69"/>
    </row>
    <row r="7" spans="1:7" ht="24" customHeight="1">
      <c r="A7" s="7" t="s">
        <v>49</v>
      </c>
      <c r="B7" s="7" t="s">
        <v>50</v>
      </c>
      <c r="C7" s="7" t="s">
        <v>49</v>
      </c>
      <c r="D7" s="7" t="s">
        <v>51</v>
      </c>
      <c r="E7" s="15" t="s">
        <v>108</v>
      </c>
      <c r="F7" s="15" t="s">
        <v>109</v>
      </c>
      <c r="G7" s="15" t="s">
        <v>110</v>
      </c>
    </row>
    <row r="8" spans="1:7" ht="15" hidden="1" customHeight="1">
      <c r="A8" s="27"/>
      <c r="B8" s="20">
        <f>SUM(B9:B12)</f>
        <v>4123925.8</v>
      </c>
      <c r="C8" s="27"/>
      <c r="D8" s="28">
        <f>SUM(E8,F8,G8)</f>
        <v>4123925.8</v>
      </c>
      <c r="E8" s="28">
        <f>SUM(E9:E12)</f>
        <v>4123925.8</v>
      </c>
      <c r="F8" s="28">
        <f>SUM(F9:F12)</f>
        <v>0</v>
      </c>
      <c r="G8" s="28">
        <f>SUM(G9:G12)</f>
        <v>0</v>
      </c>
    </row>
    <row r="9" spans="1:7" ht="24" customHeight="1">
      <c r="A9" s="29" t="s">
        <v>111</v>
      </c>
      <c r="B9" s="54">
        <v>4123925.8</v>
      </c>
      <c r="C9" s="18" t="s">
        <v>57</v>
      </c>
      <c r="D9" s="52">
        <f>SUM(E9,F9,G9)</f>
        <v>3048779.96</v>
      </c>
      <c r="E9" s="52">
        <v>3048779.96</v>
      </c>
      <c r="F9" s="52">
        <v>0</v>
      </c>
      <c r="G9" s="52">
        <v>0</v>
      </c>
    </row>
    <row r="10" spans="1:7" ht="24" customHeight="1">
      <c r="A10" s="29" t="s">
        <v>112</v>
      </c>
      <c r="B10" s="54"/>
      <c r="C10" s="18" t="s">
        <v>59</v>
      </c>
      <c r="D10" s="52">
        <f>SUM(E10,F10,G10)</f>
        <v>627138.24</v>
      </c>
      <c r="E10" s="52">
        <v>627138.24</v>
      </c>
      <c r="F10" s="52">
        <v>0</v>
      </c>
      <c r="G10" s="52">
        <v>0</v>
      </c>
    </row>
    <row r="11" spans="1:7" ht="24" customHeight="1">
      <c r="A11" s="29" t="s">
        <v>113</v>
      </c>
      <c r="B11" s="54"/>
      <c r="C11" s="18" t="s">
        <v>61</v>
      </c>
      <c r="D11" s="52">
        <f>SUM(E11,F11,G11)</f>
        <v>261307.6</v>
      </c>
      <c r="E11" s="52">
        <v>261307.6</v>
      </c>
      <c r="F11" s="52">
        <v>0</v>
      </c>
      <c r="G11" s="52">
        <v>0</v>
      </c>
    </row>
    <row r="12" spans="1:7" ht="24" customHeight="1">
      <c r="A12" s="29"/>
      <c r="B12" s="54"/>
      <c r="C12" s="18" t="s">
        <v>63</v>
      </c>
      <c r="D12" s="52">
        <f>SUM(E12,F12,G12)</f>
        <v>186700</v>
      </c>
      <c r="E12" s="52">
        <v>186700</v>
      </c>
      <c r="F12" s="52">
        <v>0</v>
      </c>
      <c r="G12" s="52">
        <v>0</v>
      </c>
    </row>
    <row r="13" spans="1:7" ht="24" customHeight="1">
      <c r="A13" s="17" t="s">
        <v>67</v>
      </c>
      <c r="B13" s="54">
        <f>B8</f>
        <v>4123925.8</v>
      </c>
      <c r="C13" s="17" t="s">
        <v>68</v>
      </c>
      <c r="D13" s="52">
        <f>D8</f>
        <v>4123925.8</v>
      </c>
      <c r="E13" s="52">
        <f>E8</f>
        <v>4123925.8</v>
      </c>
      <c r="F13" s="52">
        <f>F8</f>
        <v>0</v>
      </c>
      <c r="G13" s="52">
        <f>G8</f>
        <v>0</v>
      </c>
    </row>
  </sheetData>
  <mergeCells count="4">
    <mergeCell ref="A2:G2"/>
    <mergeCell ref="A4:F4"/>
    <mergeCell ref="A6:B6"/>
    <mergeCell ref="C6:G6"/>
  </mergeCells>
  <phoneticPr fontId="32"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Ruler="0" topLeftCell="A4" workbookViewId="0">
      <selection activeCell="E23" sqref="E23:G23"/>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3"/>
      <c r="B1" s="3"/>
      <c r="C1" s="3"/>
      <c r="D1" s="3"/>
      <c r="E1" s="14"/>
      <c r="F1" s="14"/>
      <c r="G1" s="14"/>
    </row>
    <row r="2" spans="1:7" ht="22.5" customHeight="1">
      <c r="A2" s="66" t="s">
        <v>114</v>
      </c>
      <c r="B2" s="66"/>
      <c r="C2" s="66"/>
      <c r="D2" s="66"/>
      <c r="E2" s="66"/>
      <c r="F2" s="66"/>
      <c r="G2" s="66"/>
    </row>
    <row r="3" spans="1:7" ht="7.5" customHeight="1">
      <c r="A3" s="3"/>
      <c r="B3" s="3"/>
      <c r="C3" s="3"/>
      <c r="D3" s="3"/>
      <c r="E3" s="14"/>
      <c r="F3" s="14"/>
      <c r="G3" s="3"/>
    </row>
    <row r="4" spans="1:7" ht="24" customHeight="1">
      <c r="A4" s="68"/>
      <c r="B4" s="68"/>
      <c r="C4" s="68"/>
      <c r="D4" s="68"/>
      <c r="E4" s="68"/>
      <c r="F4" s="68"/>
      <c r="G4" s="14" t="s">
        <v>46</v>
      </c>
    </row>
    <row r="5" spans="1:7" ht="7.5" customHeight="1">
      <c r="A5" s="22"/>
      <c r="B5" s="22"/>
      <c r="C5" s="22"/>
      <c r="D5" s="22"/>
      <c r="E5" s="14"/>
      <c r="F5" s="14"/>
      <c r="G5" s="3"/>
    </row>
    <row r="6" spans="1:7" ht="24" customHeight="1">
      <c r="A6" s="69" t="s">
        <v>49</v>
      </c>
      <c r="B6" s="69"/>
      <c r="C6" s="69"/>
      <c r="D6" s="69"/>
      <c r="E6" s="69" t="s">
        <v>115</v>
      </c>
      <c r="F6" s="69"/>
      <c r="G6" s="69"/>
    </row>
    <row r="7" spans="1:7" ht="24" customHeight="1">
      <c r="A7" s="72" t="s">
        <v>71</v>
      </c>
      <c r="B7" s="72"/>
      <c r="C7" s="72"/>
      <c r="D7" s="69" t="s">
        <v>72</v>
      </c>
      <c r="E7" s="69" t="s">
        <v>51</v>
      </c>
      <c r="F7" s="70" t="s">
        <v>52</v>
      </c>
      <c r="G7" s="69" t="s">
        <v>53</v>
      </c>
    </row>
    <row r="8" spans="1:7" ht="24" customHeight="1">
      <c r="A8" s="15" t="s">
        <v>77</v>
      </c>
      <c r="B8" s="15" t="s">
        <v>78</v>
      </c>
      <c r="C8" s="15" t="s">
        <v>79</v>
      </c>
      <c r="D8" s="69"/>
      <c r="E8" s="69"/>
      <c r="F8" s="70"/>
      <c r="G8" s="69"/>
    </row>
    <row r="9" spans="1:7" ht="15" hidden="1" customHeight="1">
      <c r="A9" s="13"/>
      <c r="B9" s="13"/>
      <c r="C9" s="13"/>
      <c r="D9" s="13"/>
      <c r="E9" s="25"/>
      <c r="F9" s="25" t="s">
        <v>3</v>
      </c>
      <c r="G9" s="25" t="s">
        <v>3</v>
      </c>
    </row>
    <row r="10" spans="1:7" ht="24" customHeight="1">
      <c r="A10" s="19" t="s">
        <v>80</v>
      </c>
      <c r="B10" s="19" t="s">
        <v>3</v>
      </c>
      <c r="C10" s="19" t="s">
        <v>3</v>
      </c>
      <c r="D10" s="18" t="s">
        <v>81</v>
      </c>
      <c r="E10" s="53">
        <f t="shared" ref="E10:E23" si="0">SUM(F10,G10)</f>
        <v>3048779.96</v>
      </c>
      <c r="F10" s="53">
        <v>3009583.82</v>
      </c>
      <c r="G10" s="53">
        <v>39196.14</v>
      </c>
    </row>
    <row r="11" spans="1:7" ht="24" customHeight="1">
      <c r="A11" s="19" t="s">
        <v>80</v>
      </c>
      <c r="B11" s="19" t="s">
        <v>82</v>
      </c>
      <c r="C11" s="19" t="s">
        <v>3</v>
      </c>
      <c r="D11" s="18" t="s">
        <v>83</v>
      </c>
      <c r="E11" s="53">
        <f t="shared" si="0"/>
        <v>3048779.96</v>
      </c>
      <c r="F11" s="53">
        <v>3009583.82</v>
      </c>
      <c r="G11" s="53">
        <v>39196.14</v>
      </c>
    </row>
    <row r="12" spans="1:7" ht="24" customHeight="1">
      <c r="A12" s="19" t="s">
        <v>80</v>
      </c>
      <c r="B12" s="19" t="s">
        <v>82</v>
      </c>
      <c r="C12" s="19" t="s">
        <v>84</v>
      </c>
      <c r="D12" s="18" t="s">
        <v>85</v>
      </c>
      <c r="E12" s="53">
        <f t="shared" si="0"/>
        <v>3048779.96</v>
      </c>
      <c r="F12" s="53">
        <v>3009583.82</v>
      </c>
      <c r="G12" s="53">
        <v>39196.14</v>
      </c>
    </row>
    <row r="13" spans="1:7" ht="24" customHeight="1">
      <c r="A13" s="19" t="s">
        <v>86</v>
      </c>
      <c r="B13" s="19" t="s">
        <v>3</v>
      </c>
      <c r="C13" s="19" t="s">
        <v>3</v>
      </c>
      <c r="D13" s="18" t="s">
        <v>87</v>
      </c>
      <c r="E13" s="53">
        <f t="shared" si="0"/>
        <v>627138.24</v>
      </c>
      <c r="F13" s="53">
        <v>627138.24</v>
      </c>
      <c r="G13" s="53">
        <v>0</v>
      </c>
    </row>
    <row r="14" spans="1:7" ht="24" customHeight="1">
      <c r="A14" s="19" t="s">
        <v>86</v>
      </c>
      <c r="B14" s="19" t="s">
        <v>88</v>
      </c>
      <c r="C14" s="19" t="s">
        <v>3</v>
      </c>
      <c r="D14" s="18" t="s">
        <v>89</v>
      </c>
      <c r="E14" s="53">
        <f t="shared" si="0"/>
        <v>627138.24</v>
      </c>
      <c r="F14" s="53">
        <v>627138.24</v>
      </c>
      <c r="G14" s="53">
        <v>0</v>
      </c>
    </row>
    <row r="15" spans="1:7" ht="24" customHeight="1">
      <c r="A15" s="19" t="s">
        <v>86</v>
      </c>
      <c r="B15" s="19" t="s">
        <v>88</v>
      </c>
      <c r="C15" s="19" t="s">
        <v>88</v>
      </c>
      <c r="D15" s="18" t="s">
        <v>90</v>
      </c>
      <c r="E15" s="53">
        <f t="shared" si="0"/>
        <v>418092.16</v>
      </c>
      <c r="F15" s="53">
        <v>418092.16</v>
      </c>
      <c r="G15" s="53">
        <v>0</v>
      </c>
    </row>
    <row r="16" spans="1:7" ht="24" customHeight="1">
      <c r="A16" s="19" t="s">
        <v>86</v>
      </c>
      <c r="B16" s="19" t="s">
        <v>88</v>
      </c>
      <c r="C16" s="19" t="s">
        <v>91</v>
      </c>
      <c r="D16" s="18" t="s">
        <v>92</v>
      </c>
      <c r="E16" s="53">
        <f t="shared" si="0"/>
        <v>209046.08</v>
      </c>
      <c r="F16" s="53">
        <v>209046.08</v>
      </c>
      <c r="G16" s="53">
        <v>0</v>
      </c>
    </row>
    <row r="17" spans="1:7" ht="24" customHeight="1">
      <c r="A17" s="19" t="s">
        <v>93</v>
      </c>
      <c r="B17" s="19" t="s">
        <v>3</v>
      </c>
      <c r="C17" s="19" t="s">
        <v>3</v>
      </c>
      <c r="D17" s="18" t="s">
        <v>94</v>
      </c>
      <c r="E17" s="53">
        <f t="shared" si="0"/>
        <v>261307.6</v>
      </c>
      <c r="F17" s="53">
        <v>261307.6</v>
      </c>
      <c r="G17" s="53">
        <v>0</v>
      </c>
    </row>
    <row r="18" spans="1:7" ht="24" customHeight="1">
      <c r="A18" s="19" t="s">
        <v>93</v>
      </c>
      <c r="B18" s="19" t="s">
        <v>95</v>
      </c>
      <c r="C18" s="19" t="s">
        <v>3</v>
      </c>
      <c r="D18" s="18" t="s">
        <v>96</v>
      </c>
      <c r="E18" s="53">
        <f t="shared" si="0"/>
        <v>261307.6</v>
      </c>
      <c r="F18" s="53">
        <v>261307.6</v>
      </c>
      <c r="G18" s="53">
        <v>0</v>
      </c>
    </row>
    <row r="19" spans="1:7" ht="24" customHeight="1">
      <c r="A19" s="19" t="s">
        <v>93</v>
      </c>
      <c r="B19" s="19" t="s">
        <v>95</v>
      </c>
      <c r="C19" s="19" t="s">
        <v>97</v>
      </c>
      <c r="D19" s="18" t="s">
        <v>98</v>
      </c>
      <c r="E19" s="53">
        <f t="shared" si="0"/>
        <v>261307.6</v>
      </c>
      <c r="F19" s="53">
        <v>261307.6</v>
      </c>
      <c r="G19" s="53">
        <v>0</v>
      </c>
    </row>
    <row r="20" spans="1:7" ht="24" customHeight="1">
      <c r="A20" s="19" t="s">
        <v>99</v>
      </c>
      <c r="B20" s="19" t="s">
        <v>3</v>
      </c>
      <c r="C20" s="19" t="s">
        <v>3</v>
      </c>
      <c r="D20" s="18" t="s">
        <v>100</v>
      </c>
      <c r="E20" s="53">
        <f t="shared" si="0"/>
        <v>186700</v>
      </c>
      <c r="F20" s="53">
        <v>186700</v>
      </c>
      <c r="G20" s="53">
        <v>0</v>
      </c>
    </row>
    <row r="21" spans="1:7" ht="24" customHeight="1">
      <c r="A21" s="19" t="s">
        <v>99</v>
      </c>
      <c r="B21" s="19" t="s">
        <v>97</v>
      </c>
      <c r="C21" s="19" t="s">
        <v>3</v>
      </c>
      <c r="D21" s="18" t="s">
        <v>101</v>
      </c>
      <c r="E21" s="53">
        <f t="shared" si="0"/>
        <v>186700</v>
      </c>
      <c r="F21" s="53">
        <v>186700</v>
      </c>
      <c r="G21" s="53">
        <v>0</v>
      </c>
    </row>
    <row r="22" spans="1:7" ht="24" customHeight="1">
      <c r="A22" s="19" t="s">
        <v>99</v>
      </c>
      <c r="B22" s="19" t="s">
        <v>97</v>
      </c>
      <c r="C22" s="19" t="s">
        <v>102</v>
      </c>
      <c r="D22" s="18" t="s">
        <v>103</v>
      </c>
      <c r="E22" s="53">
        <f t="shared" si="0"/>
        <v>186700</v>
      </c>
      <c r="F22" s="53">
        <v>186700</v>
      </c>
      <c r="G22" s="53">
        <v>0</v>
      </c>
    </row>
    <row r="23" spans="1:7" ht="24" customHeight="1">
      <c r="A23" s="73" t="s">
        <v>51</v>
      </c>
      <c r="B23" s="73"/>
      <c r="C23" s="73"/>
      <c r="D23" s="73"/>
      <c r="E23" s="53">
        <f t="shared" si="0"/>
        <v>4123925.8</v>
      </c>
      <c r="F23" s="53">
        <v>4084729.66</v>
      </c>
      <c r="G23" s="53">
        <v>39196.14</v>
      </c>
    </row>
  </sheetData>
  <mergeCells count="10">
    <mergeCell ref="A23:D23"/>
    <mergeCell ref="D7:D8"/>
    <mergeCell ref="E7:E8"/>
    <mergeCell ref="F7:F8"/>
    <mergeCell ref="G7:G8"/>
    <mergeCell ref="A2:G2"/>
    <mergeCell ref="A4:F4"/>
    <mergeCell ref="A6:D6"/>
    <mergeCell ref="E6:G6"/>
    <mergeCell ref="A7:C7"/>
  </mergeCells>
  <phoneticPr fontId="32"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18" sqref="D18"/>
    </sheetView>
  </sheetViews>
  <sheetFormatPr defaultColWidth="9" defaultRowHeight="15"/>
  <cols>
    <col min="1" max="3" width="7.85546875" customWidth="1"/>
    <col min="4" max="4" width="58.42578125" customWidth="1"/>
    <col min="5" max="7" width="20" customWidth="1"/>
  </cols>
  <sheetData>
    <row r="1" spans="1:7" ht="18" customHeight="1">
      <c r="A1" s="3"/>
      <c r="B1" s="3"/>
      <c r="C1" s="3"/>
      <c r="D1" s="3"/>
      <c r="E1" s="14"/>
      <c r="F1" s="14"/>
      <c r="G1" s="14"/>
    </row>
    <row r="2" spans="1:7" ht="24" customHeight="1">
      <c r="A2" s="66" t="s">
        <v>116</v>
      </c>
      <c r="B2" s="66"/>
      <c r="C2" s="66"/>
      <c r="D2" s="66"/>
      <c r="E2" s="66"/>
      <c r="F2" s="66"/>
      <c r="G2" s="66"/>
    </row>
    <row r="3" spans="1:7" ht="7.5" customHeight="1">
      <c r="A3" s="3"/>
      <c r="B3" s="3"/>
      <c r="C3" s="3"/>
      <c r="D3" s="3"/>
      <c r="E3" s="14"/>
      <c r="F3" s="14"/>
      <c r="G3" s="3"/>
    </row>
    <row r="4" spans="1:7" ht="24" customHeight="1">
      <c r="A4" s="74"/>
      <c r="B4" s="74"/>
      <c r="C4" s="74"/>
      <c r="D4" s="74"/>
      <c r="E4" s="74"/>
      <c r="F4" s="14"/>
      <c r="G4" s="14" t="s">
        <v>46</v>
      </c>
    </row>
    <row r="5" spans="1:7" ht="7.5" customHeight="1">
      <c r="A5" s="22"/>
      <c r="B5" s="22"/>
      <c r="C5" s="22"/>
      <c r="D5" s="22"/>
      <c r="E5" s="14"/>
      <c r="F5" s="14"/>
      <c r="G5" s="3"/>
    </row>
    <row r="6" spans="1:7" ht="24" customHeight="1">
      <c r="A6" s="69" t="s">
        <v>49</v>
      </c>
      <c r="B6" s="69"/>
      <c r="C6" s="69"/>
      <c r="D6" s="69"/>
      <c r="E6" s="69" t="s">
        <v>117</v>
      </c>
      <c r="F6" s="69"/>
      <c r="G6" s="69"/>
    </row>
    <row r="7" spans="1:7" ht="24" customHeight="1">
      <c r="A7" s="72" t="s">
        <v>71</v>
      </c>
      <c r="B7" s="72"/>
      <c r="C7" s="72"/>
      <c r="D7" s="69" t="s">
        <v>72</v>
      </c>
      <c r="E7" s="69" t="s">
        <v>51</v>
      </c>
      <c r="F7" s="71" t="s">
        <v>52</v>
      </c>
      <c r="G7" s="69" t="s">
        <v>53</v>
      </c>
    </row>
    <row r="8" spans="1:7" ht="24" customHeight="1">
      <c r="A8" s="15" t="s">
        <v>77</v>
      </c>
      <c r="B8" s="15" t="s">
        <v>78</v>
      </c>
      <c r="C8" s="15" t="s">
        <v>79</v>
      </c>
      <c r="D8" s="69"/>
      <c r="E8" s="69"/>
      <c r="F8" s="71"/>
      <c r="G8" s="69"/>
    </row>
    <row r="9" spans="1:7" ht="15" hidden="1" customHeight="1">
      <c r="A9" s="13"/>
      <c r="B9" s="13"/>
      <c r="C9" s="13"/>
      <c r="D9" s="13"/>
      <c r="E9" s="23"/>
      <c r="F9" s="23" t="s">
        <v>3</v>
      </c>
      <c r="G9" s="23" t="s">
        <v>3</v>
      </c>
    </row>
    <row r="10" spans="1:7" ht="24" customHeight="1">
      <c r="A10" s="19" t="s">
        <v>3</v>
      </c>
      <c r="B10" s="19" t="s">
        <v>3</v>
      </c>
      <c r="C10" s="19" t="s">
        <v>3</v>
      </c>
      <c r="D10" s="18" t="s">
        <v>3</v>
      </c>
      <c r="E10" s="20">
        <f>SUM(F10,G10)</f>
        <v>0</v>
      </c>
      <c r="F10" s="20" t="s">
        <v>3</v>
      </c>
      <c r="G10" s="20" t="s">
        <v>3</v>
      </c>
    </row>
    <row r="11" spans="1:7" ht="24" customHeight="1">
      <c r="A11" s="73" t="s">
        <v>51</v>
      </c>
      <c r="B11" s="73"/>
      <c r="C11" s="73"/>
      <c r="D11" s="73"/>
      <c r="E11" s="20">
        <f>SUM(F11,G11)</f>
        <v>0</v>
      </c>
      <c r="F11" s="20" t="s">
        <v>3</v>
      </c>
      <c r="G11" s="20" t="s">
        <v>3</v>
      </c>
    </row>
    <row r="12" spans="1:7">
      <c r="A12" s="24" t="s">
        <v>118</v>
      </c>
    </row>
    <row r="13" spans="1:7" ht="24" customHeight="1">
      <c r="D13" s="12"/>
    </row>
  </sheetData>
  <mergeCells count="10">
    <mergeCell ref="A11:D11"/>
    <mergeCell ref="D7:D8"/>
    <mergeCell ref="E7:E8"/>
    <mergeCell ref="F7:F8"/>
    <mergeCell ref="G7:G8"/>
    <mergeCell ref="A2:G2"/>
    <mergeCell ref="A4:E4"/>
    <mergeCell ref="A6:D6"/>
    <mergeCell ref="E6:G6"/>
    <mergeCell ref="A7:C7"/>
  </mergeCells>
  <phoneticPr fontId="32"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F24" sqref="F24"/>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3"/>
      <c r="B1" s="3"/>
      <c r="C1" s="3"/>
      <c r="D1" s="3"/>
      <c r="E1" s="14"/>
      <c r="F1" s="14"/>
      <c r="G1" s="14"/>
    </row>
    <row r="2" spans="1:7" ht="24" customHeight="1">
      <c r="A2" s="66" t="s">
        <v>119</v>
      </c>
      <c r="B2" s="66"/>
      <c r="C2" s="66"/>
      <c r="D2" s="66"/>
      <c r="E2" s="66"/>
      <c r="F2" s="66"/>
      <c r="G2" s="66"/>
    </row>
    <row r="4" spans="1:7" ht="24" customHeight="1">
      <c r="A4" s="68"/>
      <c r="B4" s="68"/>
      <c r="C4" s="68"/>
      <c r="D4" s="68"/>
      <c r="E4" s="68"/>
      <c r="F4" s="68"/>
      <c r="G4" s="14" t="s">
        <v>46</v>
      </c>
    </row>
    <row r="5" spans="1:7" ht="7.5" customHeight="1">
      <c r="A5" s="13"/>
      <c r="B5" s="13"/>
      <c r="C5" s="13"/>
      <c r="D5" s="13"/>
      <c r="E5" s="13"/>
      <c r="F5" s="13"/>
      <c r="G5" s="13"/>
    </row>
    <row r="6" spans="1:7" ht="24" customHeight="1">
      <c r="A6" s="69" t="s">
        <v>49</v>
      </c>
      <c r="B6" s="69"/>
      <c r="C6" s="69"/>
      <c r="D6" s="69"/>
      <c r="E6" s="69" t="s">
        <v>120</v>
      </c>
      <c r="F6" s="69"/>
      <c r="G6" s="69"/>
    </row>
    <row r="7" spans="1:7" ht="24" customHeight="1">
      <c r="A7" s="72" t="s">
        <v>71</v>
      </c>
      <c r="B7" s="72"/>
      <c r="C7" s="72"/>
      <c r="D7" s="69" t="s">
        <v>72</v>
      </c>
      <c r="E7" s="69" t="s">
        <v>51</v>
      </c>
      <c r="F7" s="70" t="s">
        <v>52</v>
      </c>
      <c r="G7" s="69" t="s">
        <v>53</v>
      </c>
    </row>
    <row r="8" spans="1:7" ht="24" customHeight="1">
      <c r="A8" s="15" t="s">
        <v>77</v>
      </c>
      <c r="B8" s="15" t="s">
        <v>78</v>
      </c>
      <c r="C8" s="15" t="s">
        <v>79</v>
      </c>
      <c r="D8" s="69"/>
      <c r="E8" s="69"/>
      <c r="F8" s="70"/>
      <c r="G8" s="69"/>
    </row>
    <row r="9" spans="1:7" ht="24" customHeight="1">
      <c r="A9" s="19" t="s">
        <v>3</v>
      </c>
      <c r="B9" s="19" t="s">
        <v>3</v>
      </c>
      <c r="C9" s="19" t="s">
        <v>3</v>
      </c>
      <c r="D9" s="18" t="s">
        <v>3</v>
      </c>
      <c r="E9" s="20">
        <f>SUM(F9,G9)</f>
        <v>0</v>
      </c>
      <c r="F9" s="20" t="s">
        <v>3</v>
      </c>
      <c r="G9" s="20" t="s">
        <v>3</v>
      </c>
    </row>
    <row r="10" spans="1:7" ht="24" customHeight="1">
      <c r="A10" s="73" t="s">
        <v>51</v>
      </c>
      <c r="B10" s="73"/>
      <c r="C10" s="73"/>
      <c r="D10" s="73"/>
      <c r="E10" s="20">
        <f>SUM(F10,G10)</f>
        <v>0</v>
      </c>
      <c r="F10" s="20" t="s">
        <v>3</v>
      </c>
      <c r="G10" s="20" t="s">
        <v>3</v>
      </c>
    </row>
    <row r="11" spans="1:7">
      <c r="A11" s="21" t="s">
        <v>121</v>
      </c>
    </row>
    <row r="13" spans="1:7" ht="24" customHeight="1">
      <c r="D13" s="12"/>
    </row>
  </sheetData>
  <mergeCells count="10">
    <mergeCell ref="A10:D10"/>
    <mergeCell ref="D7:D8"/>
    <mergeCell ref="E7:E8"/>
    <mergeCell ref="F7:F8"/>
    <mergeCell ref="G7:G8"/>
    <mergeCell ref="A2:G2"/>
    <mergeCell ref="A4:F4"/>
    <mergeCell ref="A6:D6"/>
    <mergeCell ref="E6:G6"/>
    <mergeCell ref="A7:C7"/>
  </mergeCells>
  <phoneticPr fontId="32"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Ruler="0" topLeftCell="A14" workbookViewId="0">
      <selection activeCell="D32" sqref="D32:F32"/>
    </sheetView>
  </sheetViews>
  <sheetFormatPr defaultColWidth="9" defaultRowHeight="15"/>
  <cols>
    <col min="1" max="2" width="8.5703125" customWidth="1"/>
    <col min="3" max="3" width="65.28515625" customWidth="1"/>
    <col min="4" max="6" width="20" customWidth="1"/>
  </cols>
  <sheetData>
    <row r="1" spans="1:6" ht="18" customHeight="1">
      <c r="A1" s="3"/>
      <c r="B1" s="3"/>
      <c r="C1" s="3"/>
      <c r="D1" s="3"/>
      <c r="E1" s="3"/>
      <c r="F1" s="4"/>
    </row>
    <row r="2" spans="1:6" ht="22.5" customHeight="1">
      <c r="A2" s="66" t="s">
        <v>122</v>
      </c>
      <c r="B2" s="66"/>
      <c r="C2" s="66"/>
      <c r="D2" s="66"/>
      <c r="E2" s="66"/>
      <c r="F2" s="66"/>
    </row>
    <row r="3" spans="1:6" ht="7.5" customHeight="1">
      <c r="A3" s="13"/>
      <c r="B3" s="13"/>
      <c r="C3" s="13"/>
      <c r="D3" s="13"/>
      <c r="E3" s="13"/>
      <c r="F3" s="13"/>
    </row>
    <row r="4" spans="1:6" ht="24" customHeight="1">
      <c r="A4" s="68"/>
      <c r="B4" s="68"/>
      <c r="C4" s="68"/>
      <c r="D4" s="68"/>
      <c r="E4" s="68"/>
      <c r="F4" s="14" t="s">
        <v>46</v>
      </c>
    </row>
    <row r="5" spans="1:6" ht="7.5" customHeight="1">
      <c r="A5" s="13"/>
      <c r="B5" s="13"/>
      <c r="C5" s="13"/>
      <c r="D5" s="13"/>
      <c r="E5" s="13"/>
      <c r="F5" s="13"/>
    </row>
    <row r="6" spans="1:6" ht="24" customHeight="1">
      <c r="A6" s="69" t="s">
        <v>49</v>
      </c>
      <c r="B6" s="69"/>
      <c r="C6" s="69"/>
      <c r="D6" s="69" t="s">
        <v>123</v>
      </c>
      <c r="E6" s="69"/>
      <c r="F6" s="69"/>
    </row>
    <row r="7" spans="1:6" ht="24" customHeight="1">
      <c r="A7" s="69" t="s">
        <v>124</v>
      </c>
      <c r="B7" s="69"/>
      <c r="C7" s="69" t="s">
        <v>125</v>
      </c>
      <c r="D7" s="75" t="s">
        <v>51</v>
      </c>
      <c r="E7" s="75" t="s">
        <v>54</v>
      </c>
      <c r="F7" s="75" t="s">
        <v>55</v>
      </c>
    </row>
    <row r="8" spans="1:6" ht="24" customHeight="1">
      <c r="A8" s="15" t="s">
        <v>77</v>
      </c>
      <c r="B8" s="15" t="s">
        <v>78</v>
      </c>
      <c r="C8" s="69"/>
      <c r="D8" s="75"/>
      <c r="E8" s="75"/>
      <c r="F8" s="75"/>
    </row>
    <row r="9" spans="1:6" ht="15" hidden="1" customHeight="1">
      <c r="A9" s="13" t="s">
        <v>3</v>
      </c>
      <c r="B9" s="13"/>
      <c r="C9" s="13"/>
      <c r="D9" s="16"/>
      <c r="E9" s="16" t="s">
        <v>3</v>
      </c>
      <c r="F9" s="16" t="s">
        <v>3</v>
      </c>
    </row>
    <row r="10" spans="1:6" ht="24" customHeight="1">
      <c r="A10" s="17" t="s">
        <v>126</v>
      </c>
      <c r="B10" s="17" t="s">
        <v>3</v>
      </c>
      <c r="C10" s="18" t="s">
        <v>127</v>
      </c>
      <c r="D10" s="54">
        <f t="shared" ref="D10:D32" si="0">SUM(E10,F10)</f>
        <v>3761868.14</v>
      </c>
      <c r="E10" s="54">
        <v>3761868.14</v>
      </c>
      <c r="F10" s="54">
        <v>0</v>
      </c>
    </row>
    <row r="11" spans="1:6" ht="24" customHeight="1">
      <c r="A11" s="17" t="s">
        <v>126</v>
      </c>
      <c r="B11" s="17" t="s">
        <v>102</v>
      </c>
      <c r="C11" s="18" t="s">
        <v>128</v>
      </c>
      <c r="D11" s="54">
        <f t="shared" si="0"/>
        <v>592080</v>
      </c>
      <c r="E11" s="54">
        <v>592080</v>
      </c>
      <c r="F11" s="54">
        <v>0</v>
      </c>
    </row>
    <row r="12" spans="1:6" ht="24" customHeight="1">
      <c r="A12" s="17" t="s">
        <v>126</v>
      </c>
      <c r="B12" s="17" t="s">
        <v>97</v>
      </c>
      <c r="C12" s="18" t="s">
        <v>129</v>
      </c>
      <c r="D12" s="54">
        <f t="shared" si="0"/>
        <v>53796</v>
      </c>
      <c r="E12" s="54">
        <v>53796</v>
      </c>
      <c r="F12" s="54">
        <v>0</v>
      </c>
    </row>
    <row r="13" spans="1:6" ht="24" customHeight="1">
      <c r="A13" s="17" t="s">
        <v>126</v>
      </c>
      <c r="B13" s="17" t="s">
        <v>130</v>
      </c>
      <c r="C13" s="18" t="s">
        <v>131</v>
      </c>
      <c r="D13" s="54">
        <f t="shared" si="0"/>
        <v>2020000</v>
      </c>
      <c r="E13" s="54">
        <v>2020000</v>
      </c>
      <c r="F13" s="54">
        <v>0</v>
      </c>
    </row>
    <row r="14" spans="1:6" ht="24" customHeight="1">
      <c r="A14" s="17" t="s">
        <v>126</v>
      </c>
      <c r="B14" s="17" t="s">
        <v>132</v>
      </c>
      <c r="C14" s="18" t="s">
        <v>133</v>
      </c>
      <c r="D14" s="54">
        <f t="shared" si="0"/>
        <v>418092.16</v>
      </c>
      <c r="E14" s="54">
        <v>418092.16</v>
      </c>
      <c r="F14" s="54">
        <v>0</v>
      </c>
    </row>
    <row r="15" spans="1:6" ht="24" customHeight="1">
      <c r="A15" s="17" t="s">
        <v>126</v>
      </c>
      <c r="B15" s="17" t="s">
        <v>134</v>
      </c>
      <c r="C15" s="18" t="s">
        <v>135</v>
      </c>
      <c r="D15" s="54">
        <f t="shared" si="0"/>
        <v>209046.08</v>
      </c>
      <c r="E15" s="54">
        <v>209046.08</v>
      </c>
      <c r="F15" s="54">
        <v>0</v>
      </c>
    </row>
    <row r="16" spans="1:6" ht="24" customHeight="1">
      <c r="A16" s="17" t="s">
        <v>126</v>
      </c>
      <c r="B16" s="17" t="s">
        <v>136</v>
      </c>
      <c r="C16" s="18" t="s">
        <v>137</v>
      </c>
      <c r="D16" s="54">
        <f t="shared" si="0"/>
        <v>261307.6</v>
      </c>
      <c r="E16" s="54">
        <v>261307.6</v>
      </c>
      <c r="F16" s="54">
        <v>0</v>
      </c>
    </row>
    <row r="17" spans="1:6" ht="24" customHeight="1">
      <c r="A17" s="17" t="s">
        <v>126</v>
      </c>
      <c r="B17" s="17" t="s">
        <v>138</v>
      </c>
      <c r="C17" s="18" t="s">
        <v>139</v>
      </c>
      <c r="D17" s="54">
        <f t="shared" si="0"/>
        <v>17246.3</v>
      </c>
      <c r="E17" s="54">
        <v>17246.3</v>
      </c>
      <c r="F17" s="54">
        <v>0</v>
      </c>
    </row>
    <row r="18" spans="1:6" ht="24" customHeight="1">
      <c r="A18" s="17" t="s">
        <v>126</v>
      </c>
      <c r="B18" s="17" t="s">
        <v>140</v>
      </c>
      <c r="C18" s="18" t="s">
        <v>103</v>
      </c>
      <c r="D18" s="54">
        <f t="shared" si="0"/>
        <v>186700</v>
      </c>
      <c r="E18" s="54">
        <v>186700</v>
      </c>
      <c r="F18" s="54">
        <v>0</v>
      </c>
    </row>
    <row r="19" spans="1:6" ht="24" customHeight="1">
      <c r="A19" s="17" t="s">
        <v>126</v>
      </c>
      <c r="B19" s="17" t="s">
        <v>84</v>
      </c>
      <c r="C19" s="18" t="s">
        <v>141</v>
      </c>
      <c r="D19" s="54">
        <f t="shared" si="0"/>
        <v>3600</v>
      </c>
      <c r="E19" s="54">
        <v>3600</v>
      </c>
      <c r="F19" s="54">
        <v>0</v>
      </c>
    </row>
    <row r="20" spans="1:6" ht="24" customHeight="1">
      <c r="A20" s="17" t="s">
        <v>142</v>
      </c>
      <c r="B20" s="17" t="s">
        <v>3</v>
      </c>
      <c r="C20" s="18" t="s">
        <v>143</v>
      </c>
      <c r="D20" s="54">
        <f t="shared" si="0"/>
        <v>322861.52</v>
      </c>
      <c r="E20" s="54">
        <v>0</v>
      </c>
      <c r="F20" s="54">
        <v>322861.52</v>
      </c>
    </row>
    <row r="21" spans="1:6" ht="24" customHeight="1">
      <c r="A21" s="17" t="s">
        <v>142</v>
      </c>
      <c r="B21" s="17" t="s">
        <v>102</v>
      </c>
      <c r="C21" s="18" t="s">
        <v>144</v>
      </c>
      <c r="D21" s="54">
        <f t="shared" si="0"/>
        <v>161550</v>
      </c>
      <c r="E21" s="54">
        <v>0</v>
      </c>
      <c r="F21" s="54">
        <v>161550</v>
      </c>
    </row>
    <row r="22" spans="1:6" ht="24" customHeight="1">
      <c r="A22" s="17" t="s">
        <v>142</v>
      </c>
      <c r="B22" s="17" t="s">
        <v>82</v>
      </c>
      <c r="C22" s="18" t="s">
        <v>145</v>
      </c>
      <c r="D22" s="54">
        <f t="shared" si="0"/>
        <v>200</v>
      </c>
      <c r="E22" s="54">
        <v>0</v>
      </c>
      <c r="F22" s="54">
        <v>200</v>
      </c>
    </row>
    <row r="23" spans="1:6" ht="24" customHeight="1">
      <c r="A23" s="17" t="s">
        <v>142</v>
      </c>
      <c r="B23" s="17" t="s">
        <v>130</v>
      </c>
      <c r="C23" s="18" t="s">
        <v>146</v>
      </c>
      <c r="D23" s="54">
        <f t="shared" si="0"/>
        <v>650</v>
      </c>
      <c r="E23" s="54">
        <v>0</v>
      </c>
      <c r="F23" s="54">
        <v>650</v>
      </c>
    </row>
    <row r="24" spans="1:6" ht="24" customHeight="1">
      <c r="A24" s="17" t="s">
        <v>142</v>
      </c>
      <c r="B24" s="17" t="s">
        <v>95</v>
      </c>
      <c r="C24" s="18" t="s">
        <v>147</v>
      </c>
      <c r="D24" s="54">
        <f t="shared" si="0"/>
        <v>10000</v>
      </c>
      <c r="E24" s="54">
        <v>0</v>
      </c>
      <c r="F24" s="54">
        <v>10000</v>
      </c>
    </row>
    <row r="25" spans="1:6" ht="24" customHeight="1">
      <c r="A25" s="17" t="s">
        <v>142</v>
      </c>
      <c r="B25" s="17" t="s">
        <v>140</v>
      </c>
      <c r="C25" s="18" t="s">
        <v>148</v>
      </c>
      <c r="D25" s="54">
        <f t="shared" si="0"/>
        <v>2000</v>
      </c>
      <c r="E25" s="54">
        <v>0</v>
      </c>
      <c r="F25" s="54">
        <v>2000</v>
      </c>
    </row>
    <row r="26" spans="1:6" ht="24" customHeight="1">
      <c r="A26" s="17" t="s">
        <v>142</v>
      </c>
      <c r="B26" s="17" t="s">
        <v>149</v>
      </c>
      <c r="C26" s="18" t="s">
        <v>150</v>
      </c>
      <c r="D26" s="54">
        <f t="shared" si="0"/>
        <v>2500</v>
      </c>
      <c r="E26" s="54">
        <v>0</v>
      </c>
      <c r="F26" s="54">
        <v>2500</v>
      </c>
    </row>
    <row r="27" spans="1:6" ht="24" customHeight="1">
      <c r="A27" s="17" t="s">
        <v>142</v>
      </c>
      <c r="B27" s="17" t="s">
        <v>151</v>
      </c>
      <c r="C27" s="18" t="s">
        <v>152</v>
      </c>
      <c r="D27" s="54">
        <f t="shared" si="0"/>
        <v>3500</v>
      </c>
      <c r="E27" s="54">
        <v>0</v>
      </c>
      <c r="F27" s="54">
        <v>3500</v>
      </c>
    </row>
    <row r="28" spans="1:6" ht="24" customHeight="1">
      <c r="A28" s="17" t="s">
        <v>142</v>
      </c>
      <c r="B28" s="17" t="s">
        <v>153</v>
      </c>
      <c r="C28" s="18" t="s">
        <v>154</v>
      </c>
      <c r="D28" s="54">
        <f t="shared" si="0"/>
        <v>2000</v>
      </c>
      <c r="E28" s="54">
        <v>0</v>
      </c>
      <c r="F28" s="54">
        <v>2000</v>
      </c>
    </row>
    <row r="29" spans="1:6" ht="24" customHeight="1">
      <c r="A29" s="17" t="s">
        <v>142</v>
      </c>
      <c r="B29" s="17" t="s">
        <v>155</v>
      </c>
      <c r="C29" s="18" t="s">
        <v>156</v>
      </c>
      <c r="D29" s="54">
        <f t="shared" si="0"/>
        <v>52261.52</v>
      </c>
      <c r="E29" s="54">
        <v>0</v>
      </c>
      <c r="F29" s="54">
        <v>52261.52</v>
      </c>
    </row>
    <row r="30" spans="1:6" ht="24" customHeight="1">
      <c r="A30" s="17" t="s">
        <v>142</v>
      </c>
      <c r="B30" s="17" t="s">
        <v>157</v>
      </c>
      <c r="C30" s="18" t="s">
        <v>158</v>
      </c>
      <c r="D30" s="54">
        <f t="shared" si="0"/>
        <v>43200</v>
      </c>
      <c r="E30" s="54">
        <v>0</v>
      </c>
      <c r="F30" s="54">
        <v>43200</v>
      </c>
    </row>
    <row r="31" spans="1:6" ht="24" customHeight="1">
      <c r="A31" s="17" t="s">
        <v>142</v>
      </c>
      <c r="B31" s="17" t="s">
        <v>159</v>
      </c>
      <c r="C31" s="18" t="s">
        <v>160</v>
      </c>
      <c r="D31" s="54">
        <f t="shared" si="0"/>
        <v>45000</v>
      </c>
      <c r="E31" s="54">
        <v>0</v>
      </c>
      <c r="F31" s="54">
        <v>45000</v>
      </c>
    </row>
    <row r="32" spans="1:6" ht="24" customHeight="1">
      <c r="A32" s="73" t="s">
        <v>51</v>
      </c>
      <c r="B32" s="73"/>
      <c r="C32" s="73"/>
      <c r="D32" s="53">
        <f t="shared" si="0"/>
        <v>4084729.66</v>
      </c>
      <c r="E32" s="53">
        <v>3761868.14</v>
      </c>
      <c r="F32" s="53">
        <v>322861.52</v>
      </c>
    </row>
  </sheetData>
  <mergeCells count="10">
    <mergeCell ref="A32:C32"/>
    <mergeCell ref="C7:C8"/>
    <mergeCell ref="D7:D8"/>
    <mergeCell ref="E7:E8"/>
    <mergeCell ref="F7:F8"/>
    <mergeCell ref="A2:F2"/>
    <mergeCell ref="A4:E4"/>
    <mergeCell ref="A6:C6"/>
    <mergeCell ref="D6:F6"/>
    <mergeCell ref="A7:B7"/>
  </mergeCells>
  <phoneticPr fontId="32"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E22" sqref="E22"/>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3"/>
      <c r="B1" s="3"/>
      <c r="C1" s="3"/>
      <c r="D1" s="3"/>
      <c r="E1" s="3"/>
      <c r="F1" s="3"/>
      <c r="G1" s="4" t="s">
        <v>161</v>
      </c>
      <c r="H1" s="5"/>
    </row>
    <row r="2" spans="1:8" ht="22.5" customHeight="1">
      <c r="A2" s="66" t="s">
        <v>162</v>
      </c>
      <c r="B2" s="66"/>
      <c r="C2" s="66"/>
      <c r="D2" s="66"/>
      <c r="E2" s="66"/>
      <c r="F2" s="66"/>
      <c r="G2" s="66"/>
      <c r="H2" s="66"/>
    </row>
    <row r="4" spans="1:8" ht="24" customHeight="1">
      <c r="A4" s="68"/>
      <c r="B4" s="68"/>
      <c r="C4" s="68"/>
      <c r="D4" s="68"/>
      <c r="E4" s="68"/>
      <c r="F4" s="68"/>
      <c r="G4" s="6" t="s">
        <v>163</v>
      </c>
      <c r="H4" s="5" t="s">
        <v>164</v>
      </c>
    </row>
    <row r="6" spans="1:8" ht="24" customHeight="1">
      <c r="A6" s="76" t="s">
        <v>165</v>
      </c>
      <c r="B6" s="76"/>
      <c r="C6" s="76"/>
      <c r="D6" s="76"/>
      <c r="E6" s="76"/>
      <c r="F6" s="76"/>
      <c r="G6" s="70" t="s">
        <v>166</v>
      </c>
      <c r="H6" s="77" t="s">
        <v>167</v>
      </c>
    </row>
    <row r="7" spans="1:8" ht="24" customHeight="1">
      <c r="A7" s="70" t="s">
        <v>51</v>
      </c>
      <c r="B7" s="70" t="s">
        <v>168</v>
      </c>
      <c r="C7" s="70" t="s">
        <v>152</v>
      </c>
      <c r="D7" s="71" t="s">
        <v>169</v>
      </c>
      <c r="E7" s="71"/>
      <c r="F7" s="71"/>
      <c r="G7" s="70"/>
      <c r="H7" s="77"/>
    </row>
    <row r="8" spans="1:8" ht="24" customHeight="1">
      <c r="A8" s="70"/>
      <c r="B8" s="70"/>
      <c r="C8" s="70"/>
      <c r="D8" s="8" t="s">
        <v>170</v>
      </c>
      <c r="E8" s="8" t="s">
        <v>171</v>
      </c>
      <c r="F8" s="8" t="s">
        <v>172</v>
      </c>
      <c r="G8" s="70"/>
      <c r="H8" s="77"/>
    </row>
    <row r="9" spans="1:8" ht="15" hidden="1" customHeight="1">
      <c r="A9" s="9">
        <f>SUM(B9,C9,D9)</f>
        <v>48500</v>
      </c>
      <c r="B9" s="10">
        <f>SUM(B10:B10)</f>
        <v>0</v>
      </c>
      <c r="C9" s="10">
        <f>SUM(C10:C10)</f>
        <v>3500</v>
      </c>
      <c r="D9" s="9">
        <f>SUM(E9,F9)</f>
        <v>45000</v>
      </c>
      <c r="E9" s="9">
        <f>SUM(E10:E10)</f>
        <v>0</v>
      </c>
      <c r="F9" s="9">
        <f>SUM(F10:F10)</f>
        <v>45000</v>
      </c>
      <c r="G9" s="9">
        <f>SUM(G10:G10,H10:H10)</f>
        <v>0</v>
      </c>
      <c r="H9" s="11"/>
    </row>
    <row r="10" spans="1:8" ht="24" customHeight="1">
      <c r="A10" s="55">
        <f>SUM(B10,C10,D10)</f>
        <v>48500</v>
      </c>
      <c r="B10" s="56">
        <v>0</v>
      </c>
      <c r="C10" s="57">
        <v>3500</v>
      </c>
      <c r="D10" s="57">
        <v>45000</v>
      </c>
      <c r="E10" s="56">
        <v>0</v>
      </c>
      <c r="F10" s="57">
        <v>45000</v>
      </c>
      <c r="G10" s="57">
        <v>0</v>
      </c>
      <c r="H10" s="56">
        <v>0</v>
      </c>
    </row>
    <row r="13" spans="1:8" ht="24" customHeight="1">
      <c r="A13" s="12" t="s">
        <v>3</v>
      </c>
    </row>
  </sheetData>
  <mergeCells count="9">
    <mergeCell ref="A2:H2"/>
    <mergeCell ref="A4:F4"/>
    <mergeCell ref="A6:F6"/>
    <mergeCell ref="D7:F7"/>
    <mergeCell ref="A7:A8"/>
    <mergeCell ref="B7:B8"/>
    <mergeCell ref="C7:C8"/>
    <mergeCell ref="G6:G8"/>
    <mergeCell ref="H6:H8"/>
  </mergeCells>
  <phoneticPr fontId="32"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showRuler="0" zoomScale="115" zoomScaleNormal="115" workbookViewId="0">
      <selection activeCell="A12" sqref="A12"/>
    </sheetView>
  </sheetViews>
  <sheetFormatPr defaultColWidth="9" defaultRowHeight="15"/>
  <cols>
    <col min="1" max="1" width="146.140625" customWidth="1"/>
  </cols>
  <sheetData>
    <row r="1" spans="1:1" ht="31.5" customHeight="1">
      <c r="A1" s="1" t="s">
        <v>173</v>
      </c>
    </row>
    <row r="2" spans="1:1" ht="24" customHeight="1">
      <c r="A2" s="2" t="s">
        <v>174</v>
      </c>
    </row>
    <row r="3" spans="1:1" ht="24" customHeight="1">
      <c r="A3" s="2" t="s">
        <v>175</v>
      </c>
    </row>
    <row r="4" spans="1:1">
      <c r="A4" s="2" t="s">
        <v>176</v>
      </c>
    </row>
    <row r="5" spans="1:1" ht="24">
      <c r="A5" s="2" t="s">
        <v>177</v>
      </c>
    </row>
    <row r="6" spans="1:1">
      <c r="A6" s="2" t="s">
        <v>178</v>
      </c>
    </row>
    <row r="7" spans="1:1">
      <c r="A7" s="2" t="s">
        <v>179</v>
      </c>
    </row>
    <row r="8" spans="1:1">
      <c r="A8" s="2" t="s">
        <v>180</v>
      </c>
    </row>
    <row r="9" spans="1:1">
      <c r="A9" s="2" t="s">
        <v>181</v>
      </c>
    </row>
    <row r="10" spans="1:1">
      <c r="A10" s="2" t="s">
        <v>182</v>
      </c>
    </row>
    <row r="11" spans="1:1">
      <c r="A11" s="2" t="s">
        <v>183</v>
      </c>
    </row>
    <row r="12" spans="1:1">
      <c r="A12" s="2" t="s">
        <v>184</v>
      </c>
    </row>
    <row r="13" spans="1:1">
      <c r="A13" s="2" t="s">
        <v>185</v>
      </c>
    </row>
    <row r="14" spans="1:1" ht="24" customHeight="1">
      <c r="A14" s="2" t="s">
        <v>186</v>
      </c>
    </row>
    <row r="15" spans="1:1" ht="24" customHeight="1">
      <c r="A15" s="2" t="s">
        <v>187</v>
      </c>
    </row>
  </sheetData>
  <phoneticPr fontId="32"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4" sqref="A24"/>
    </sheetView>
  </sheetViews>
  <sheetFormatPr defaultColWidth="9" defaultRowHeight="15"/>
  <cols>
    <col min="1" max="1" width="137.7109375" customWidth="1"/>
  </cols>
  <sheetData>
    <row r="1" spans="1:1" ht="29.25" customHeight="1">
      <c r="A1" s="37" t="s">
        <v>2</v>
      </c>
    </row>
    <row r="2" spans="1:1" ht="22.5" customHeight="1">
      <c r="A2" s="38" t="s">
        <v>3</v>
      </c>
    </row>
    <row r="3" spans="1:1" ht="22.5" customHeight="1">
      <c r="A3" s="38" t="s">
        <v>4</v>
      </c>
    </row>
    <row r="4" spans="1:1" ht="18.75" customHeight="1">
      <c r="A4" s="39" t="s">
        <v>5</v>
      </c>
    </row>
    <row r="5" spans="1:1" ht="18.75" customHeight="1">
      <c r="A5" s="40" t="s">
        <v>6</v>
      </c>
    </row>
    <row r="6" spans="1:1" ht="18.75" customHeight="1">
      <c r="A6" s="40" t="s">
        <v>7</v>
      </c>
    </row>
    <row r="7" spans="1:1" ht="18.75" customHeight="1">
      <c r="A7" s="40" t="s">
        <v>8</v>
      </c>
    </row>
    <row r="8" spans="1:1" ht="18.75" customHeight="1">
      <c r="A8" s="40" t="s">
        <v>9</v>
      </c>
    </row>
    <row r="9" spans="1:1" ht="18.75" customHeight="1">
      <c r="A9" s="41" t="s">
        <v>10</v>
      </c>
    </row>
    <row r="10" spans="1:1" ht="18.75" customHeight="1">
      <c r="A10" s="41" t="s">
        <v>11</v>
      </c>
    </row>
    <row r="11" spans="1:1" ht="18.75" customHeight="1">
      <c r="A11" s="41" t="s">
        <v>12</v>
      </c>
    </row>
    <row r="12" spans="1:1" ht="18.75" customHeight="1">
      <c r="A12" s="41" t="s">
        <v>13</v>
      </c>
    </row>
    <row r="13" spans="1:1" ht="18.75" customHeight="1">
      <c r="A13" s="41" t="s">
        <v>14</v>
      </c>
    </row>
    <row r="14" spans="1:1" ht="18.75" customHeight="1">
      <c r="A14" s="41" t="s">
        <v>15</v>
      </c>
    </row>
    <row r="15" spans="1:1" ht="18.75" customHeight="1">
      <c r="A15" s="41" t="s">
        <v>16</v>
      </c>
    </row>
    <row r="16" spans="1:1" ht="18.75" customHeight="1">
      <c r="A16" s="41" t="s">
        <v>17</v>
      </c>
    </row>
    <row r="17" spans="1:1" ht="18.75" customHeight="1">
      <c r="A17" s="41" t="s">
        <v>18</v>
      </c>
    </row>
    <row r="18" spans="1:1" ht="18.75" customHeight="1">
      <c r="A18" s="41" t="s">
        <v>19</v>
      </c>
    </row>
    <row r="19" spans="1:1" ht="18.75" customHeight="1">
      <c r="A19" s="42"/>
    </row>
    <row r="20" spans="1:1" ht="21" customHeight="1">
      <c r="A20" s="42"/>
    </row>
    <row r="21" spans="1:1" ht="15" hidden="1" customHeight="1">
      <c r="A21" s="42" t="s">
        <v>20</v>
      </c>
    </row>
  </sheetData>
  <phoneticPr fontId="32"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showRuler="0" workbookViewId="0">
      <selection activeCell="A15" sqref="A15"/>
    </sheetView>
  </sheetViews>
  <sheetFormatPr defaultColWidth="9" defaultRowHeight="15"/>
  <cols>
    <col min="1" max="1" width="142.140625" customWidth="1"/>
  </cols>
  <sheetData>
    <row r="1" spans="1:1" ht="37.5" customHeight="1">
      <c r="A1" s="34" t="s">
        <v>21</v>
      </c>
    </row>
    <row r="2" spans="1:1">
      <c r="A2" s="35" t="s">
        <v>22</v>
      </c>
    </row>
    <row r="3" spans="1:1">
      <c r="A3" s="35" t="s">
        <v>23</v>
      </c>
    </row>
    <row r="4" spans="1:1">
      <c r="A4" s="35" t="s">
        <v>24</v>
      </c>
    </row>
    <row r="5" spans="1:1">
      <c r="A5" s="36" t="s">
        <v>25</v>
      </c>
    </row>
    <row r="6" spans="1:1">
      <c r="A6" s="36" t="s">
        <v>26</v>
      </c>
    </row>
    <row r="7" spans="1:1">
      <c r="A7" s="36" t="s">
        <v>27</v>
      </c>
    </row>
    <row r="8" spans="1:1" ht="24.75">
      <c r="A8" s="35" t="s">
        <v>28</v>
      </c>
    </row>
    <row r="9" spans="1:1">
      <c r="A9" s="35" t="s">
        <v>29</v>
      </c>
    </row>
    <row r="10" spans="1:1">
      <c r="A10" s="36" t="s">
        <v>30</v>
      </c>
    </row>
    <row r="11" spans="1:1">
      <c r="A11" s="35"/>
    </row>
  </sheetData>
  <phoneticPr fontId="32"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Ruler="0" workbookViewId="0">
      <selection activeCell="D2" sqref="D2"/>
    </sheetView>
  </sheetViews>
  <sheetFormatPr defaultColWidth="9" defaultRowHeight="15"/>
  <cols>
    <col min="1" max="2" width="70.7109375" customWidth="1"/>
  </cols>
  <sheetData>
    <row r="1" spans="1:2" ht="37.5" customHeight="1">
      <c r="A1" s="63" t="s">
        <v>31</v>
      </c>
      <c r="B1" s="64"/>
    </row>
    <row r="2" spans="1:2" ht="353.25" customHeight="1">
      <c r="A2" s="65" t="s">
        <v>32</v>
      </c>
      <c r="B2" s="65"/>
    </row>
    <row r="3" spans="1:2" ht="24" customHeight="1">
      <c r="A3" s="65"/>
      <c r="B3" s="65"/>
    </row>
    <row r="4" spans="1:2">
      <c r="A4" s="65"/>
      <c r="B4" s="65"/>
    </row>
    <row r="5" spans="1:2">
      <c r="A5" s="65"/>
      <c r="B5" s="65"/>
    </row>
    <row r="6" spans="1:2">
      <c r="A6" s="65"/>
      <c r="B6" s="65"/>
    </row>
    <row r="7" spans="1:2">
      <c r="A7" s="65"/>
      <c r="B7" s="65"/>
    </row>
    <row r="8" spans="1:2">
      <c r="A8" s="65"/>
      <c r="B8" s="65"/>
    </row>
    <row r="9" spans="1:2">
      <c r="A9" s="65"/>
      <c r="B9" s="65"/>
    </row>
    <row r="10" spans="1:2">
      <c r="A10" s="65"/>
      <c r="B10" s="65"/>
    </row>
    <row r="11" spans="1:2">
      <c r="A11" s="65"/>
      <c r="B11" s="65"/>
    </row>
    <row r="12" spans="1:2">
      <c r="A12" s="65"/>
      <c r="B12" s="65"/>
    </row>
    <row r="13" spans="1:2">
      <c r="A13" s="65"/>
      <c r="B13" s="65"/>
    </row>
    <row r="14" spans="1:2">
      <c r="A14" s="65"/>
      <c r="B14" s="65"/>
    </row>
    <row r="15" spans="1:2">
      <c r="A15" s="65"/>
      <c r="B15" s="65"/>
    </row>
    <row r="16" spans="1:2">
      <c r="A16" s="65"/>
      <c r="B16" s="65"/>
    </row>
    <row r="17" spans="1:2">
      <c r="A17" s="65"/>
      <c r="B17" s="65"/>
    </row>
    <row r="18" spans="1:2">
      <c r="A18" s="65"/>
      <c r="B18" s="65"/>
    </row>
    <row r="19" spans="1:2">
      <c r="A19" s="65"/>
      <c r="B19" s="65"/>
    </row>
    <row r="20" spans="1:2">
      <c r="A20" s="65"/>
      <c r="B20" s="65"/>
    </row>
    <row r="21" spans="1:2">
      <c r="A21" s="65"/>
      <c r="B21" s="65"/>
    </row>
    <row r="22" spans="1:2">
      <c r="A22" s="65"/>
      <c r="B22" s="65"/>
    </row>
    <row r="23" spans="1:2">
      <c r="A23" s="65"/>
      <c r="B23" s="65"/>
    </row>
    <row r="24" spans="1:2">
      <c r="A24" s="65"/>
      <c r="B24" s="65"/>
    </row>
  </sheetData>
  <mergeCells count="24">
    <mergeCell ref="A21:B21"/>
    <mergeCell ref="A22:B22"/>
    <mergeCell ref="A23:B23"/>
    <mergeCell ref="A24:B24"/>
    <mergeCell ref="A16:B16"/>
    <mergeCell ref="A17:B17"/>
    <mergeCell ref="A18:B18"/>
    <mergeCell ref="A19:B19"/>
    <mergeCell ref="A20:B20"/>
    <mergeCell ref="A11:B11"/>
    <mergeCell ref="A12:B12"/>
    <mergeCell ref="A13:B13"/>
    <mergeCell ref="A14:B14"/>
    <mergeCell ref="A15:B15"/>
    <mergeCell ref="A6:B6"/>
    <mergeCell ref="A7:B7"/>
    <mergeCell ref="A8:B8"/>
    <mergeCell ref="A9:B9"/>
    <mergeCell ref="A10:B10"/>
    <mergeCell ref="A1:B1"/>
    <mergeCell ref="A2:B2"/>
    <mergeCell ref="A3:B3"/>
    <mergeCell ref="A4:B4"/>
    <mergeCell ref="A5:B5"/>
  </mergeCells>
  <phoneticPr fontId="32"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showRuler="0" workbookViewId="0">
      <selection activeCell="A19" sqref="A19"/>
    </sheetView>
  </sheetViews>
  <sheetFormatPr defaultColWidth="9" defaultRowHeight="15"/>
  <cols>
    <col min="1" max="1" width="146.7109375" customWidth="1"/>
  </cols>
  <sheetData>
    <row r="1" spans="1:1" ht="31.5" customHeight="1">
      <c r="A1" s="1" t="s">
        <v>33</v>
      </c>
    </row>
    <row r="2" spans="1:1" ht="24" customHeight="1">
      <c r="A2" s="2" t="s">
        <v>34</v>
      </c>
    </row>
    <row r="3" spans="1:1" ht="24" customHeight="1">
      <c r="A3" s="2" t="s">
        <v>35</v>
      </c>
    </row>
    <row r="4" spans="1:1">
      <c r="A4" s="2" t="s">
        <v>36</v>
      </c>
    </row>
    <row r="5" spans="1:1">
      <c r="A5" s="2" t="s">
        <v>37</v>
      </c>
    </row>
    <row r="6" spans="1:1">
      <c r="A6" s="2" t="s">
        <v>38</v>
      </c>
    </row>
    <row r="7" spans="1:1">
      <c r="A7" s="2" t="s">
        <v>39</v>
      </c>
    </row>
    <row r="8" spans="1:1" ht="48">
      <c r="A8" s="2" t="s">
        <v>40</v>
      </c>
    </row>
    <row r="9" spans="1:1">
      <c r="A9" s="2" t="s">
        <v>41</v>
      </c>
    </row>
  </sheetData>
  <phoneticPr fontId="32"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tabSelected="1" showRuler="0" zoomScale="130" zoomScaleNormal="130" workbookViewId="0">
      <selection activeCell="A9" sqref="A9"/>
    </sheetView>
  </sheetViews>
  <sheetFormatPr defaultColWidth="9" defaultRowHeight="15"/>
  <cols>
    <col min="1" max="1" width="146.42578125" customWidth="1"/>
  </cols>
  <sheetData>
    <row r="1" spans="1:13" ht="24" customHeight="1">
      <c r="A1" s="32" t="s">
        <v>42</v>
      </c>
    </row>
    <row r="2" spans="1:13" ht="24" customHeight="1">
      <c r="A2" s="2" t="s">
        <v>43</v>
      </c>
    </row>
    <row r="3" spans="1:13" s="31" customFormat="1" ht="113.1" customHeight="1">
      <c r="A3" s="2" t="s">
        <v>44</v>
      </c>
      <c r="B3" s="33"/>
      <c r="C3" s="33"/>
      <c r="D3" s="33"/>
      <c r="E3" s="33"/>
      <c r="F3" s="33"/>
      <c r="G3" s="33"/>
      <c r="H3" s="33"/>
      <c r="I3" s="33"/>
      <c r="J3" s="33"/>
      <c r="K3" s="33"/>
      <c r="L3" s="33"/>
      <c r="M3" s="33"/>
    </row>
    <row r="4" spans="1:13">
      <c r="A4" s="2" t="s">
        <v>188</v>
      </c>
    </row>
    <row r="5" spans="1:13">
      <c r="A5" s="2" t="s">
        <v>189</v>
      </c>
    </row>
    <row r="6" spans="1:13">
      <c r="A6" s="2" t="s">
        <v>190</v>
      </c>
    </row>
    <row r="7" spans="1:13">
      <c r="A7" s="2" t="s">
        <v>191</v>
      </c>
    </row>
  </sheetData>
  <phoneticPr fontId="32"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workbookViewId="0">
      <selection activeCell="B21" sqref="B21:G21"/>
    </sheetView>
  </sheetViews>
  <sheetFormatPr defaultColWidth="9"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26"/>
      <c r="B1" s="26"/>
      <c r="C1" s="26"/>
      <c r="D1" s="26"/>
      <c r="E1" s="26"/>
      <c r="F1" s="26"/>
      <c r="G1" s="14"/>
    </row>
    <row r="2" spans="1:7" ht="24" customHeight="1">
      <c r="A2" s="66" t="s">
        <v>45</v>
      </c>
      <c r="B2" s="66"/>
      <c r="C2" s="66"/>
      <c r="D2" s="66"/>
      <c r="E2" s="66"/>
      <c r="F2" s="66"/>
      <c r="G2" s="66"/>
    </row>
    <row r="3" spans="1:7" ht="7.5" customHeight="1">
      <c r="A3" s="67"/>
      <c r="B3" s="67"/>
      <c r="C3" s="67"/>
      <c r="D3" s="67"/>
      <c r="E3" s="67"/>
      <c r="F3" s="67"/>
    </row>
    <row r="4" spans="1:7" ht="24" customHeight="1">
      <c r="A4" s="68"/>
      <c r="B4" s="68"/>
      <c r="C4" s="68"/>
      <c r="D4" s="68"/>
      <c r="E4" s="68"/>
      <c r="F4" s="68"/>
      <c r="G4" s="14" t="s">
        <v>46</v>
      </c>
    </row>
    <row r="5" spans="1:7" ht="7.5" customHeight="1">
      <c r="A5" s="67"/>
      <c r="B5" s="67"/>
      <c r="C5" s="67"/>
      <c r="D5" s="67"/>
      <c r="E5" s="67"/>
      <c r="F5" s="67"/>
    </row>
    <row r="6" spans="1:7" ht="24" customHeight="1">
      <c r="A6" s="69" t="s">
        <v>47</v>
      </c>
      <c r="B6" s="69"/>
      <c r="C6" s="69" t="s">
        <v>48</v>
      </c>
      <c r="D6" s="69"/>
      <c r="E6" s="69"/>
      <c r="F6" s="69"/>
      <c r="G6" s="69"/>
    </row>
    <row r="7" spans="1:7" ht="24" customHeight="1">
      <c r="A7" s="70" t="s">
        <v>49</v>
      </c>
      <c r="B7" s="70" t="s">
        <v>50</v>
      </c>
      <c r="C7" s="71" t="s">
        <v>49</v>
      </c>
      <c r="D7" s="69" t="s">
        <v>50</v>
      </c>
      <c r="E7" s="69"/>
      <c r="F7" s="69"/>
      <c r="G7" s="69"/>
    </row>
    <row r="8" spans="1:7" ht="24" customHeight="1">
      <c r="A8" s="70"/>
      <c r="B8" s="70"/>
      <c r="C8" s="71"/>
      <c r="D8" s="71" t="s">
        <v>51</v>
      </c>
      <c r="E8" s="69" t="s">
        <v>52</v>
      </c>
      <c r="F8" s="69"/>
      <c r="G8" s="69" t="s">
        <v>53</v>
      </c>
    </row>
    <row r="9" spans="1:7" ht="24" customHeight="1">
      <c r="A9" s="70"/>
      <c r="B9" s="70"/>
      <c r="C9" s="71"/>
      <c r="D9" s="71"/>
      <c r="E9" s="15" t="s">
        <v>54</v>
      </c>
      <c r="F9" s="15" t="s">
        <v>55</v>
      </c>
      <c r="G9" s="69"/>
    </row>
    <row r="10" spans="1:7" ht="24" customHeight="1">
      <c r="A10" s="18" t="s">
        <v>56</v>
      </c>
      <c r="B10" s="49">
        <v>4123925.8</v>
      </c>
      <c r="C10" s="18" t="s">
        <v>57</v>
      </c>
      <c r="D10" s="49">
        <f t="shared" ref="D10:D16" si="0">SUM(E10,F10,G10)</f>
        <v>3448779.96</v>
      </c>
      <c r="E10" s="49">
        <v>2686722.3</v>
      </c>
      <c r="F10" s="49">
        <v>322861.52</v>
      </c>
      <c r="G10" s="49">
        <v>439196.14</v>
      </c>
    </row>
    <row r="11" spans="1:7" ht="24" customHeight="1">
      <c r="A11" s="18" t="s">
        <v>58</v>
      </c>
      <c r="B11" s="49">
        <v>4123925.8</v>
      </c>
      <c r="C11" s="18" t="s">
        <v>59</v>
      </c>
      <c r="D11" s="49">
        <f t="shared" si="0"/>
        <v>627138.24</v>
      </c>
      <c r="E11" s="49">
        <v>627138.24</v>
      </c>
      <c r="F11" s="49">
        <v>0</v>
      </c>
      <c r="G11" s="49">
        <v>0</v>
      </c>
    </row>
    <row r="12" spans="1:7" ht="24" customHeight="1">
      <c r="A12" s="18" t="s">
        <v>60</v>
      </c>
      <c r="B12" s="49">
        <v>0</v>
      </c>
      <c r="C12" s="18" t="s">
        <v>61</v>
      </c>
      <c r="D12" s="49">
        <f t="shared" si="0"/>
        <v>261307.6</v>
      </c>
      <c r="E12" s="49">
        <v>261307.6</v>
      </c>
      <c r="F12" s="49">
        <v>0</v>
      </c>
      <c r="G12" s="49">
        <v>0</v>
      </c>
    </row>
    <row r="13" spans="1:7" ht="24" customHeight="1">
      <c r="A13" s="18" t="s">
        <v>62</v>
      </c>
      <c r="B13" s="49">
        <v>0</v>
      </c>
      <c r="C13" s="18" t="s">
        <v>63</v>
      </c>
      <c r="D13" s="49">
        <f t="shared" si="0"/>
        <v>186700</v>
      </c>
      <c r="E13" s="49">
        <v>186700</v>
      </c>
      <c r="F13" s="49">
        <v>0</v>
      </c>
      <c r="G13" s="49">
        <v>0</v>
      </c>
    </row>
    <row r="14" spans="1:7" ht="24" customHeight="1">
      <c r="A14" s="18" t="s">
        <v>64</v>
      </c>
      <c r="B14" s="49">
        <v>0</v>
      </c>
      <c r="C14" s="18"/>
      <c r="D14" s="49">
        <f t="shared" si="0"/>
        <v>0</v>
      </c>
      <c r="E14" s="49"/>
      <c r="F14" s="49"/>
      <c r="G14" s="49"/>
    </row>
    <row r="15" spans="1:7" ht="24" customHeight="1">
      <c r="A15" s="18" t="s">
        <v>65</v>
      </c>
      <c r="B15" s="49">
        <v>0</v>
      </c>
      <c r="C15" s="18"/>
      <c r="D15" s="49">
        <f t="shared" si="0"/>
        <v>0</v>
      </c>
      <c r="E15" s="49"/>
      <c r="F15" s="49"/>
      <c r="G15" s="49"/>
    </row>
    <row r="16" spans="1:7" ht="24" customHeight="1">
      <c r="A16" s="18" t="s">
        <v>66</v>
      </c>
      <c r="B16" s="49">
        <v>400000</v>
      </c>
      <c r="C16" s="18"/>
      <c r="D16" s="49">
        <f t="shared" si="0"/>
        <v>0</v>
      </c>
      <c r="E16" s="49"/>
      <c r="F16" s="49"/>
      <c r="G16" s="49"/>
    </row>
    <row r="17" spans="1:7" ht="24" customHeight="1">
      <c r="A17" s="11"/>
      <c r="B17" s="50"/>
      <c r="C17" s="11"/>
      <c r="D17" s="50"/>
      <c r="E17" s="50"/>
      <c r="F17" s="50"/>
      <c r="G17" s="50"/>
    </row>
    <row r="18" spans="1:7" ht="24" customHeight="1">
      <c r="A18" s="11"/>
      <c r="B18" s="50"/>
      <c r="C18" s="11"/>
      <c r="D18" s="50"/>
      <c r="E18" s="50"/>
      <c r="F18" s="50"/>
      <c r="G18" s="50"/>
    </row>
    <row r="19" spans="1:7" ht="24" customHeight="1">
      <c r="A19" s="11"/>
      <c r="B19" s="50"/>
      <c r="C19" s="11"/>
      <c r="D19" s="50"/>
      <c r="E19" s="50"/>
      <c r="F19" s="50"/>
      <c r="G19" s="50"/>
    </row>
    <row r="20" spans="1:7" ht="24" customHeight="1">
      <c r="A20" s="11"/>
      <c r="B20" s="50"/>
      <c r="C20" s="11"/>
      <c r="D20" s="50"/>
      <c r="E20" s="50"/>
      <c r="F20" s="50"/>
      <c r="G20" s="50"/>
    </row>
    <row r="21" spans="1:7" ht="24" customHeight="1">
      <c r="A21" s="30" t="s">
        <v>67</v>
      </c>
      <c r="B21" s="51">
        <v>4523925.8</v>
      </c>
      <c r="C21" s="30" t="s">
        <v>68</v>
      </c>
      <c r="D21" s="51">
        <f>SUM(E21,F21,G21)</f>
        <v>4523925.8</v>
      </c>
      <c r="E21" s="51">
        <v>3761868.14</v>
      </c>
      <c r="F21" s="51">
        <v>322861.52</v>
      </c>
      <c r="G21" s="51">
        <v>439196.14</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32"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Ruler="0" topLeftCell="A7" workbookViewId="0">
      <selection activeCell="E22" sqref="E22:I22"/>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3"/>
      <c r="B1" s="3"/>
      <c r="C1" s="3"/>
      <c r="D1" s="3"/>
      <c r="E1" s="14"/>
      <c r="F1" s="14"/>
      <c r="G1" s="14"/>
      <c r="H1" s="14"/>
      <c r="I1" s="14"/>
    </row>
    <row r="2" spans="1:9" ht="24" customHeight="1">
      <c r="A2" s="66" t="s">
        <v>69</v>
      </c>
      <c r="B2" s="66"/>
      <c r="C2" s="66"/>
      <c r="D2" s="66"/>
      <c r="E2" s="66"/>
      <c r="F2" s="66"/>
      <c r="G2" s="66"/>
      <c r="H2" s="66"/>
      <c r="I2" s="66"/>
    </row>
    <row r="4" spans="1:9" ht="24" customHeight="1">
      <c r="A4" s="68"/>
      <c r="B4" s="68"/>
      <c r="C4" s="68"/>
      <c r="D4" s="68"/>
      <c r="E4" s="68"/>
      <c r="F4" s="68"/>
      <c r="G4" s="68"/>
      <c r="H4" s="68"/>
      <c r="I4" s="14" t="s">
        <v>46</v>
      </c>
    </row>
    <row r="6" spans="1:9" ht="24" customHeight="1">
      <c r="A6" s="69" t="s">
        <v>49</v>
      </c>
      <c r="B6" s="69"/>
      <c r="C6" s="69"/>
      <c r="D6" s="69"/>
      <c r="E6" s="69" t="s">
        <v>70</v>
      </c>
      <c r="F6" s="69"/>
      <c r="G6" s="69"/>
      <c r="H6" s="69"/>
      <c r="I6" s="69"/>
    </row>
    <row r="7" spans="1:9" ht="24" customHeight="1">
      <c r="A7" s="72" t="s">
        <v>71</v>
      </c>
      <c r="B7" s="72"/>
      <c r="C7" s="72"/>
      <c r="D7" s="69" t="s">
        <v>72</v>
      </c>
      <c r="E7" s="69" t="s">
        <v>51</v>
      </c>
      <c r="F7" s="70" t="s">
        <v>73</v>
      </c>
      <c r="G7" s="70" t="s">
        <v>74</v>
      </c>
      <c r="H7" s="70" t="s">
        <v>75</v>
      </c>
      <c r="I7" s="69" t="s">
        <v>76</v>
      </c>
    </row>
    <row r="8" spans="1:9" ht="24" customHeight="1">
      <c r="A8" s="15" t="s">
        <v>77</v>
      </c>
      <c r="B8" s="15" t="s">
        <v>78</v>
      </c>
      <c r="C8" s="15" t="s">
        <v>79</v>
      </c>
      <c r="D8" s="69"/>
      <c r="E8" s="69"/>
      <c r="F8" s="70"/>
      <c r="G8" s="70"/>
      <c r="H8" s="70"/>
      <c r="I8" s="69"/>
    </row>
    <row r="9" spans="1:9" ht="24" customHeight="1">
      <c r="A9" s="17" t="s">
        <v>80</v>
      </c>
      <c r="B9" s="17" t="s">
        <v>3</v>
      </c>
      <c r="C9" s="17" t="s">
        <v>3</v>
      </c>
      <c r="D9" s="18" t="s">
        <v>81</v>
      </c>
      <c r="E9" s="52">
        <f t="shared" ref="E9:E22" si="0">SUM(F9,G9,H9,I9)</f>
        <v>3448779.96</v>
      </c>
      <c r="F9" s="52">
        <v>3048779.96</v>
      </c>
      <c r="G9" s="52">
        <v>0</v>
      </c>
      <c r="H9" s="52">
        <v>0</v>
      </c>
      <c r="I9" s="52">
        <v>400000</v>
      </c>
    </row>
    <row r="10" spans="1:9" ht="24" customHeight="1">
      <c r="A10" s="17" t="s">
        <v>80</v>
      </c>
      <c r="B10" s="17" t="s">
        <v>82</v>
      </c>
      <c r="C10" s="17" t="s">
        <v>3</v>
      </c>
      <c r="D10" s="18" t="s">
        <v>83</v>
      </c>
      <c r="E10" s="52">
        <f t="shared" si="0"/>
        <v>3448779.96</v>
      </c>
      <c r="F10" s="52">
        <v>3048779.96</v>
      </c>
      <c r="G10" s="52">
        <v>0</v>
      </c>
      <c r="H10" s="52">
        <v>0</v>
      </c>
      <c r="I10" s="52">
        <v>400000</v>
      </c>
    </row>
    <row r="11" spans="1:9" ht="24" customHeight="1">
      <c r="A11" s="17" t="s">
        <v>80</v>
      </c>
      <c r="B11" s="17" t="s">
        <v>82</v>
      </c>
      <c r="C11" s="17" t="s">
        <v>84</v>
      </c>
      <c r="D11" s="18" t="s">
        <v>85</v>
      </c>
      <c r="E11" s="52">
        <f t="shared" si="0"/>
        <v>3448779.96</v>
      </c>
      <c r="F11" s="52">
        <v>3048779.96</v>
      </c>
      <c r="G11" s="52">
        <v>0</v>
      </c>
      <c r="H11" s="52">
        <v>0</v>
      </c>
      <c r="I11" s="52">
        <v>400000</v>
      </c>
    </row>
    <row r="12" spans="1:9" ht="24" customHeight="1">
      <c r="A12" s="17" t="s">
        <v>86</v>
      </c>
      <c r="B12" s="17" t="s">
        <v>3</v>
      </c>
      <c r="C12" s="17" t="s">
        <v>3</v>
      </c>
      <c r="D12" s="18" t="s">
        <v>87</v>
      </c>
      <c r="E12" s="52">
        <f t="shared" si="0"/>
        <v>627138.24</v>
      </c>
      <c r="F12" s="52">
        <v>627138.24</v>
      </c>
      <c r="G12" s="52">
        <v>0</v>
      </c>
      <c r="H12" s="52">
        <v>0</v>
      </c>
      <c r="I12" s="52">
        <v>0</v>
      </c>
    </row>
    <row r="13" spans="1:9" ht="24" customHeight="1">
      <c r="A13" s="17" t="s">
        <v>86</v>
      </c>
      <c r="B13" s="17" t="s">
        <v>88</v>
      </c>
      <c r="C13" s="17" t="s">
        <v>3</v>
      </c>
      <c r="D13" s="18" t="s">
        <v>89</v>
      </c>
      <c r="E13" s="52">
        <f t="shared" si="0"/>
        <v>627138.24</v>
      </c>
      <c r="F13" s="52">
        <v>627138.24</v>
      </c>
      <c r="G13" s="52">
        <v>0</v>
      </c>
      <c r="H13" s="52">
        <v>0</v>
      </c>
      <c r="I13" s="52">
        <v>0</v>
      </c>
    </row>
    <row r="14" spans="1:9" ht="24" customHeight="1">
      <c r="A14" s="17" t="s">
        <v>86</v>
      </c>
      <c r="B14" s="17" t="s">
        <v>88</v>
      </c>
      <c r="C14" s="17" t="s">
        <v>88</v>
      </c>
      <c r="D14" s="18" t="s">
        <v>90</v>
      </c>
      <c r="E14" s="52">
        <f t="shared" si="0"/>
        <v>418092.16</v>
      </c>
      <c r="F14" s="52">
        <v>418092.16</v>
      </c>
      <c r="G14" s="52">
        <v>0</v>
      </c>
      <c r="H14" s="52">
        <v>0</v>
      </c>
      <c r="I14" s="52">
        <v>0</v>
      </c>
    </row>
    <row r="15" spans="1:9" ht="24" customHeight="1">
      <c r="A15" s="17" t="s">
        <v>86</v>
      </c>
      <c r="B15" s="17" t="s">
        <v>88</v>
      </c>
      <c r="C15" s="17" t="s">
        <v>91</v>
      </c>
      <c r="D15" s="18" t="s">
        <v>92</v>
      </c>
      <c r="E15" s="52">
        <f t="shared" si="0"/>
        <v>209046.08</v>
      </c>
      <c r="F15" s="52">
        <v>209046.08</v>
      </c>
      <c r="G15" s="52">
        <v>0</v>
      </c>
      <c r="H15" s="52">
        <v>0</v>
      </c>
      <c r="I15" s="52">
        <v>0</v>
      </c>
    </row>
    <row r="16" spans="1:9" ht="24" customHeight="1">
      <c r="A16" s="17" t="s">
        <v>93</v>
      </c>
      <c r="B16" s="17" t="s">
        <v>3</v>
      </c>
      <c r="C16" s="17" t="s">
        <v>3</v>
      </c>
      <c r="D16" s="18" t="s">
        <v>94</v>
      </c>
      <c r="E16" s="52">
        <f t="shared" si="0"/>
        <v>261307.6</v>
      </c>
      <c r="F16" s="52">
        <v>261307.6</v>
      </c>
      <c r="G16" s="52">
        <v>0</v>
      </c>
      <c r="H16" s="52">
        <v>0</v>
      </c>
      <c r="I16" s="52">
        <v>0</v>
      </c>
    </row>
    <row r="17" spans="1:9" ht="24" customHeight="1">
      <c r="A17" s="17" t="s">
        <v>93</v>
      </c>
      <c r="B17" s="17" t="s">
        <v>95</v>
      </c>
      <c r="C17" s="17" t="s">
        <v>3</v>
      </c>
      <c r="D17" s="18" t="s">
        <v>96</v>
      </c>
      <c r="E17" s="52">
        <f t="shared" si="0"/>
        <v>261307.6</v>
      </c>
      <c r="F17" s="52">
        <v>261307.6</v>
      </c>
      <c r="G17" s="52">
        <v>0</v>
      </c>
      <c r="H17" s="52">
        <v>0</v>
      </c>
      <c r="I17" s="52">
        <v>0</v>
      </c>
    </row>
    <row r="18" spans="1:9" ht="24" customHeight="1">
      <c r="A18" s="17" t="s">
        <v>93</v>
      </c>
      <c r="B18" s="17" t="s">
        <v>95</v>
      </c>
      <c r="C18" s="17" t="s">
        <v>97</v>
      </c>
      <c r="D18" s="18" t="s">
        <v>98</v>
      </c>
      <c r="E18" s="52">
        <f t="shared" si="0"/>
        <v>261307.6</v>
      </c>
      <c r="F18" s="52">
        <v>261307.6</v>
      </c>
      <c r="G18" s="52">
        <v>0</v>
      </c>
      <c r="H18" s="52">
        <v>0</v>
      </c>
      <c r="I18" s="52">
        <v>0</v>
      </c>
    </row>
    <row r="19" spans="1:9" ht="24" customHeight="1">
      <c r="A19" s="17" t="s">
        <v>99</v>
      </c>
      <c r="B19" s="17" t="s">
        <v>3</v>
      </c>
      <c r="C19" s="17" t="s">
        <v>3</v>
      </c>
      <c r="D19" s="18" t="s">
        <v>100</v>
      </c>
      <c r="E19" s="52">
        <f t="shared" si="0"/>
        <v>186700</v>
      </c>
      <c r="F19" s="52">
        <v>186700</v>
      </c>
      <c r="G19" s="52">
        <v>0</v>
      </c>
      <c r="H19" s="52">
        <v>0</v>
      </c>
      <c r="I19" s="52">
        <v>0</v>
      </c>
    </row>
    <row r="20" spans="1:9" ht="24" customHeight="1">
      <c r="A20" s="17" t="s">
        <v>99</v>
      </c>
      <c r="B20" s="17" t="s">
        <v>97</v>
      </c>
      <c r="C20" s="17" t="s">
        <v>3</v>
      </c>
      <c r="D20" s="18" t="s">
        <v>101</v>
      </c>
      <c r="E20" s="52">
        <f t="shared" si="0"/>
        <v>186700</v>
      </c>
      <c r="F20" s="52">
        <v>186700</v>
      </c>
      <c r="G20" s="52">
        <v>0</v>
      </c>
      <c r="H20" s="52">
        <v>0</v>
      </c>
      <c r="I20" s="52">
        <v>0</v>
      </c>
    </row>
    <row r="21" spans="1:9" ht="24" customHeight="1">
      <c r="A21" s="17" t="s">
        <v>99</v>
      </c>
      <c r="B21" s="17" t="s">
        <v>97</v>
      </c>
      <c r="C21" s="17" t="s">
        <v>102</v>
      </c>
      <c r="D21" s="18" t="s">
        <v>103</v>
      </c>
      <c r="E21" s="52">
        <f t="shared" si="0"/>
        <v>186700</v>
      </c>
      <c r="F21" s="52">
        <v>186700</v>
      </c>
      <c r="G21" s="52">
        <v>0</v>
      </c>
      <c r="H21" s="52">
        <v>0</v>
      </c>
      <c r="I21" s="52">
        <v>0</v>
      </c>
    </row>
    <row r="22" spans="1:9" ht="24" customHeight="1">
      <c r="A22" s="73" t="s">
        <v>51</v>
      </c>
      <c r="B22" s="73"/>
      <c r="C22" s="73"/>
      <c r="D22" s="73"/>
      <c r="E22" s="52">
        <f t="shared" si="0"/>
        <v>4523925.8</v>
      </c>
      <c r="F22" s="52">
        <v>4123925.8</v>
      </c>
      <c r="G22" s="52">
        <v>0</v>
      </c>
      <c r="H22" s="52">
        <v>0</v>
      </c>
      <c r="I22" s="52">
        <v>400000</v>
      </c>
    </row>
  </sheetData>
  <mergeCells count="12">
    <mergeCell ref="A22:D22"/>
    <mergeCell ref="D7:D8"/>
    <mergeCell ref="E7:E8"/>
    <mergeCell ref="F7:F8"/>
    <mergeCell ref="G7:G8"/>
    <mergeCell ref="A2:I2"/>
    <mergeCell ref="A4:H4"/>
    <mergeCell ref="A6:D6"/>
    <mergeCell ref="E6:I6"/>
    <mergeCell ref="A7:C7"/>
    <mergeCell ref="H7:H8"/>
    <mergeCell ref="I7:I8"/>
  </mergeCells>
  <phoneticPr fontId="32"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Ruler="0" topLeftCell="A4" workbookViewId="0">
      <selection activeCell="E23" sqref="E23:G23"/>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3"/>
      <c r="B1" s="3"/>
      <c r="C1" s="3"/>
      <c r="D1" s="3"/>
      <c r="E1" s="14"/>
      <c r="F1" s="14"/>
      <c r="G1" s="14"/>
    </row>
    <row r="2" spans="1:7" ht="24" customHeight="1">
      <c r="A2" s="66" t="s">
        <v>104</v>
      </c>
      <c r="B2" s="66"/>
      <c r="C2" s="66"/>
      <c r="D2" s="66"/>
      <c r="E2" s="66"/>
      <c r="F2" s="66"/>
      <c r="G2" s="66"/>
    </row>
    <row r="4" spans="1:7" ht="24" customHeight="1">
      <c r="A4" s="68"/>
      <c r="B4" s="68"/>
      <c r="C4" s="68"/>
      <c r="D4" s="68"/>
      <c r="E4" s="68"/>
      <c r="F4" s="68"/>
      <c r="G4" s="14" t="s">
        <v>46</v>
      </c>
    </row>
    <row r="6" spans="1:7" ht="24" customHeight="1">
      <c r="A6" s="69" t="s">
        <v>49</v>
      </c>
      <c r="B6" s="69"/>
      <c r="C6" s="69"/>
      <c r="D6" s="69"/>
      <c r="E6" s="69" t="s">
        <v>105</v>
      </c>
      <c r="F6" s="69"/>
      <c r="G6" s="69"/>
    </row>
    <row r="7" spans="1:7" ht="24" customHeight="1">
      <c r="A7" s="72" t="s">
        <v>71</v>
      </c>
      <c r="B7" s="72"/>
      <c r="C7" s="72"/>
      <c r="D7" s="69" t="s">
        <v>72</v>
      </c>
      <c r="E7" s="69" t="s">
        <v>51</v>
      </c>
      <c r="F7" s="70" t="s">
        <v>52</v>
      </c>
      <c r="G7" s="69" t="s">
        <v>53</v>
      </c>
    </row>
    <row r="8" spans="1:7" ht="24" customHeight="1">
      <c r="A8" s="15" t="s">
        <v>77</v>
      </c>
      <c r="B8" s="15" t="s">
        <v>78</v>
      </c>
      <c r="C8" s="15" t="s">
        <v>79</v>
      </c>
      <c r="D8" s="69"/>
      <c r="E8" s="69"/>
      <c r="F8" s="70"/>
      <c r="G8" s="69"/>
    </row>
    <row r="9" spans="1:7" ht="15" hidden="1" customHeight="1">
      <c r="A9" s="13"/>
      <c r="B9" s="13"/>
      <c r="C9" s="13"/>
      <c r="D9" s="13"/>
      <c r="E9" s="16"/>
      <c r="F9" s="16" t="s">
        <v>3</v>
      </c>
      <c r="G9" s="16" t="s">
        <v>3</v>
      </c>
    </row>
    <row r="10" spans="1:7" ht="24" customHeight="1">
      <c r="A10" s="19" t="s">
        <v>80</v>
      </c>
      <c r="B10" s="19" t="s">
        <v>3</v>
      </c>
      <c r="C10" s="19" t="s">
        <v>3</v>
      </c>
      <c r="D10" s="18" t="s">
        <v>81</v>
      </c>
      <c r="E10" s="53">
        <f t="shared" ref="E10:E23" si="0">SUM(F10,G10)</f>
        <v>3448779.96</v>
      </c>
      <c r="F10" s="53">
        <v>3009583.82</v>
      </c>
      <c r="G10" s="53">
        <v>439196.14</v>
      </c>
    </row>
    <row r="11" spans="1:7" ht="24" customHeight="1">
      <c r="A11" s="19" t="s">
        <v>80</v>
      </c>
      <c r="B11" s="19" t="s">
        <v>82</v>
      </c>
      <c r="C11" s="19" t="s">
        <v>3</v>
      </c>
      <c r="D11" s="18" t="s">
        <v>83</v>
      </c>
      <c r="E11" s="53">
        <f t="shared" si="0"/>
        <v>3448779.96</v>
      </c>
      <c r="F11" s="53">
        <v>3009583.82</v>
      </c>
      <c r="G11" s="53">
        <v>439196.14</v>
      </c>
    </row>
    <row r="12" spans="1:7" ht="24" customHeight="1">
      <c r="A12" s="19" t="s">
        <v>80</v>
      </c>
      <c r="B12" s="19" t="s">
        <v>82</v>
      </c>
      <c r="C12" s="19" t="s">
        <v>84</v>
      </c>
      <c r="D12" s="18" t="s">
        <v>85</v>
      </c>
      <c r="E12" s="53">
        <f t="shared" si="0"/>
        <v>3448779.96</v>
      </c>
      <c r="F12" s="53">
        <v>3009583.82</v>
      </c>
      <c r="G12" s="53">
        <v>439196.14</v>
      </c>
    </row>
    <row r="13" spans="1:7" ht="24" customHeight="1">
      <c r="A13" s="19" t="s">
        <v>86</v>
      </c>
      <c r="B13" s="19" t="s">
        <v>3</v>
      </c>
      <c r="C13" s="19" t="s">
        <v>3</v>
      </c>
      <c r="D13" s="18" t="s">
        <v>87</v>
      </c>
      <c r="E13" s="53">
        <f t="shared" si="0"/>
        <v>627138.24</v>
      </c>
      <c r="F13" s="53">
        <v>627138.24</v>
      </c>
      <c r="G13" s="53">
        <v>0</v>
      </c>
    </row>
    <row r="14" spans="1:7" ht="24" customHeight="1">
      <c r="A14" s="19" t="s">
        <v>86</v>
      </c>
      <c r="B14" s="19" t="s">
        <v>88</v>
      </c>
      <c r="C14" s="19" t="s">
        <v>3</v>
      </c>
      <c r="D14" s="18" t="s">
        <v>89</v>
      </c>
      <c r="E14" s="53">
        <f t="shared" si="0"/>
        <v>627138.24</v>
      </c>
      <c r="F14" s="53">
        <v>627138.24</v>
      </c>
      <c r="G14" s="53">
        <v>0</v>
      </c>
    </row>
    <row r="15" spans="1:7" ht="24" customHeight="1">
      <c r="A15" s="19" t="s">
        <v>86</v>
      </c>
      <c r="B15" s="19" t="s">
        <v>88</v>
      </c>
      <c r="C15" s="19" t="s">
        <v>88</v>
      </c>
      <c r="D15" s="18" t="s">
        <v>90</v>
      </c>
      <c r="E15" s="53">
        <f t="shared" si="0"/>
        <v>418092.16</v>
      </c>
      <c r="F15" s="53">
        <v>418092.16</v>
      </c>
      <c r="G15" s="53">
        <v>0</v>
      </c>
    </row>
    <row r="16" spans="1:7" ht="24" customHeight="1">
      <c r="A16" s="19" t="s">
        <v>86</v>
      </c>
      <c r="B16" s="19" t="s">
        <v>88</v>
      </c>
      <c r="C16" s="19" t="s">
        <v>91</v>
      </c>
      <c r="D16" s="18" t="s">
        <v>92</v>
      </c>
      <c r="E16" s="53">
        <f t="shared" si="0"/>
        <v>209046.08</v>
      </c>
      <c r="F16" s="53">
        <v>209046.08</v>
      </c>
      <c r="G16" s="53">
        <v>0</v>
      </c>
    </row>
    <row r="17" spans="1:7" ht="24" customHeight="1">
      <c r="A17" s="19" t="s">
        <v>93</v>
      </c>
      <c r="B17" s="19" t="s">
        <v>3</v>
      </c>
      <c r="C17" s="19" t="s">
        <v>3</v>
      </c>
      <c r="D17" s="18" t="s">
        <v>94</v>
      </c>
      <c r="E17" s="53">
        <f t="shared" si="0"/>
        <v>261307.6</v>
      </c>
      <c r="F17" s="53">
        <v>261307.6</v>
      </c>
      <c r="G17" s="53">
        <v>0</v>
      </c>
    </row>
    <row r="18" spans="1:7" ht="24" customHeight="1">
      <c r="A18" s="19" t="s">
        <v>93</v>
      </c>
      <c r="B18" s="19" t="s">
        <v>95</v>
      </c>
      <c r="C18" s="19" t="s">
        <v>3</v>
      </c>
      <c r="D18" s="18" t="s">
        <v>96</v>
      </c>
      <c r="E18" s="53">
        <f t="shared" si="0"/>
        <v>261307.6</v>
      </c>
      <c r="F18" s="53">
        <v>261307.6</v>
      </c>
      <c r="G18" s="53">
        <v>0</v>
      </c>
    </row>
    <row r="19" spans="1:7" ht="24" customHeight="1">
      <c r="A19" s="19" t="s">
        <v>93</v>
      </c>
      <c r="B19" s="19" t="s">
        <v>95</v>
      </c>
      <c r="C19" s="19" t="s">
        <v>97</v>
      </c>
      <c r="D19" s="18" t="s">
        <v>98</v>
      </c>
      <c r="E19" s="53">
        <f t="shared" si="0"/>
        <v>261307.6</v>
      </c>
      <c r="F19" s="53">
        <v>261307.6</v>
      </c>
      <c r="G19" s="53">
        <v>0</v>
      </c>
    </row>
    <row r="20" spans="1:7" ht="24" customHeight="1">
      <c r="A20" s="19" t="s">
        <v>99</v>
      </c>
      <c r="B20" s="19" t="s">
        <v>3</v>
      </c>
      <c r="C20" s="19" t="s">
        <v>3</v>
      </c>
      <c r="D20" s="18" t="s">
        <v>100</v>
      </c>
      <c r="E20" s="53">
        <f t="shared" si="0"/>
        <v>186700</v>
      </c>
      <c r="F20" s="53">
        <v>186700</v>
      </c>
      <c r="G20" s="53">
        <v>0</v>
      </c>
    </row>
    <row r="21" spans="1:7" ht="24" customHeight="1">
      <c r="A21" s="19" t="s">
        <v>99</v>
      </c>
      <c r="B21" s="19" t="s">
        <v>97</v>
      </c>
      <c r="C21" s="19" t="s">
        <v>3</v>
      </c>
      <c r="D21" s="18" t="s">
        <v>101</v>
      </c>
      <c r="E21" s="53">
        <f t="shared" si="0"/>
        <v>186700</v>
      </c>
      <c r="F21" s="53">
        <v>186700</v>
      </c>
      <c r="G21" s="53">
        <v>0</v>
      </c>
    </row>
    <row r="22" spans="1:7" ht="24" customHeight="1">
      <c r="A22" s="19" t="s">
        <v>99</v>
      </c>
      <c r="B22" s="19" t="s">
        <v>97</v>
      </c>
      <c r="C22" s="19" t="s">
        <v>102</v>
      </c>
      <c r="D22" s="18" t="s">
        <v>103</v>
      </c>
      <c r="E22" s="53">
        <f t="shared" si="0"/>
        <v>186700</v>
      </c>
      <c r="F22" s="53">
        <v>186700</v>
      </c>
      <c r="G22" s="53">
        <v>0</v>
      </c>
    </row>
    <row r="23" spans="1:7" ht="24" customHeight="1">
      <c r="A23" s="73" t="s">
        <v>51</v>
      </c>
      <c r="B23" s="73"/>
      <c r="C23" s="73"/>
      <c r="D23" s="73"/>
      <c r="E23" s="53">
        <f t="shared" si="0"/>
        <v>4523925.8</v>
      </c>
      <c r="F23" s="53">
        <v>4084729.66</v>
      </c>
      <c r="G23" s="53">
        <v>439196.14</v>
      </c>
    </row>
  </sheetData>
  <mergeCells count="10">
    <mergeCell ref="A23:D23"/>
    <mergeCell ref="D7:D8"/>
    <mergeCell ref="E7:E8"/>
    <mergeCell ref="F7:F8"/>
    <mergeCell ref="G7:G8"/>
    <mergeCell ref="A2:G2"/>
    <mergeCell ref="A4:F4"/>
    <mergeCell ref="A6:D6"/>
    <mergeCell ref="E6:G6"/>
    <mergeCell ref="A7:C7"/>
  </mergeCells>
  <phoneticPr fontId="32"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dcterms:created xsi:type="dcterms:W3CDTF">2024-02-26T10:07:00Z</dcterms:created>
  <dcterms:modified xsi:type="dcterms:W3CDTF">2024-03-08T06:22:46Z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250524A3D1574A1580ADB51DAD49137D_12</vt:lpwstr>
  </property>
  <property fmtid="{D5CDD505-2E9C-101B-9397-08002B2CF9AE}" pid="3" name="KSOProductBuildVer">
    <vt:lpwstr>2052-12.1.0.16388</vt:lpwstr>
  </property>
</Properties>
</file>