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二组2024预算公开0308\"/>
    </mc:Choice>
  </mc:AlternateContent>
  <bookViews>
    <workbookView xWindow="240" yWindow="15" windowWidth="16095" windowHeight="9660" activeTab="6"/>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A10" i="17" l="1"/>
  <c r="G9" i="17"/>
  <c r="F9" i="17"/>
  <c r="D9" i="17" s="1"/>
  <c r="E9" i="17"/>
  <c r="C9" i="17"/>
  <c r="B9" i="17"/>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D12" i="10"/>
  <c r="D11" i="10"/>
  <c r="D10" i="10"/>
  <c r="D9" i="10"/>
  <c r="G8" i="10"/>
  <c r="G13" i="10" s="1"/>
  <c r="F8" i="10"/>
  <c r="F13" i="10" s="1"/>
  <c r="E8" i="10"/>
  <c r="D8" i="10" s="1"/>
  <c r="D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 r="E13" i="10"/>
</calcChain>
</file>

<file path=xl/sharedStrings.xml><?xml version="1.0" encoding="utf-8"?>
<sst xmlns="http://schemas.openxmlformats.org/spreadsheetml/2006/main" count="530" uniqueCount="208">
  <si>
    <t>预算单位：上海师范大学附属崇明正大中学</t>
  </si>
  <si>
    <t/>
  </si>
  <si>
    <t>目  录</t>
  </si>
  <si>
    <t xml:space="preserve">    </t>
  </si>
  <si>
    <t>一、单位主要职能</t>
  </si>
  <si>
    <t>二、单位机构设置</t>
  </si>
  <si>
    <t>三、名词解释</t>
  </si>
  <si>
    <t>四、单位预算编制说明</t>
  </si>
  <si>
    <t>五、单位预算表</t>
  </si>
  <si>
    <t>七、项目经费情况说明</t>
  </si>
  <si>
    <t>名词解释</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</si>
  <si>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</si>
  <si>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</si>
  <si>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</si>
  <si>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</si>
  <si>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</si>
  <si>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</si>
  <si>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</si>
  <si>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</si>
  <si>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</si>
  <si>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</si>
  <si>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</si>
  <si>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</si>
  <si>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</si>
  <si>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</si>
  <si>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</si>
  <si>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</si>
  <si>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</si>
  <si>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</si>
  <si>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</si>
  <si>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</si>
  <si>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</si>
  <si>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</si>
  <si>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</si>
  <si>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</si>
  <si>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</si>
  <si>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</si>
  <si>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</si>
  <si>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</si>
  <si>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</si>
  <si>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</si>
  <si>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</si>
  <si>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</si>
  <si>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</si>
  <si>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</si>
  <si>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</si>
  <si>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</si>
  <si>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</si>
  <si>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</si>
  <si>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</si>
  <si>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</si>
  <si>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</si>
  <si>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</si>
  <si>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</si>
  <si>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</si>
  <si>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</si>
  <si>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</si>
  <si>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</si>
  <si>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</si>
  <si>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</si>
  <si>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</si>
  <si>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</si>
  <si>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</si>
  <si>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</si>
  <si>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</si>
  <si>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</si>
  <si>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</si>
  <si>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</si>
  <si>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</si>
  <si>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</si>
  <si>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</si>
  <si>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</si>
  <si>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</si>
  <si>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</si>
  <si>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</si>
  <si>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</si>
  <si>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</si>
  <si>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</si>
  <si>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</si>
  <si>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</si>
  <si>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</si>
  <si>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</si>
  <si>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</si>
  <si>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</si>
  <si>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</si>
  <si>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</si>
  <si>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</si>
  <si>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</si>
  <si>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</si>
  <si>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</si>
  <si>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</si>
  <si>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</si>
  <si>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</si>
  <si>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</si>
  <si>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</si>
  <si>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</si>
  <si>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</si>
  <si>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</si>
  <si>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</si>
  <si>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</si>
  <si>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</si>
  <si>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</si>
  <si>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</si>
  <si>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</si>
  <si>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</si>
  <si>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</si>
  <si>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</si>
  <si>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</si>
  <si>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</si>
  <si>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</si>
  <si>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</si>
  <si>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</si>
  <si>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</si>
  <si>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</si>
  <si>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</si>
  <si>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</si>
  <si>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</si>
  <si>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</si>
  <si>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</si>
  <si>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</si>
  <si>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</si>
  <si>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</si>
  <si>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</si>
  <si>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</si>
  <si>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</si>
  <si>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</si>
  <si>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</si>
  <si>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</si>
  <si>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</si>
  <si>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</si>
  <si>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</si>
  <si>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</si>
  <si>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</si>
  <si>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</si>
  <si>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</si>
  <si>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</si>
  <si>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</si>
  <si>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</si>
  <si>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</si>
  <si>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</si>
  <si>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</si>
  <si>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</si>
  <si>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专用设备购置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</si>
  <si>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</si>
  <si>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</si>
  <si>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</si>
  <si>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</si>
  <si>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</si>
  <si>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</si>
  <si>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</si>
  <si>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</si>
  <si>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</si>
  <si>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</si>
  <si>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</si>
  <si>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</si>
  <si>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主要职能包括：</t>
  </si>
  <si>
    <t>1.配合教育局制定符合党的教育方针和国家教育法律法规的学校教育发展规划并抓好组织实施和落实工作。</t>
    <phoneticPr fontId="20" type="noConversion"/>
  </si>
  <si>
    <t>2.贯彻、执行教育法律法规和政策规定，坚持依法治教、依法治学。巩固提高教育教学工作成果和整体水平，依法组织适龄儿童少年入学，严格控制辍学，推进普及义务教育。</t>
    <phoneticPr fontId="20" type="noConversion"/>
  </si>
  <si>
    <t>3.指导、管理、检查、评价学校的教育教学工作，提高办学质量和办学效益。</t>
    <phoneticPr fontId="20" type="noConversion"/>
  </si>
  <si>
    <t>4.负责教育教学管理及教研教改工作，全力推进素质教育实施。</t>
    <phoneticPr fontId="20" type="noConversion"/>
  </si>
  <si>
    <t>5.协助上级教育主管部门做好学校教师考核工作，负责教师管理、继续教育、考核考评等工作。</t>
    <phoneticPr fontId="20" type="noConversion"/>
  </si>
  <si>
    <t>6.负责财务管理，改善办学条件、提高办学水平等工作。</t>
    <phoneticPr fontId="20" type="noConversion"/>
  </si>
  <si>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</si>
  <si>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</si>
  <si>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</si>
  <si>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</si>
  <si>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</si>
  <si>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</si>
  <si>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</si>
  <si>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</si>
  <si>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 xml:space="preserve">     截至2023年8月31日，本单位共有车辆4辆，其中：部级领导干部用车0辆、主要领导干部用车0辆、机要通信用车0辆、应急保障用车0辆、执法执勤用车0辆、特种专业技术用车0辆、离退休干部用车0辆、其他用车4辆；单价100万元（含）以上设备（不含车辆）0台（套）。</t>
    <phoneticPr fontId="18" type="noConversion"/>
  </si>
  <si>
    <t xml:space="preserve">  一、2024年“三公”经费预算情况说明 </t>
    <phoneticPr fontId="18" type="noConversion"/>
  </si>
  <si>
    <t xml:space="preserve">     2024年“三公”经费预算数为15.5万元，比2023年预算增加0万元。其中：</t>
    <phoneticPr fontId="20" type="noConversion"/>
  </si>
  <si>
    <t xml:space="preserve">  二、机关运行经费预算</t>
    <phoneticPr fontId="18" type="noConversion"/>
  </si>
  <si>
    <t xml:space="preserve">     本单位无机关运行经费。</t>
    <phoneticPr fontId="20" type="noConversion"/>
  </si>
  <si>
    <t xml:space="preserve">  三、政府采购预算情况</t>
    <phoneticPr fontId="18" type="noConversion"/>
  </si>
  <si>
    <t xml:space="preserve">     2024年度本单位政府采购预算41.5万元，其中：政府采购货物预算5.6万元、政府采购工程预算0万元、政府采购服务预算35.9万元。</t>
    <phoneticPr fontId="20" type="noConversion"/>
  </si>
  <si>
    <t xml:space="preserve">  四、绩效目标设置情况</t>
    <phoneticPr fontId="18" type="noConversion"/>
  </si>
  <si>
    <t xml:space="preserve">     2024年度，本单位编报绩效目标的项目共6个，涉及项目预算资金508.96万元。</t>
    <phoneticPr fontId="20" type="noConversion"/>
  </si>
  <si>
    <t>五、国有资产占有使用情况</t>
    <phoneticPr fontId="18" type="noConversion"/>
  </si>
  <si>
    <t xml:space="preserve">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8" type="noConversion"/>
  </si>
  <si>
    <t xml:space="preserve">    （一）因公出国（境）费0万元，比2023年预算增加0万元。</t>
    <phoneticPr fontId="20" type="noConversion"/>
  </si>
  <si>
    <t xml:space="preserve">    （二）公务用车购置及运行费12万元，比2023年预算增加0万元。其中：公务用车购置费0万元，比2023年预算增加0万元；公务用车运行费12万元，比2023年预算增加0万元。</t>
    <phoneticPr fontId="20" type="noConversion"/>
  </si>
  <si>
    <t xml:space="preserve">    （三）公务接待费3.5万元。比2023年预算增加0万元。</t>
    <phoneticPr fontId="20" type="noConversion"/>
  </si>
  <si>
    <t>上海市崇明区2024年单位预算</t>
    <phoneticPr fontId="18"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</si>
  <si>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</si>
  <si>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</si>
  <si>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</si>
  <si>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</si>
  <si>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</si>
  <si>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</si>
  <si>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</si>
  <si>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</si>
  <si>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</si>
  <si>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</si>
  <si>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phoneticPr fontId="18" type="noConversion"/>
  </si>
  <si>
    <t>机构设置</t>
    <phoneticPr fontId="20" type="noConversion"/>
  </si>
  <si>
    <t>单位:元</t>
    <phoneticPr fontId="18" type="noConversion"/>
  </si>
  <si>
    <t>注：2024年未安排国有资本经营预算，故本表无数据</t>
  </si>
  <si>
    <t xml:space="preserve">    2024年，上海师范大学附属崇明正大中学收入预算7792.34万元，其中：财政拨款收入7791.37元，比2023年预算减少38.66万元；事业收入0万元；事业单位经营收入0万元；其他收入0.97万元。</t>
    <phoneticPr fontId="20"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</si>
  <si>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18" type="noConversion"/>
  </si>
  <si>
    <t>上海师范大学附属崇明正大中学是事业单位。</t>
    <phoneticPr fontId="20" type="noConversion"/>
  </si>
  <si>
    <t xml:space="preserve">    上海师范大学附属崇明正大中学设10个内设机构，包括：校长室、书记室、工会、教导处、德育处、教科研、大队部、人事部、总务处办公室、各办公室等。</t>
    <phoneticPr fontId="20" type="noConversion"/>
  </si>
  <si>
    <t xml:space="preserve">   1. “教育支出”科目5619.5万元，主要用于在职教职工的工资和社保、临时工工资和社保、日常办公经费、学生免费午餐、帮困助学经费等支出。</t>
    <phoneticPr fontId="20" type="noConversion"/>
  </si>
  <si>
    <t xml:space="preserve">   2. “社保保障和就业支出”科目1387.51万元，主要用于退休教职工的福利费、活动费、单位承担部分的养老保险支出和职业年金支出。</t>
    <phoneticPr fontId="20" type="noConversion"/>
  </si>
  <si>
    <t xml:space="preserve">   3. “卫生健康支出”科目454.33万元，主要用于单位承担部分的医疗保险费支出。</t>
    <phoneticPr fontId="20" type="noConversion"/>
  </si>
  <si>
    <t xml:space="preserve">   4. “住房保障支出”科目330.03万元，主要用于单位承担部分的职工公积金支出。</t>
    <phoneticPr fontId="20" type="noConversion"/>
  </si>
  <si>
    <r>
      <t xml:space="preserve">    </t>
    </r>
    <r>
      <rPr>
        <sz val="11"/>
        <rFont val="宋体"/>
        <family val="3"/>
        <charset val="134"/>
      </rPr>
      <t>支出预算</t>
    </r>
    <r>
      <rPr>
        <sz val="11"/>
        <rFont val="Calibri"/>
        <family val="2"/>
      </rPr>
      <t>7792.34</t>
    </r>
    <r>
      <rPr>
        <sz val="11"/>
        <rFont val="宋体"/>
        <family val="3"/>
        <charset val="134"/>
      </rPr>
      <t>万元，其中：财政拨款支出预算</t>
    </r>
    <r>
      <rPr>
        <sz val="11"/>
        <rFont val="Calibri"/>
        <family val="2"/>
      </rPr>
      <t>7791.37</t>
    </r>
    <r>
      <rPr>
        <sz val="11"/>
        <rFont val="宋体"/>
        <family val="3"/>
        <charset val="134"/>
      </rPr>
      <t>万元，比</t>
    </r>
    <r>
      <rPr>
        <sz val="11"/>
        <rFont val="Calibri"/>
        <family val="2"/>
      </rPr>
      <t>2023</t>
    </r>
    <r>
      <rPr>
        <sz val="11"/>
        <rFont val="宋体"/>
        <family val="3"/>
        <charset val="134"/>
      </rPr>
      <t>年预算减少</t>
    </r>
    <r>
      <rPr>
        <sz val="11"/>
        <rFont val="Calibri"/>
        <family val="2"/>
      </rPr>
      <t>38.66</t>
    </r>
    <r>
      <rPr>
        <sz val="11"/>
        <rFont val="宋体"/>
        <family val="3"/>
        <charset val="134"/>
      </rPr>
      <t>万元。财政拨款支出预算中，一般公共预算拨款支出预算</t>
    </r>
    <r>
      <rPr>
        <sz val="11"/>
        <rFont val="Calibri"/>
        <family val="2"/>
      </rPr>
      <t>7791.37</t>
    </r>
    <r>
      <rPr>
        <sz val="11"/>
        <rFont val="宋体"/>
        <family val="3"/>
        <charset val="134"/>
      </rPr>
      <t>万元，比</t>
    </r>
    <r>
      <rPr>
        <sz val="11"/>
        <rFont val="Calibri"/>
        <family val="2"/>
      </rPr>
      <t>2023</t>
    </r>
    <r>
      <rPr>
        <sz val="11"/>
        <rFont val="宋体"/>
        <family val="3"/>
        <charset val="134"/>
      </rPr>
      <t>年预算减少</t>
    </r>
    <r>
      <rPr>
        <sz val="11"/>
        <rFont val="Calibri"/>
        <family val="2"/>
      </rPr>
      <t>38.66</t>
    </r>
    <r>
      <rPr>
        <sz val="11"/>
        <rFont val="宋体"/>
        <family val="3"/>
        <charset val="134"/>
      </rPr>
      <t>万元；政府性基金拨款支出预算</t>
    </r>
    <r>
      <rPr>
        <sz val="11"/>
        <rFont val="Calibri"/>
        <family val="2"/>
      </rPr>
      <t>0</t>
    </r>
    <r>
      <rPr>
        <sz val="11"/>
        <rFont val="宋体"/>
        <family val="3"/>
        <charset val="134"/>
      </rPr>
      <t>万元；国有资本经营预算拨款支出预算为</t>
    </r>
    <r>
      <rPr>
        <sz val="11"/>
        <rFont val="Calibri"/>
        <family val="2"/>
      </rPr>
      <t>0</t>
    </r>
    <r>
      <rPr>
        <sz val="11"/>
        <rFont val="宋体"/>
        <family val="3"/>
        <charset val="134"/>
      </rPr>
      <t>万元。
财政拨款收入支出减少的主要原因是项目经费的减少以及人员的减少。
财政拨款支出主要内容如下：</t>
    </r>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</si>
</sst>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00_);[Red]\(0.00\)"/>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0"/>
      <name val="阿里巴巴普惠体 M"/>
      <family val="3"/>
      <charset val="134"/>
    </font>
    <font>
      <sz val="9"/>
      <name val="宋体"/>
      <family val="3"/>
      <charset val="134"/>
      <scheme val="minor"/>
    </font>
    <font>
      <b/>
      <sz val="36"/>
      <color indexed="8"/>
      <name val="楷体_GB2312"/>
      <charset val="134"/>
    </font>
    <font>
      <sz val="14"/>
      <name val="仿宋_GB2312"/>
      <charset val="134"/>
    </font>
    <font>
      <sz val="14"/>
      <color indexed="8"/>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78">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13" fillId="0" borderId="0" xfId="0" applyFont="1" applyAlignment="1" applyProtection="1">
      <alignment horizontal="center" vertical="center" wrapText="1"/>
      <protection locked="0"/>
    </xf>
    <xf numFmtId="0" fontId="13" fillId="0" borderId="0" xfId="0" applyNumberFormat="1"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4"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5"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5"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6"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7" fillId="0" borderId="1" xfId="0" applyNumberFormat="1" applyFont="1" applyBorder="1" applyAlignment="1" applyProtection="1">
      <alignment horizontal="right" vertical="center"/>
      <protection locked="0"/>
    </xf>
    <xf numFmtId="0" fontId="19" fillId="0" borderId="0" xfId="0" applyFont="1" applyBorder="1" applyAlignment="1" applyProtection="1">
      <alignment horizontal="left" vertical="center" wrapText="1"/>
      <protection locked="0"/>
    </xf>
    <xf numFmtId="0" fontId="19" fillId="0" borderId="0" xfId="0" applyFont="1" applyBorder="1" applyAlignment="1" applyProtection="1">
      <alignmen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22" fillId="0" borderId="0" xfId="1" applyFont="1" applyProtection="1">
      <alignment vertical="center"/>
      <protection locked="0"/>
    </xf>
    <xf numFmtId="0" fontId="23" fillId="0" borderId="0" xfId="1" applyFont="1" applyAlignment="1" applyProtection="1">
      <alignment horizontal="left" vertical="center"/>
      <protection locked="0"/>
    </xf>
    <xf numFmtId="0" fontId="23" fillId="0" borderId="0" xfId="1" applyFont="1" applyFill="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24" fillId="0" borderId="0" xfId="0" applyFont="1" applyAlignment="1" applyProtection="1">
      <alignment vertical="center" wrapText="1"/>
      <protection locked="0"/>
    </xf>
    <xf numFmtId="0" fontId="24" fillId="0" borderId="0" xfId="0" applyFont="1" applyFill="1" applyBorder="1" applyAlignment="1" applyProtection="1">
      <alignment horizontal="left" vertical="center"/>
      <protection locked="0"/>
    </xf>
    <xf numFmtId="180" fontId="3" fillId="0" borderId="1" xfId="0" applyNumberFormat="1" applyFont="1" applyBorder="1" applyAlignment="1" applyProtection="1">
      <alignment horizontal="right" vertical="center" wrapText="1"/>
      <protection locked="0"/>
    </xf>
    <xf numFmtId="180" fontId="14" fillId="0" borderId="1" xfId="0" applyNumberFormat="1" applyFont="1" applyBorder="1" applyAlignment="1" applyProtection="1">
      <alignment horizontal="left" vertical="center"/>
      <protection locked="0"/>
    </xf>
    <xf numFmtId="180" fontId="3" fillId="0" borderId="1" xfId="0" applyNumberFormat="1" applyFont="1" applyBorder="1" applyAlignment="1" applyProtection="1">
      <alignment horizontal="right" vertical="center"/>
      <protection locked="0"/>
    </xf>
    <xf numFmtId="179" fontId="15" fillId="0" borderId="1" xfId="0" applyNumberFormat="1" applyFont="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protection locked="0"/>
    </xf>
    <xf numFmtId="179" fontId="3" fillId="0" borderId="1" xfId="0" applyNumberFormat="1" applyFont="1" applyBorder="1" applyAlignment="1" applyProtection="1">
      <alignment horizontal="right" vertical="center" wrapText="1"/>
      <protection locked="0"/>
    </xf>
    <xf numFmtId="180" fontId="16" fillId="0" borderId="1" xfId="0" applyNumberFormat="1" applyFont="1" applyBorder="1" applyAlignment="1" applyProtection="1">
      <alignment horizontal="right" vertical="center" wrapText="1"/>
      <protection locked="0"/>
    </xf>
    <xf numFmtId="180" fontId="17" fillId="3" borderId="1" xfId="0" applyNumberFormat="1" applyFont="1" applyFill="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1"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3"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3"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topLeftCell="A4" workbookViewId="0">
      <selection activeCell="H15" sqref="H15"/>
    </sheetView>
  </sheetViews>
  <sheetFormatPr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59" t="s">
        <v>184</v>
      </c>
      <c r="B5" s="59"/>
      <c r="C5" s="59"/>
      <c r="D5" s="59"/>
      <c r="E5" s="59"/>
      <c r="F5" s="59"/>
      <c r="G5" s="59"/>
      <c r="H5" s="59"/>
      <c r="I5" s="59"/>
      <c r="J5" s="59"/>
      <c r="K5" s="59"/>
      <c r="L5" s="59"/>
      <c r="M5" s="59"/>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2" t="s">
        <v>0</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mergeCells count="6">
    <mergeCell ref="A1:M1"/>
    <mergeCell ref="A2:M2"/>
    <mergeCell ref="A5:M5"/>
    <mergeCell ref="A20:M20"/>
    <mergeCell ref="A21:M21"/>
    <mergeCell ref="A10:M12"/>
  </mergeCells>
  <phoneticPr fontId="18"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topLeftCell="A7" workbookViewId="0">
      <selection activeCell="B9" sqref="B9:B13"/>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4"/>
      <c r="B1" s="14"/>
      <c r="C1" s="14"/>
      <c r="D1" s="14"/>
      <c r="E1" s="14"/>
      <c r="F1" s="15"/>
      <c r="G1" s="15"/>
    </row>
    <row r="2" spans="1:7" ht="24" customHeight="1">
      <c r="A2" s="66" t="s">
        <v>78</v>
      </c>
      <c r="B2" s="66"/>
      <c r="C2" s="66"/>
      <c r="D2" s="66"/>
      <c r="E2" s="66"/>
      <c r="F2" s="66"/>
      <c r="G2" s="66"/>
    </row>
    <row r="4" spans="1:7" ht="24" customHeight="1">
      <c r="A4" s="71"/>
      <c r="B4" s="71"/>
      <c r="C4" s="71"/>
      <c r="D4" s="71"/>
      <c r="E4" s="71"/>
      <c r="F4" s="71"/>
      <c r="G4" s="15" t="s">
        <v>13</v>
      </c>
    </row>
    <row r="6" spans="1:7" ht="24" customHeight="1">
      <c r="A6" s="67" t="s">
        <v>40</v>
      </c>
      <c r="B6" s="67"/>
      <c r="C6" s="67" t="s">
        <v>79</v>
      </c>
      <c r="D6" s="67"/>
      <c r="E6" s="67"/>
      <c r="F6" s="67"/>
      <c r="G6" s="67"/>
    </row>
    <row r="7" spans="1:7" ht="24" customHeight="1">
      <c r="A7" s="18" t="s">
        <v>16</v>
      </c>
      <c r="B7" s="18" t="s">
        <v>17</v>
      </c>
      <c r="C7" s="18" t="s">
        <v>16</v>
      </c>
      <c r="D7" s="18" t="s">
        <v>18</v>
      </c>
      <c r="E7" s="17" t="s">
        <v>80</v>
      </c>
      <c r="F7" s="17" t="s">
        <v>81</v>
      </c>
      <c r="G7" s="17" t="s">
        <v>82</v>
      </c>
    </row>
    <row r="8" spans="1:7" ht="0" hidden="1" customHeight="1">
      <c r="A8" s="29"/>
      <c r="B8" s="23">
        <f>SUM(B9:B12)</f>
        <v>77913689.109999999</v>
      </c>
      <c r="C8" s="29"/>
      <c r="D8" s="30">
        <f>SUM(E8,F8,G8)</f>
        <v>77913689.109999999</v>
      </c>
      <c r="E8" s="30">
        <f>SUM(E9:E12)</f>
        <v>77913689.109999999</v>
      </c>
      <c r="F8" s="30">
        <f>SUM(F9:F12)</f>
        <v>0</v>
      </c>
      <c r="G8" s="30">
        <f>SUM(G9:G12)</f>
        <v>0</v>
      </c>
    </row>
    <row r="9" spans="1:7" ht="24" customHeight="1">
      <c r="A9" s="31" t="s">
        <v>83</v>
      </c>
      <c r="B9" s="55">
        <v>77913689.109999999</v>
      </c>
      <c r="C9" s="20" t="s">
        <v>24</v>
      </c>
      <c r="D9" s="53">
        <f>SUM(E9,F9,G9)</f>
        <v>56195031.299999997</v>
      </c>
      <c r="E9" s="53">
        <v>56195031.299999997</v>
      </c>
      <c r="F9" s="25">
        <v>0</v>
      </c>
      <c r="G9" s="25">
        <v>0</v>
      </c>
    </row>
    <row r="10" spans="1:7" ht="24" customHeight="1">
      <c r="A10" s="31" t="s">
        <v>84</v>
      </c>
      <c r="B10" s="55"/>
      <c r="C10" s="20" t="s">
        <v>26</v>
      </c>
      <c r="D10" s="53">
        <f>SUM(E10,F10,G10)</f>
        <v>13875102.449999999</v>
      </c>
      <c r="E10" s="53">
        <v>13875102.449999999</v>
      </c>
      <c r="F10" s="25">
        <v>0</v>
      </c>
      <c r="G10" s="25">
        <v>0</v>
      </c>
    </row>
    <row r="11" spans="1:7" ht="24" customHeight="1">
      <c r="A11" s="31" t="s">
        <v>85</v>
      </c>
      <c r="B11" s="55"/>
      <c r="C11" s="20" t="s">
        <v>28</v>
      </c>
      <c r="D11" s="53">
        <f>SUM(E11,F11,G11)</f>
        <v>4543283.3600000003</v>
      </c>
      <c r="E11" s="53">
        <v>4543283.3600000003</v>
      </c>
      <c r="F11" s="25">
        <v>0</v>
      </c>
      <c r="G11" s="25">
        <v>0</v>
      </c>
    </row>
    <row r="12" spans="1:7" ht="24" customHeight="1">
      <c r="A12" s="31"/>
      <c r="B12" s="55"/>
      <c r="C12" s="20" t="s">
        <v>30</v>
      </c>
      <c r="D12" s="53">
        <f>SUM(E12,F12,G12)</f>
        <v>3300272</v>
      </c>
      <c r="E12" s="53">
        <v>3300272</v>
      </c>
      <c r="F12" s="25">
        <v>0</v>
      </c>
      <c r="G12" s="25">
        <v>0</v>
      </c>
    </row>
    <row r="13" spans="1:7" ht="24" customHeight="1">
      <c r="A13" s="24" t="s">
        <v>34</v>
      </c>
      <c r="B13" s="55">
        <f>B8</f>
        <v>77913689.109999999</v>
      </c>
      <c r="C13" s="24" t="s">
        <v>35</v>
      </c>
      <c r="D13" s="53">
        <f>D8</f>
        <v>77913689.109999999</v>
      </c>
      <c r="E13" s="53">
        <f>E8</f>
        <v>77913689.109999999</v>
      </c>
      <c r="F13" s="25">
        <f>F8</f>
        <v>0</v>
      </c>
      <c r="G13" s="25">
        <f>G8</f>
        <v>0</v>
      </c>
    </row>
  </sheetData>
  <mergeCells count="4">
    <mergeCell ref="A6:B6"/>
    <mergeCell ref="C6:G6"/>
    <mergeCell ref="A4:F4"/>
    <mergeCell ref="A2:G2"/>
  </mergeCells>
  <phoneticPr fontId="18" type="noConversion"/>
  <pageMargins left="0.79" right="0.79" top="0.79" bottom="0.79" header="0.3" footer="0.3"/>
  <pageSetup paperSize="9" scale="8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3" workbookViewId="0">
      <selection activeCell="E27" sqref="E27:G27"/>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5"/>
      <c r="F1" s="15"/>
      <c r="G1" s="15"/>
    </row>
    <row r="2" spans="1:7" ht="22.5" customHeight="1">
      <c r="A2" s="66" t="s">
        <v>86</v>
      </c>
      <c r="B2" s="66"/>
      <c r="C2" s="66"/>
      <c r="D2" s="66"/>
      <c r="E2" s="66"/>
      <c r="F2" s="66"/>
      <c r="G2" s="66"/>
    </row>
    <row r="3" spans="1:7" ht="7.5" customHeight="1">
      <c r="A3" s="2"/>
      <c r="B3" s="2"/>
      <c r="C3" s="2"/>
      <c r="D3" s="2"/>
      <c r="E3" s="15"/>
      <c r="F3" s="15"/>
      <c r="G3" s="2"/>
    </row>
    <row r="4" spans="1:7" ht="24" customHeight="1">
      <c r="A4" s="71"/>
      <c r="B4" s="71"/>
      <c r="C4" s="71"/>
      <c r="D4" s="71"/>
      <c r="E4" s="71"/>
      <c r="F4" s="71"/>
      <c r="G4" s="15" t="s">
        <v>13</v>
      </c>
    </row>
    <row r="5" spans="1:7" ht="7.5" customHeight="1">
      <c r="A5" s="32"/>
      <c r="B5" s="32"/>
      <c r="C5" s="32"/>
      <c r="D5" s="32"/>
      <c r="E5" s="15"/>
      <c r="F5" s="15"/>
      <c r="G5" s="2"/>
    </row>
    <row r="6" spans="1:7" ht="24" customHeight="1">
      <c r="A6" s="67" t="s">
        <v>16</v>
      </c>
      <c r="B6" s="67"/>
      <c r="C6" s="67"/>
      <c r="D6" s="67"/>
      <c r="E6" s="67" t="s">
        <v>87</v>
      </c>
      <c r="F6" s="67"/>
      <c r="G6" s="67"/>
    </row>
    <row r="7" spans="1:7" ht="24" customHeight="1">
      <c r="A7" s="72" t="s">
        <v>38</v>
      </c>
      <c r="B7" s="72"/>
      <c r="C7" s="72"/>
      <c r="D7" s="67" t="s">
        <v>39</v>
      </c>
      <c r="E7" s="67" t="s">
        <v>18</v>
      </c>
      <c r="F7" s="68" t="s">
        <v>19</v>
      </c>
      <c r="G7" s="67" t="s">
        <v>20</v>
      </c>
    </row>
    <row r="8" spans="1:7" ht="24" customHeight="1">
      <c r="A8" s="17" t="s">
        <v>44</v>
      </c>
      <c r="B8" s="17" t="s">
        <v>45</v>
      </c>
      <c r="C8" s="17" t="s">
        <v>46</v>
      </c>
      <c r="D8" s="67"/>
      <c r="E8" s="67"/>
      <c r="F8" s="68"/>
      <c r="G8" s="67"/>
    </row>
    <row r="9" spans="1:7" ht="0" hidden="1" customHeight="1">
      <c r="A9" s="27"/>
      <c r="B9" s="27"/>
      <c r="C9" s="27"/>
      <c r="D9" s="27"/>
      <c r="E9" s="33"/>
      <c r="F9" s="33" t="s">
        <v>1</v>
      </c>
      <c r="G9" s="33" t="s">
        <v>1</v>
      </c>
    </row>
    <row r="10" spans="1:7" ht="24" customHeight="1">
      <c r="A10" s="26" t="s">
        <v>47</v>
      </c>
      <c r="B10" s="26" t="s">
        <v>1</v>
      </c>
      <c r="C10" s="26" t="s">
        <v>1</v>
      </c>
      <c r="D10" s="20" t="s">
        <v>48</v>
      </c>
      <c r="E10" s="54">
        <f t="shared" ref="E10:E27" si="0">SUM(F10,G10)</f>
        <v>56195031.299999997</v>
      </c>
      <c r="F10" s="54">
        <v>51115154.960000001</v>
      </c>
      <c r="G10" s="54">
        <v>5079876.34</v>
      </c>
    </row>
    <row r="11" spans="1:7" ht="24" customHeight="1">
      <c r="A11" s="26" t="s">
        <v>47</v>
      </c>
      <c r="B11" s="26" t="s">
        <v>49</v>
      </c>
      <c r="C11" s="26" t="s">
        <v>1</v>
      </c>
      <c r="D11" s="20" t="s">
        <v>50</v>
      </c>
      <c r="E11" s="54">
        <f t="shared" si="0"/>
        <v>54458431.670000002</v>
      </c>
      <c r="F11" s="54">
        <v>51115154.960000001</v>
      </c>
      <c r="G11" s="54">
        <v>3343276.71</v>
      </c>
    </row>
    <row r="12" spans="1:7" ht="24" customHeight="1">
      <c r="A12" s="26" t="s">
        <v>47</v>
      </c>
      <c r="B12" s="26" t="s">
        <v>49</v>
      </c>
      <c r="C12" s="26" t="s">
        <v>51</v>
      </c>
      <c r="D12" s="20" t="s">
        <v>52</v>
      </c>
      <c r="E12" s="54">
        <f t="shared" si="0"/>
        <v>54458431.670000002</v>
      </c>
      <c r="F12" s="54">
        <v>51115154.960000001</v>
      </c>
      <c r="G12" s="54">
        <v>3343276.71</v>
      </c>
    </row>
    <row r="13" spans="1:7" ht="24" customHeight="1">
      <c r="A13" s="26" t="s">
        <v>47</v>
      </c>
      <c r="B13" s="26" t="s">
        <v>53</v>
      </c>
      <c r="C13" s="26" t="s">
        <v>1</v>
      </c>
      <c r="D13" s="20" t="s">
        <v>54</v>
      </c>
      <c r="E13" s="54">
        <f t="shared" si="0"/>
        <v>1736599.63</v>
      </c>
      <c r="F13" s="54">
        <v>0</v>
      </c>
      <c r="G13" s="54">
        <v>1736599.63</v>
      </c>
    </row>
    <row r="14" spans="1:7" ht="24" customHeight="1">
      <c r="A14" s="26" t="s">
        <v>47</v>
      </c>
      <c r="B14" s="26" t="s">
        <v>53</v>
      </c>
      <c r="C14" s="26" t="s">
        <v>55</v>
      </c>
      <c r="D14" s="20" t="s">
        <v>56</v>
      </c>
      <c r="E14" s="54">
        <f t="shared" si="0"/>
        <v>1736599.63</v>
      </c>
      <c r="F14" s="54">
        <v>0</v>
      </c>
      <c r="G14" s="54">
        <v>1736599.63</v>
      </c>
    </row>
    <row r="15" spans="1:7" ht="24" customHeight="1">
      <c r="A15" s="26" t="s">
        <v>57</v>
      </c>
      <c r="B15" s="26" t="s">
        <v>1</v>
      </c>
      <c r="C15" s="26" t="s">
        <v>1</v>
      </c>
      <c r="D15" s="20" t="s">
        <v>58</v>
      </c>
      <c r="E15" s="54">
        <f t="shared" si="0"/>
        <v>13875102.449999999</v>
      </c>
      <c r="F15" s="54">
        <v>13875102.449999999</v>
      </c>
      <c r="G15" s="54">
        <v>0</v>
      </c>
    </row>
    <row r="16" spans="1:7" ht="24" customHeight="1">
      <c r="A16" s="26" t="s">
        <v>57</v>
      </c>
      <c r="B16" s="26" t="s">
        <v>59</v>
      </c>
      <c r="C16" s="26" t="s">
        <v>1</v>
      </c>
      <c r="D16" s="20" t="s">
        <v>60</v>
      </c>
      <c r="E16" s="54">
        <f t="shared" si="0"/>
        <v>13875102.449999999</v>
      </c>
      <c r="F16" s="54">
        <v>13875102.449999999</v>
      </c>
      <c r="G16" s="54">
        <v>0</v>
      </c>
    </row>
    <row r="17" spans="1:7" ht="24" customHeight="1">
      <c r="A17" s="26" t="s">
        <v>57</v>
      </c>
      <c r="B17" s="26" t="s">
        <v>59</v>
      </c>
      <c r="C17" s="26" t="s">
        <v>49</v>
      </c>
      <c r="D17" s="20" t="s">
        <v>61</v>
      </c>
      <c r="E17" s="54">
        <f t="shared" si="0"/>
        <v>2938022.4</v>
      </c>
      <c r="F17" s="54">
        <v>2938022.4</v>
      </c>
      <c r="G17" s="54">
        <v>0</v>
      </c>
    </row>
    <row r="18" spans="1:7" ht="24" customHeight="1">
      <c r="A18" s="26" t="s">
        <v>57</v>
      </c>
      <c r="B18" s="26" t="s">
        <v>59</v>
      </c>
      <c r="C18" s="26" t="s">
        <v>59</v>
      </c>
      <c r="D18" s="20" t="s">
        <v>62</v>
      </c>
      <c r="E18" s="54">
        <f t="shared" si="0"/>
        <v>7269253.3700000001</v>
      </c>
      <c r="F18" s="54">
        <v>7269253.3700000001</v>
      </c>
      <c r="G18" s="54">
        <v>0</v>
      </c>
    </row>
    <row r="19" spans="1:7" ht="24" customHeight="1">
      <c r="A19" s="26" t="s">
        <v>57</v>
      </c>
      <c r="B19" s="26" t="s">
        <v>59</v>
      </c>
      <c r="C19" s="26" t="s">
        <v>63</v>
      </c>
      <c r="D19" s="20" t="s">
        <v>64</v>
      </c>
      <c r="E19" s="54">
        <f t="shared" si="0"/>
        <v>3634626.68</v>
      </c>
      <c r="F19" s="54">
        <v>3634626.68</v>
      </c>
      <c r="G19" s="54">
        <v>0</v>
      </c>
    </row>
    <row r="20" spans="1:7" ht="24" customHeight="1">
      <c r="A20" s="26" t="s">
        <v>57</v>
      </c>
      <c r="B20" s="26" t="s">
        <v>59</v>
      </c>
      <c r="C20" s="26" t="s">
        <v>55</v>
      </c>
      <c r="D20" s="20" t="s">
        <v>65</v>
      </c>
      <c r="E20" s="54">
        <f t="shared" si="0"/>
        <v>33200</v>
      </c>
      <c r="F20" s="54">
        <v>33200</v>
      </c>
      <c r="G20" s="54">
        <v>0</v>
      </c>
    </row>
    <row r="21" spans="1:7" ht="24" customHeight="1">
      <c r="A21" s="26" t="s">
        <v>66</v>
      </c>
      <c r="B21" s="26" t="s">
        <v>1</v>
      </c>
      <c r="C21" s="26" t="s">
        <v>1</v>
      </c>
      <c r="D21" s="20" t="s">
        <v>67</v>
      </c>
      <c r="E21" s="54">
        <f t="shared" si="0"/>
        <v>4543283.3600000003</v>
      </c>
      <c r="F21" s="54">
        <v>4543283.3600000003</v>
      </c>
      <c r="G21" s="54">
        <v>0</v>
      </c>
    </row>
    <row r="22" spans="1:7" ht="24" customHeight="1">
      <c r="A22" s="26" t="s">
        <v>66</v>
      </c>
      <c r="B22" s="26" t="s">
        <v>68</v>
      </c>
      <c r="C22" s="26" t="s">
        <v>1</v>
      </c>
      <c r="D22" s="20" t="s">
        <v>69</v>
      </c>
      <c r="E22" s="54">
        <f t="shared" si="0"/>
        <v>4543283.3600000003</v>
      </c>
      <c r="F22" s="54">
        <v>4543283.3600000003</v>
      </c>
      <c r="G22" s="54">
        <v>0</v>
      </c>
    </row>
    <row r="23" spans="1:7" ht="24" customHeight="1">
      <c r="A23" s="26" t="s">
        <v>66</v>
      </c>
      <c r="B23" s="26" t="s">
        <v>68</v>
      </c>
      <c r="C23" s="26" t="s">
        <v>49</v>
      </c>
      <c r="D23" s="20" t="s">
        <v>70</v>
      </c>
      <c r="E23" s="54">
        <f t="shared" si="0"/>
        <v>4543283.3600000003</v>
      </c>
      <c r="F23" s="54">
        <v>4543283.3600000003</v>
      </c>
      <c r="G23" s="54">
        <v>0</v>
      </c>
    </row>
    <row r="24" spans="1:7" ht="24" customHeight="1">
      <c r="A24" s="26" t="s">
        <v>71</v>
      </c>
      <c r="B24" s="26" t="s">
        <v>1</v>
      </c>
      <c r="C24" s="26" t="s">
        <v>1</v>
      </c>
      <c r="D24" s="20" t="s">
        <v>72</v>
      </c>
      <c r="E24" s="54">
        <f t="shared" si="0"/>
        <v>3300272</v>
      </c>
      <c r="F24" s="54">
        <v>3300272</v>
      </c>
      <c r="G24" s="54">
        <v>0</v>
      </c>
    </row>
    <row r="25" spans="1:7" ht="24" customHeight="1">
      <c r="A25" s="26" t="s">
        <v>71</v>
      </c>
      <c r="B25" s="26" t="s">
        <v>49</v>
      </c>
      <c r="C25" s="26" t="s">
        <v>1</v>
      </c>
      <c r="D25" s="20" t="s">
        <v>73</v>
      </c>
      <c r="E25" s="54">
        <f t="shared" si="0"/>
        <v>3300272</v>
      </c>
      <c r="F25" s="54">
        <v>3300272</v>
      </c>
      <c r="G25" s="54">
        <v>0</v>
      </c>
    </row>
    <row r="26" spans="1:7" ht="24" customHeight="1">
      <c r="A26" s="26" t="s">
        <v>71</v>
      </c>
      <c r="B26" s="26" t="s">
        <v>49</v>
      </c>
      <c r="C26" s="26" t="s">
        <v>74</v>
      </c>
      <c r="D26" s="20" t="s">
        <v>75</v>
      </c>
      <c r="E26" s="54">
        <f t="shared" si="0"/>
        <v>3300272</v>
      </c>
      <c r="F26" s="54">
        <v>3300272</v>
      </c>
      <c r="G26" s="54">
        <v>0</v>
      </c>
    </row>
    <row r="27" spans="1:7" ht="24" customHeight="1">
      <c r="A27" s="73" t="s">
        <v>18</v>
      </c>
      <c r="B27" s="73"/>
      <c r="C27" s="73"/>
      <c r="D27" s="73"/>
      <c r="E27" s="54">
        <f t="shared" si="0"/>
        <v>77913689.109999999</v>
      </c>
      <c r="F27" s="54">
        <v>72833812.769999996</v>
      </c>
      <c r="G27" s="54">
        <v>5079876.34</v>
      </c>
    </row>
  </sheetData>
  <mergeCells count="10">
    <mergeCell ref="A2:G2"/>
    <mergeCell ref="A6:D6"/>
    <mergeCell ref="E6:G6"/>
    <mergeCell ref="A7:C7"/>
    <mergeCell ref="A27:D27"/>
    <mergeCell ref="D7:D8"/>
    <mergeCell ref="E7:E8"/>
    <mergeCell ref="F7:F8"/>
    <mergeCell ref="G7:G8"/>
    <mergeCell ref="A4:F4"/>
  </mergeCells>
  <phoneticPr fontId="18" type="noConversion"/>
  <pageMargins left="0.79" right="0.79" top="0.79" bottom="0.79" header="0.3" footer="0.3"/>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9" sqref="D19"/>
    </sheetView>
  </sheetViews>
  <sheetFormatPr defaultRowHeight="15"/>
  <cols>
    <col min="1" max="3" width="7.85546875" customWidth="1"/>
    <col min="4" max="4" width="58.42578125" customWidth="1"/>
    <col min="5" max="7" width="20" customWidth="1"/>
  </cols>
  <sheetData>
    <row r="1" spans="1:7" ht="18" customHeight="1">
      <c r="A1" s="2"/>
      <c r="B1" s="2"/>
      <c r="C1" s="2"/>
      <c r="D1" s="2"/>
      <c r="E1" s="15"/>
      <c r="F1" s="15"/>
      <c r="G1" s="15"/>
    </row>
    <row r="2" spans="1:7" ht="24" customHeight="1">
      <c r="A2" s="66" t="s">
        <v>88</v>
      </c>
      <c r="B2" s="66"/>
      <c r="C2" s="66"/>
      <c r="D2" s="66"/>
      <c r="E2" s="66"/>
      <c r="F2" s="66"/>
      <c r="G2" s="66"/>
    </row>
    <row r="3" spans="1:7" ht="7.5" customHeight="1">
      <c r="A3" s="2"/>
      <c r="B3" s="2"/>
      <c r="C3" s="2"/>
      <c r="D3" s="2"/>
      <c r="E3" s="15"/>
      <c r="F3" s="15"/>
      <c r="G3" s="2"/>
    </row>
    <row r="4" spans="1:7" ht="24" customHeight="1">
      <c r="A4" s="74"/>
      <c r="B4" s="74"/>
      <c r="C4" s="74"/>
      <c r="D4" s="74"/>
      <c r="E4" s="74"/>
      <c r="F4" s="15"/>
      <c r="G4" s="15" t="s">
        <v>13</v>
      </c>
    </row>
    <row r="5" spans="1:7" ht="7.5" customHeight="1">
      <c r="A5" s="32"/>
      <c r="B5" s="32"/>
      <c r="C5" s="32"/>
      <c r="D5" s="32"/>
      <c r="E5" s="15"/>
      <c r="F5" s="15"/>
      <c r="G5" s="2"/>
    </row>
    <row r="6" spans="1:7" ht="24" customHeight="1">
      <c r="A6" s="67" t="s">
        <v>16</v>
      </c>
      <c r="B6" s="67"/>
      <c r="C6" s="67"/>
      <c r="D6" s="67"/>
      <c r="E6" s="67" t="s">
        <v>89</v>
      </c>
      <c r="F6" s="67"/>
      <c r="G6" s="67"/>
    </row>
    <row r="7" spans="1:7" ht="24" customHeight="1">
      <c r="A7" s="72" t="s">
        <v>38</v>
      </c>
      <c r="B7" s="72"/>
      <c r="C7" s="72"/>
      <c r="D7" s="67" t="s">
        <v>39</v>
      </c>
      <c r="E7" s="67" t="s">
        <v>18</v>
      </c>
      <c r="F7" s="69" t="s">
        <v>19</v>
      </c>
      <c r="G7" s="67" t="s">
        <v>20</v>
      </c>
    </row>
    <row r="8" spans="1:7" ht="24" customHeight="1">
      <c r="A8" s="17" t="s">
        <v>44</v>
      </c>
      <c r="B8" s="17" t="s">
        <v>45</v>
      </c>
      <c r="C8" s="17" t="s">
        <v>46</v>
      </c>
      <c r="D8" s="67"/>
      <c r="E8" s="67"/>
      <c r="F8" s="69"/>
      <c r="G8" s="67"/>
    </row>
    <row r="9" spans="1:7" ht="0" hidden="1" customHeight="1">
      <c r="A9" s="27"/>
      <c r="B9" s="27"/>
      <c r="C9" s="27"/>
      <c r="D9" s="27"/>
      <c r="E9" s="34"/>
      <c r="F9" s="34" t="s">
        <v>1</v>
      </c>
      <c r="G9" s="34" t="s">
        <v>1</v>
      </c>
    </row>
    <row r="10" spans="1:7" ht="24" customHeight="1">
      <c r="A10" s="26" t="s">
        <v>1</v>
      </c>
      <c r="B10" s="26" t="s">
        <v>1</v>
      </c>
      <c r="C10" s="26" t="s">
        <v>1</v>
      </c>
      <c r="D10" s="20" t="s">
        <v>1</v>
      </c>
      <c r="E10" s="23">
        <f>SUM(F10,G10)</f>
        <v>0</v>
      </c>
      <c r="F10" s="23" t="s">
        <v>1</v>
      </c>
      <c r="G10" s="23" t="s">
        <v>1</v>
      </c>
    </row>
    <row r="11" spans="1:7" ht="24" customHeight="1">
      <c r="A11" s="73" t="s">
        <v>18</v>
      </c>
      <c r="B11" s="73"/>
      <c r="C11" s="73"/>
      <c r="D11" s="73"/>
      <c r="E11" s="23">
        <f>SUM(F11,G11)</f>
        <v>0</v>
      </c>
      <c r="F11" s="23" t="s">
        <v>1</v>
      </c>
      <c r="G11" s="23" t="s">
        <v>1</v>
      </c>
    </row>
    <row r="12" spans="1:7">
      <c r="A12" s="49" t="s">
        <v>200</v>
      </c>
    </row>
    <row r="13" spans="1:7" ht="24" customHeight="1">
      <c r="D13" s="16"/>
    </row>
  </sheetData>
  <mergeCells count="10">
    <mergeCell ref="A11:D11"/>
    <mergeCell ref="D7:D8"/>
    <mergeCell ref="E7:E8"/>
    <mergeCell ref="F7:F8"/>
    <mergeCell ref="G7:G8"/>
    <mergeCell ref="A2:G2"/>
    <mergeCell ref="A4:E4"/>
    <mergeCell ref="A6:D6"/>
    <mergeCell ref="E6:G6"/>
    <mergeCell ref="A7:C7"/>
  </mergeCells>
  <phoneticPr fontId="18" type="noConversion"/>
  <pageMargins left="0.79" right="0.79" top="0.79" bottom="0.79" header="0.3" footer="0.3"/>
  <pageSetup paperSize="9" scale="90"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F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5"/>
      <c r="F1" s="15"/>
      <c r="G1" s="15"/>
    </row>
    <row r="2" spans="1:7" ht="24" customHeight="1">
      <c r="A2" s="66" t="s">
        <v>90</v>
      </c>
      <c r="B2" s="66"/>
      <c r="C2" s="66"/>
      <c r="D2" s="66"/>
      <c r="E2" s="66"/>
      <c r="F2" s="66"/>
      <c r="G2" s="66"/>
    </row>
    <row r="4" spans="1:7" ht="24" customHeight="1">
      <c r="A4" s="71"/>
      <c r="B4" s="71"/>
      <c r="C4" s="71"/>
      <c r="D4" s="71"/>
      <c r="E4" s="71"/>
      <c r="F4" s="71"/>
      <c r="G4" s="15" t="s">
        <v>13</v>
      </c>
    </row>
    <row r="5" spans="1:7" ht="7.5" customHeight="1">
      <c r="A5" s="27"/>
      <c r="B5" s="27"/>
      <c r="C5" s="27"/>
      <c r="D5" s="27"/>
      <c r="E5" s="27"/>
      <c r="F5" s="27"/>
      <c r="G5" s="27"/>
    </row>
    <row r="6" spans="1:7" ht="24" customHeight="1">
      <c r="A6" s="67" t="s">
        <v>16</v>
      </c>
      <c r="B6" s="67"/>
      <c r="C6" s="67"/>
      <c r="D6" s="67"/>
      <c r="E6" s="67" t="s">
        <v>91</v>
      </c>
      <c r="F6" s="67"/>
      <c r="G6" s="67"/>
    </row>
    <row r="7" spans="1:7" ht="24" customHeight="1">
      <c r="A7" s="72" t="s">
        <v>38</v>
      </c>
      <c r="B7" s="72"/>
      <c r="C7" s="72"/>
      <c r="D7" s="67" t="s">
        <v>39</v>
      </c>
      <c r="E7" s="67" t="s">
        <v>18</v>
      </c>
      <c r="F7" s="68" t="s">
        <v>19</v>
      </c>
      <c r="G7" s="67" t="s">
        <v>20</v>
      </c>
    </row>
    <row r="8" spans="1:7" ht="24" customHeight="1">
      <c r="A8" s="17" t="s">
        <v>44</v>
      </c>
      <c r="B8" s="17" t="s">
        <v>45</v>
      </c>
      <c r="C8" s="17" t="s">
        <v>46</v>
      </c>
      <c r="D8" s="67"/>
      <c r="E8" s="67"/>
      <c r="F8" s="68"/>
      <c r="G8" s="67"/>
    </row>
    <row r="9" spans="1:7" ht="24" customHeight="1">
      <c r="A9" s="26" t="s">
        <v>1</v>
      </c>
      <c r="B9" s="26" t="s">
        <v>1</v>
      </c>
      <c r="C9" s="26" t="s">
        <v>1</v>
      </c>
      <c r="D9" s="20" t="s">
        <v>1</v>
      </c>
      <c r="E9" s="23">
        <f>SUM(F9,G9)</f>
        <v>0</v>
      </c>
      <c r="F9" s="23" t="s">
        <v>1</v>
      </c>
      <c r="G9" s="23" t="s">
        <v>1</v>
      </c>
    </row>
    <row r="10" spans="1:7" ht="24" customHeight="1">
      <c r="A10" s="73" t="s">
        <v>18</v>
      </c>
      <c r="B10" s="73"/>
      <c r="C10" s="73"/>
      <c r="D10" s="73"/>
      <c r="E10" s="23">
        <f>SUM(F10,G10)</f>
        <v>0</v>
      </c>
      <c r="F10" s="23" t="s">
        <v>1</v>
      </c>
      <c r="G10" s="23" t="s">
        <v>1</v>
      </c>
    </row>
    <row r="11" spans="1:7">
      <c r="A11" s="47" t="s">
        <v>198</v>
      </c>
    </row>
    <row r="13" spans="1:7" ht="24" customHeight="1">
      <c r="D13" s="16"/>
    </row>
  </sheetData>
  <mergeCells count="10">
    <mergeCell ref="A2:G2"/>
    <mergeCell ref="A6:D6"/>
    <mergeCell ref="E6:G6"/>
    <mergeCell ref="A7:C7"/>
    <mergeCell ref="A10:D10"/>
    <mergeCell ref="D7:D8"/>
    <mergeCell ref="E7:E8"/>
    <mergeCell ref="F7:F8"/>
    <mergeCell ref="G7:G8"/>
    <mergeCell ref="A4:F4"/>
  </mergeCells>
  <phoneticPr fontId="18" type="noConversion"/>
  <pageMargins left="0.79" right="0.79" top="0.79" bottom="0.79" header="0.3" footer="0.3"/>
  <pageSetup paperSize="9" scale="90"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showRuler="0" topLeftCell="A27" workbookViewId="0">
      <selection activeCell="C48" sqref="C48"/>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5"/>
    </row>
    <row r="2" spans="1:6" ht="22.5" customHeight="1">
      <c r="A2" s="66" t="s">
        <v>92</v>
      </c>
      <c r="B2" s="66"/>
      <c r="C2" s="66"/>
      <c r="D2" s="66"/>
      <c r="E2" s="66"/>
      <c r="F2" s="66"/>
    </row>
    <row r="3" spans="1:6" ht="7.5" customHeight="1">
      <c r="A3" s="27"/>
      <c r="B3" s="27"/>
      <c r="C3" s="27"/>
      <c r="D3" s="27"/>
      <c r="E3" s="27"/>
      <c r="F3" s="27"/>
    </row>
    <row r="4" spans="1:6" ht="24" customHeight="1">
      <c r="A4" s="71"/>
      <c r="B4" s="71"/>
      <c r="C4" s="71"/>
      <c r="D4" s="71"/>
      <c r="E4" s="71"/>
      <c r="F4" s="15" t="s">
        <v>13</v>
      </c>
    </row>
    <row r="5" spans="1:6" ht="7.5" customHeight="1">
      <c r="A5" s="27"/>
      <c r="B5" s="27"/>
      <c r="C5" s="27"/>
      <c r="D5" s="27"/>
      <c r="E5" s="27"/>
      <c r="F5" s="27"/>
    </row>
    <row r="6" spans="1:6" ht="24" customHeight="1">
      <c r="A6" s="67" t="s">
        <v>16</v>
      </c>
      <c r="B6" s="67"/>
      <c r="C6" s="67"/>
      <c r="D6" s="67" t="s">
        <v>93</v>
      </c>
      <c r="E6" s="67"/>
      <c r="F6" s="67"/>
    </row>
    <row r="7" spans="1:6" ht="24" customHeight="1">
      <c r="A7" s="67" t="s">
        <v>94</v>
      </c>
      <c r="B7" s="67"/>
      <c r="C7" s="67" t="s">
        <v>95</v>
      </c>
      <c r="D7" s="75" t="s">
        <v>18</v>
      </c>
      <c r="E7" s="75" t="s">
        <v>21</v>
      </c>
      <c r="F7" s="75" t="s">
        <v>22</v>
      </c>
    </row>
    <row r="8" spans="1:6" ht="24" customHeight="1">
      <c r="A8" s="17" t="s">
        <v>44</v>
      </c>
      <c r="B8" s="17" t="s">
        <v>45</v>
      </c>
      <c r="C8" s="67"/>
      <c r="D8" s="75"/>
      <c r="E8" s="75"/>
      <c r="F8" s="75"/>
    </row>
    <row r="9" spans="1:6" ht="0" hidden="1" customHeight="1">
      <c r="A9" s="27" t="s">
        <v>1</v>
      </c>
      <c r="B9" s="27"/>
      <c r="C9" s="27"/>
      <c r="D9" s="28"/>
      <c r="E9" s="28" t="s">
        <v>1</v>
      </c>
      <c r="F9" s="28" t="s">
        <v>1</v>
      </c>
    </row>
    <row r="10" spans="1:6" ht="24" customHeight="1">
      <c r="A10" s="24" t="s">
        <v>96</v>
      </c>
      <c r="B10" s="24" t="s">
        <v>1</v>
      </c>
      <c r="C10" s="20" t="s">
        <v>97</v>
      </c>
      <c r="D10" s="55">
        <f t="shared" ref="D10:D42" si="0">SUM(E10,F10)</f>
        <v>65453973.700000003</v>
      </c>
      <c r="E10" s="55">
        <v>65453973.700000003</v>
      </c>
      <c r="F10" s="55">
        <v>0</v>
      </c>
    </row>
    <row r="11" spans="1:6" ht="24" customHeight="1">
      <c r="A11" s="24" t="s">
        <v>96</v>
      </c>
      <c r="B11" s="24" t="s">
        <v>74</v>
      </c>
      <c r="C11" s="20" t="s">
        <v>98</v>
      </c>
      <c r="D11" s="55">
        <f t="shared" si="0"/>
        <v>10275477.6</v>
      </c>
      <c r="E11" s="55">
        <v>10275477.6</v>
      </c>
      <c r="F11" s="55">
        <v>0</v>
      </c>
    </row>
    <row r="12" spans="1:6" ht="24" customHeight="1">
      <c r="A12" s="24" t="s">
        <v>96</v>
      </c>
      <c r="B12" s="24" t="s">
        <v>49</v>
      </c>
      <c r="C12" s="20" t="s">
        <v>99</v>
      </c>
      <c r="D12" s="55">
        <f t="shared" si="0"/>
        <v>940836</v>
      </c>
      <c r="E12" s="55">
        <v>940836</v>
      </c>
      <c r="F12" s="55">
        <v>0</v>
      </c>
    </row>
    <row r="13" spans="1:6" ht="24" customHeight="1">
      <c r="A13" s="24" t="s">
        <v>96</v>
      </c>
      <c r="B13" s="24" t="s">
        <v>100</v>
      </c>
      <c r="C13" s="20" t="s">
        <v>101</v>
      </c>
      <c r="D13" s="55">
        <f t="shared" si="0"/>
        <v>35119400</v>
      </c>
      <c r="E13" s="55">
        <v>35119400</v>
      </c>
      <c r="F13" s="55">
        <v>0</v>
      </c>
    </row>
    <row r="14" spans="1:6" ht="24" customHeight="1">
      <c r="A14" s="24" t="s">
        <v>96</v>
      </c>
      <c r="B14" s="24" t="s">
        <v>102</v>
      </c>
      <c r="C14" s="20" t="s">
        <v>103</v>
      </c>
      <c r="D14" s="55">
        <f t="shared" si="0"/>
        <v>7269253.3700000001</v>
      </c>
      <c r="E14" s="55">
        <v>7269253.3700000001</v>
      </c>
      <c r="F14" s="55">
        <v>0</v>
      </c>
    </row>
    <row r="15" spans="1:6" ht="24" customHeight="1">
      <c r="A15" s="24" t="s">
        <v>96</v>
      </c>
      <c r="B15" s="24" t="s">
        <v>53</v>
      </c>
      <c r="C15" s="20" t="s">
        <v>104</v>
      </c>
      <c r="D15" s="55">
        <f t="shared" si="0"/>
        <v>3634626.68</v>
      </c>
      <c r="E15" s="55">
        <v>3634626.68</v>
      </c>
      <c r="F15" s="55">
        <v>0</v>
      </c>
    </row>
    <row r="16" spans="1:6" ht="24" customHeight="1">
      <c r="A16" s="24" t="s">
        <v>96</v>
      </c>
      <c r="B16" s="24" t="s">
        <v>105</v>
      </c>
      <c r="C16" s="20" t="s">
        <v>106</v>
      </c>
      <c r="D16" s="55">
        <f t="shared" si="0"/>
        <v>4543283.3600000003</v>
      </c>
      <c r="E16" s="55">
        <v>4543283.3600000003</v>
      </c>
      <c r="F16" s="55">
        <v>0</v>
      </c>
    </row>
    <row r="17" spans="1:6" ht="24" customHeight="1">
      <c r="A17" s="24" t="s">
        <v>96</v>
      </c>
      <c r="B17" s="24" t="s">
        <v>107</v>
      </c>
      <c r="C17" s="20" t="s">
        <v>108</v>
      </c>
      <c r="D17" s="55">
        <f t="shared" si="0"/>
        <v>299856.69</v>
      </c>
      <c r="E17" s="55">
        <v>299856.69</v>
      </c>
      <c r="F17" s="55">
        <v>0</v>
      </c>
    </row>
    <row r="18" spans="1:6" ht="24" customHeight="1">
      <c r="A18" s="24" t="s">
        <v>96</v>
      </c>
      <c r="B18" s="24" t="s">
        <v>109</v>
      </c>
      <c r="C18" s="20" t="s">
        <v>75</v>
      </c>
      <c r="D18" s="55">
        <f t="shared" si="0"/>
        <v>3300272</v>
      </c>
      <c r="E18" s="55">
        <v>3300272</v>
      </c>
      <c r="F18" s="55">
        <v>0</v>
      </c>
    </row>
    <row r="19" spans="1:6" ht="24" customHeight="1">
      <c r="A19" s="24" t="s">
        <v>96</v>
      </c>
      <c r="B19" s="24" t="s">
        <v>55</v>
      </c>
      <c r="C19" s="20" t="s">
        <v>110</v>
      </c>
      <c r="D19" s="55">
        <f t="shared" si="0"/>
        <v>70968</v>
      </c>
      <c r="E19" s="55">
        <v>70968</v>
      </c>
      <c r="F19" s="55">
        <v>0</v>
      </c>
    </row>
    <row r="20" spans="1:6" ht="24" customHeight="1">
      <c r="A20" s="24" t="s">
        <v>111</v>
      </c>
      <c r="B20" s="24" t="s">
        <v>1</v>
      </c>
      <c r="C20" s="20" t="s">
        <v>112</v>
      </c>
      <c r="D20" s="55">
        <f t="shared" si="0"/>
        <v>4740376.67</v>
      </c>
      <c r="E20" s="55">
        <v>0</v>
      </c>
      <c r="F20" s="55">
        <v>4740376.67</v>
      </c>
    </row>
    <row r="21" spans="1:6" ht="24" customHeight="1">
      <c r="A21" s="24" t="s">
        <v>111</v>
      </c>
      <c r="B21" s="24" t="s">
        <v>74</v>
      </c>
      <c r="C21" s="20" t="s">
        <v>113</v>
      </c>
      <c r="D21" s="55">
        <f t="shared" si="0"/>
        <v>1265150</v>
      </c>
      <c r="E21" s="55">
        <v>0</v>
      </c>
      <c r="F21" s="55">
        <v>1265150</v>
      </c>
    </row>
    <row r="22" spans="1:6" ht="24" customHeight="1">
      <c r="A22" s="24" t="s">
        <v>111</v>
      </c>
      <c r="B22" s="24" t="s">
        <v>49</v>
      </c>
      <c r="C22" s="20" t="s">
        <v>114</v>
      </c>
      <c r="D22" s="55">
        <f t="shared" si="0"/>
        <v>330000</v>
      </c>
      <c r="E22" s="55">
        <v>0</v>
      </c>
      <c r="F22" s="55">
        <v>330000</v>
      </c>
    </row>
    <row r="23" spans="1:6" ht="24" customHeight="1">
      <c r="A23" s="24" t="s">
        <v>111</v>
      </c>
      <c r="B23" s="24" t="s">
        <v>115</v>
      </c>
      <c r="C23" s="20" t="s">
        <v>116</v>
      </c>
      <c r="D23" s="55">
        <f t="shared" si="0"/>
        <v>300</v>
      </c>
      <c r="E23" s="55">
        <v>0</v>
      </c>
      <c r="F23" s="55">
        <v>300</v>
      </c>
    </row>
    <row r="24" spans="1:6" ht="24" customHeight="1">
      <c r="A24" s="24" t="s">
        <v>111</v>
      </c>
      <c r="B24" s="24" t="s">
        <v>59</v>
      </c>
      <c r="C24" s="20" t="s">
        <v>117</v>
      </c>
      <c r="D24" s="55">
        <f t="shared" si="0"/>
        <v>70000</v>
      </c>
      <c r="E24" s="55">
        <v>0</v>
      </c>
      <c r="F24" s="55">
        <v>70000</v>
      </c>
    </row>
    <row r="25" spans="1:6" ht="24" customHeight="1">
      <c r="A25" s="24" t="s">
        <v>111</v>
      </c>
      <c r="B25" s="24" t="s">
        <v>63</v>
      </c>
      <c r="C25" s="20" t="s">
        <v>118</v>
      </c>
      <c r="D25" s="55">
        <f t="shared" si="0"/>
        <v>300000</v>
      </c>
      <c r="E25" s="55">
        <v>0</v>
      </c>
      <c r="F25" s="55">
        <v>300000</v>
      </c>
    </row>
    <row r="26" spans="1:6" ht="24" customHeight="1">
      <c r="A26" s="24" t="s">
        <v>111</v>
      </c>
      <c r="B26" s="24" t="s">
        <v>100</v>
      </c>
      <c r="C26" s="20" t="s">
        <v>119</v>
      </c>
      <c r="D26" s="55">
        <f t="shared" si="0"/>
        <v>10000</v>
      </c>
      <c r="E26" s="55">
        <v>0</v>
      </c>
      <c r="F26" s="55">
        <v>10000</v>
      </c>
    </row>
    <row r="27" spans="1:6" ht="24" customHeight="1">
      <c r="A27" s="24" t="s">
        <v>111</v>
      </c>
      <c r="B27" s="24" t="s">
        <v>53</v>
      </c>
      <c r="C27" s="20" t="s">
        <v>120</v>
      </c>
      <c r="D27" s="55">
        <f t="shared" si="0"/>
        <v>30000</v>
      </c>
      <c r="E27" s="55">
        <v>0</v>
      </c>
      <c r="F27" s="55">
        <v>30000</v>
      </c>
    </row>
    <row r="28" spans="1:6" ht="24" customHeight="1">
      <c r="A28" s="24" t="s">
        <v>111</v>
      </c>
      <c r="B28" s="24" t="s">
        <v>68</v>
      </c>
      <c r="C28" s="20" t="s">
        <v>121</v>
      </c>
      <c r="D28" s="55">
        <f t="shared" si="0"/>
        <v>30000</v>
      </c>
      <c r="E28" s="55">
        <v>0</v>
      </c>
      <c r="F28" s="55">
        <v>30000</v>
      </c>
    </row>
    <row r="29" spans="1:6" ht="24" customHeight="1">
      <c r="A29" s="24" t="s">
        <v>111</v>
      </c>
      <c r="B29" s="24" t="s">
        <v>109</v>
      </c>
      <c r="C29" s="20" t="s">
        <v>122</v>
      </c>
      <c r="D29" s="55">
        <f t="shared" si="0"/>
        <v>200000</v>
      </c>
      <c r="E29" s="55">
        <v>0</v>
      </c>
      <c r="F29" s="55">
        <v>200000</v>
      </c>
    </row>
    <row r="30" spans="1:6" ht="24" customHeight="1">
      <c r="A30" s="24" t="s">
        <v>111</v>
      </c>
      <c r="B30" s="24" t="s">
        <v>123</v>
      </c>
      <c r="C30" s="20" t="s">
        <v>124</v>
      </c>
      <c r="D30" s="55">
        <f t="shared" si="0"/>
        <v>130550</v>
      </c>
      <c r="E30" s="55">
        <v>0</v>
      </c>
      <c r="F30" s="55">
        <v>130550</v>
      </c>
    </row>
    <row r="31" spans="1:6" ht="24" customHeight="1">
      <c r="A31" s="24" t="s">
        <v>111</v>
      </c>
      <c r="B31" s="24" t="s">
        <v>125</v>
      </c>
      <c r="C31" s="20" t="s">
        <v>126</v>
      </c>
      <c r="D31" s="55">
        <f t="shared" si="0"/>
        <v>35000</v>
      </c>
      <c r="E31" s="55">
        <v>0</v>
      </c>
      <c r="F31" s="55">
        <v>35000</v>
      </c>
    </row>
    <row r="32" spans="1:6" ht="24" customHeight="1">
      <c r="A32" s="24" t="s">
        <v>111</v>
      </c>
      <c r="B32" s="24" t="s">
        <v>127</v>
      </c>
      <c r="C32" s="20" t="s">
        <v>128</v>
      </c>
      <c r="D32" s="55">
        <f t="shared" si="0"/>
        <v>150000</v>
      </c>
      <c r="E32" s="55">
        <v>0</v>
      </c>
      <c r="F32" s="55">
        <v>150000</v>
      </c>
    </row>
    <row r="33" spans="1:6" ht="24" customHeight="1">
      <c r="A33" s="24" t="s">
        <v>111</v>
      </c>
      <c r="B33" s="24" t="s">
        <v>129</v>
      </c>
      <c r="C33" s="20" t="s">
        <v>130</v>
      </c>
      <c r="D33" s="55">
        <f t="shared" si="0"/>
        <v>908656.67</v>
      </c>
      <c r="E33" s="55">
        <v>0</v>
      </c>
      <c r="F33" s="55">
        <v>908656.67</v>
      </c>
    </row>
    <row r="34" spans="1:6" ht="24" customHeight="1">
      <c r="A34" s="24" t="s">
        <v>111</v>
      </c>
      <c r="B34" s="24" t="s">
        <v>131</v>
      </c>
      <c r="C34" s="20" t="s">
        <v>132</v>
      </c>
      <c r="D34" s="55">
        <f t="shared" si="0"/>
        <v>1127520</v>
      </c>
      <c r="E34" s="55">
        <v>0</v>
      </c>
      <c r="F34" s="55">
        <v>1127520</v>
      </c>
    </row>
    <row r="35" spans="1:6" ht="24" customHeight="1">
      <c r="A35" s="24" t="s">
        <v>111</v>
      </c>
      <c r="B35" s="24" t="s">
        <v>133</v>
      </c>
      <c r="C35" s="20" t="s">
        <v>134</v>
      </c>
      <c r="D35" s="55">
        <f t="shared" si="0"/>
        <v>120000</v>
      </c>
      <c r="E35" s="55">
        <v>0</v>
      </c>
      <c r="F35" s="55">
        <v>120000</v>
      </c>
    </row>
    <row r="36" spans="1:6" ht="24" customHeight="1">
      <c r="A36" s="24" t="s">
        <v>111</v>
      </c>
      <c r="B36" s="24" t="s">
        <v>55</v>
      </c>
      <c r="C36" s="20" t="s">
        <v>135</v>
      </c>
      <c r="D36" s="55">
        <f t="shared" si="0"/>
        <v>33200</v>
      </c>
      <c r="E36" s="55">
        <v>0</v>
      </c>
      <c r="F36" s="55">
        <v>33200</v>
      </c>
    </row>
    <row r="37" spans="1:6" ht="24" customHeight="1">
      <c r="A37" s="24" t="s">
        <v>136</v>
      </c>
      <c r="B37" s="24" t="s">
        <v>1</v>
      </c>
      <c r="C37" s="20" t="s">
        <v>137</v>
      </c>
      <c r="D37" s="55">
        <f t="shared" si="0"/>
        <v>2579462.4</v>
      </c>
      <c r="E37" s="55">
        <v>2579462.4</v>
      </c>
      <c r="F37" s="55">
        <v>0</v>
      </c>
    </row>
    <row r="38" spans="1:6" ht="24" customHeight="1">
      <c r="A38" s="24" t="s">
        <v>136</v>
      </c>
      <c r="B38" s="24" t="s">
        <v>49</v>
      </c>
      <c r="C38" s="20" t="s">
        <v>138</v>
      </c>
      <c r="D38" s="55">
        <f t="shared" si="0"/>
        <v>2579462.4</v>
      </c>
      <c r="E38" s="55">
        <v>2579462.4</v>
      </c>
      <c r="F38" s="55">
        <v>0</v>
      </c>
    </row>
    <row r="39" spans="1:6" ht="24" customHeight="1">
      <c r="A39" s="24" t="s">
        <v>139</v>
      </c>
      <c r="B39" s="24" t="s">
        <v>1</v>
      </c>
      <c r="C39" s="20" t="s">
        <v>140</v>
      </c>
      <c r="D39" s="55">
        <f t="shared" si="0"/>
        <v>60000</v>
      </c>
      <c r="E39" s="55">
        <v>0</v>
      </c>
      <c r="F39" s="55">
        <v>60000</v>
      </c>
    </row>
    <row r="40" spans="1:6" ht="24" customHeight="1">
      <c r="A40" s="24" t="s">
        <v>139</v>
      </c>
      <c r="B40" s="24" t="s">
        <v>49</v>
      </c>
      <c r="C40" s="20" t="s">
        <v>141</v>
      </c>
      <c r="D40" s="55">
        <f t="shared" si="0"/>
        <v>30000</v>
      </c>
      <c r="E40" s="55">
        <v>0</v>
      </c>
      <c r="F40" s="55">
        <v>30000</v>
      </c>
    </row>
    <row r="41" spans="1:6" ht="24" customHeight="1">
      <c r="A41" s="24" t="s">
        <v>139</v>
      </c>
      <c r="B41" s="24" t="s">
        <v>51</v>
      </c>
      <c r="C41" s="20" t="s">
        <v>142</v>
      </c>
      <c r="D41" s="55">
        <f t="shared" si="0"/>
        <v>30000</v>
      </c>
      <c r="E41" s="55">
        <v>0</v>
      </c>
      <c r="F41" s="55">
        <v>30000</v>
      </c>
    </row>
    <row r="42" spans="1:6" ht="24" customHeight="1">
      <c r="A42" s="73" t="s">
        <v>18</v>
      </c>
      <c r="B42" s="73"/>
      <c r="C42" s="73"/>
      <c r="D42" s="54">
        <f t="shared" si="0"/>
        <v>72833812.769999996</v>
      </c>
      <c r="E42" s="54">
        <v>68033436.099999994</v>
      </c>
      <c r="F42" s="54">
        <v>4800376.67</v>
      </c>
    </row>
  </sheetData>
  <mergeCells count="10">
    <mergeCell ref="A2:F2"/>
    <mergeCell ref="A6:C6"/>
    <mergeCell ref="D6:F6"/>
    <mergeCell ref="A7:B7"/>
    <mergeCell ref="A42:C42"/>
    <mergeCell ref="C7:C8"/>
    <mergeCell ref="D7:D8"/>
    <mergeCell ref="E7:E8"/>
    <mergeCell ref="F7:F8"/>
    <mergeCell ref="A4:E4"/>
  </mergeCells>
  <phoneticPr fontId="18" type="noConversion"/>
  <pageMargins left="0.79" right="0.79" top="0.79" bottom="0.79" header="0.3" footer="0.3"/>
  <pageSetup paperSize="9" scale="4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D16" sqref="D16"/>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5" t="s">
        <v>143</v>
      </c>
      <c r="H1" s="36"/>
    </row>
    <row r="2" spans="1:8" ht="22.5" customHeight="1">
      <c r="A2" s="66" t="s">
        <v>144</v>
      </c>
      <c r="B2" s="66"/>
      <c r="C2" s="66"/>
      <c r="D2" s="66"/>
      <c r="E2" s="66"/>
      <c r="F2" s="66"/>
      <c r="G2" s="66"/>
      <c r="H2" s="66"/>
    </row>
    <row r="4" spans="1:8" ht="24" customHeight="1">
      <c r="A4" s="71"/>
      <c r="B4" s="71"/>
      <c r="C4" s="71"/>
      <c r="D4" s="71"/>
      <c r="E4" s="71"/>
      <c r="F4" s="71"/>
      <c r="G4" s="37" t="s">
        <v>145</v>
      </c>
      <c r="H4" s="36" t="s">
        <v>197</v>
      </c>
    </row>
    <row r="6" spans="1:8" ht="24" customHeight="1">
      <c r="A6" s="77" t="s">
        <v>146</v>
      </c>
      <c r="B6" s="77"/>
      <c r="C6" s="77"/>
      <c r="D6" s="77"/>
      <c r="E6" s="77"/>
      <c r="F6" s="77"/>
      <c r="G6" s="68" t="s">
        <v>147</v>
      </c>
      <c r="H6" s="76" t="s">
        <v>148</v>
      </c>
    </row>
    <row r="7" spans="1:8" ht="24" customHeight="1">
      <c r="A7" s="68" t="s">
        <v>18</v>
      </c>
      <c r="B7" s="68" t="s">
        <v>149</v>
      </c>
      <c r="C7" s="68" t="s">
        <v>126</v>
      </c>
      <c r="D7" s="69" t="s">
        <v>150</v>
      </c>
      <c r="E7" s="69"/>
      <c r="F7" s="69"/>
      <c r="G7" s="68"/>
      <c r="H7" s="76"/>
    </row>
    <row r="8" spans="1:8" ht="24" customHeight="1">
      <c r="A8" s="68"/>
      <c r="B8" s="68"/>
      <c r="C8" s="68"/>
      <c r="D8" s="19" t="s">
        <v>151</v>
      </c>
      <c r="E8" s="19" t="s">
        <v>152</v>
      </c>
      <c r="F8" s="19" t="s">
        <v>153</v>
      </c>
      <c r="G8" s="68"/>
      <c r="H8" s="76"/>
    </row>
    <row r="9" spans="1:8" ht="0" hidden="1" customHeight="1">
      <c r="A9" s="38">
        <f>SUM(B9,C9,D9)</f>
        <v>155000</v>
      </c>
      <c r="B9" s="39">
        <f>SUM(B10:B10)</f>
        <v>0</v>
      </c>
      <c r="C9" s="39">
        <f>SUM(C10:C10)</f>
        <v>35000</v>
      </c>
      <c r="D9" s="38">
        <f>SUM(E9,F9)</f>
        <v>120000</v>
      </c>
      <c r="E9" s="38">
        <f>SUM(E10:E10)</f>
        <v>0</v>
      </c>
      <c r="F9" s="38">
        <f>SUM(F10:F10)</f>
        <v>120000</v>
      </c>
      <c r="G9" s="38">
        <f>SUM(G10:G10,H10:H10)</f>
        <v>0</v>
      </c>
      <c r="H9" s="21"/>
    </row>
    <row r="10" spans="1:8" ht="24" customHeight="1">
      <c r="A10" s="56">
        <f>SUM(B10,C10,D10)</f>
        <v>155000</v>
      </c>
      <c r="B10" s="56">
        <v>0</v>
      </c>
      <c r="C10" s="57">
        <v>35000</v>
      </c>
      <c r="D10" s="57">
        <v>120000</v>
      </c>
      <c r="E10" s="56">
        <v>0</v>
      </c>
      <c r="F10" s="57">
        <v>120000</v>
      </c>
      <c r="G10" s="57">
        <v>0</v>
      </c>
      <c r="H10" s="56">
        <v>0</v>
      </c>
    </row>
    <row r="13" spans="1:8" ht="24" customHeight="1">
      <c r="A13" s="16" t="s">
        <v>1</v>
      </c>
    </row>
  </sheetData>
  <mergeCells count="9">
    <mergeCell ref="G6:G8"/>
    <mergeCell ref="A2:H2"/>
    <mergeCell ref="H6:H8"/>
    <mergeCell ref="A4:F4"/>
    <mergeCell ref="A6:F6"/>
    <mergeCell ref="D7:F7"/>
    <mergeCell ref="A7:A8"/>
    <mergeCell ref="B7:B8"/>
    <mergeCell ref="C7:C8"/>
  </mergeCells>
  <phoneticPr fontId="18" type="noConversion"/>
  <pageMargins left="0.79" right="0.79" top="0.79" bottom="0.79" header="0.3" footer="0.3"/>
  <pageSetup paperSize="9" scale="9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showRuler="0" zoomScale="115" zoomScaleNormal="115" workbookViewId="0">
      <selection activeCell="A24" sqref="A24"/>
    </sheetView>
  </sheetViews>
  <sheetFormatPr defaultRowHeight="15"/>
  <cols>
    <col min="1" max="1" width="146.140625" customWidth="1"/>
  </cols>
  <sheetData>
    <row r="1" spans="1:1" ht="31.5" customHeight="1">
      <c r="A1" s="12" t="s">
        <v>154</v>
      </c>
    </row>
    <row r="2" spans="1:1" ht="24" customHeight="1">
      <c r="A2" s="41" t="s">
        <v>171</v>
      </c>
    </row>
    <row r="3" spans="1:1" ht="24" customHeight="1">
      <c r="A3" s="41" t="s">
        <v>172</v>
      </c>
    </row>
    <row r="4" spans="1:1">
      <c r="A4" s="41" t="s">
        <v>181</v>
      </c>
    </row>
    <row r="5" spans="1:1" ht="24">
      <c r="A5" s="41" t="s">
        <v>182</v>
      </c>
    </row>
    <row r="6" spans="1:1">
      <c r="A6" s="41" t="s">
        <v>183</v>
      </c>
    </row>
    <row r="7" spans="1:1">
      <c r="A7" s="41" t="s">
        <v>173</v>
      </c>
    </row>
    <row r="8" spans="1:1">
      <c r="A8" s="41" t="s">
        <v>174</v>
      </c>
    </row>
    <row r="9" spans="1:1">
      <c r="A9" s="41" t="s">
        <v>175</v>
      </c>
    </row>
    <row r="10" spans="1:1">
      <c r="A10" s="41" t="s">
        <v>176</v>
      </c>
    </row>
    <row r="11" spans="1:1">
      <c r="A11" s="41" t="s">
        <v>177</v>
      </c>
    </row>
    <row r="12" spans="1:1">
      <c r="A12" s="41" t="s">
        <v>178</v>
      </c>
    </row>
    <row r="13" spans="1:1">
      <c r="A13" s="41" t="s">
        <v>179</v>
      </c>
    </row>
    <row r="14" spans="1:1" ht="24">
      <c r="A14" s="41" t="s">
        <v>170</v>
      </c>
    </row>
    <row r="15" spans="1:1" ht="24">
      <c r="A15" s="41" t="s">
        <v>180</v>
      </c>
    </row>
  </sheetData>
  <phoneticPr fontId="18"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5" sqref="A25"/>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44" t="s">
        <v>4</v>
      </c>
    </row>
    <row r="5" spans="1:1" ht="18.75" customHeight="1">
      <c r="A5" s="45" t="s">
        <v>5</v>
      </c>
    </row>
    <row r="6" spans="1:1" ht="18.75" customHeight="1">
      <c r="A6" s="45" t="s">
        <v>6</v>
      </c>
    </row>
    <row r="7" spans="1:1" ht="18.75" customHeight="1">
      <c r="A7" s="45" t="s">
        <v>7</v>
      </c>
    </row>
    <row r="8" spans="1:1" ht="18.75" customHeight="1">
      <c r="A8" s="45" t="s">
        <v>8</v>
      </c>
    </row>
    <row r="9" spans="1:1" ht="18.75" customHeight="1">
      <c r="A9" s="46" t="s">
        <v>185</v>
      </c>
    </row>
    <row r="10" spans="1:1" ht="18.75" customHeight="1">
      <c r="A10" s="46" t="s">
        <v>186</v>
      </c>
    </row>
    <row r="11" spans="1:1" ht="18.75" customHeight="1">
      <c r="A11" s="46" t="s">
        <v>187</v>
      </c>
    </row>
    <row r="12" spans="1:1" ht="18.75" customHeight="1">
      <c r="A12" s="46" t="s">
        <v>188</v>
      </c>
    </row>
    <row r="13" spans="1:1" ht="18.75" customHeight="1">
      <c r="A13" s="46" t="s">
        <v>189</v>
      </c>
    </row>
    <row r="14" spans="1:1" ht="18.75" customHeight="1">
      <c r="A14" s="46" t="s">
        <v>190</v>
      </c>
    </row>
    <row r="15" spans="1:1" ht="18.75" customHeight="1">
      <c r="A15" s="46" t="s">
        <v>191</v>
      </c>
    </row>
    <row r="16" spans="1:1" ht="18.75" customHeight="1">
      <c r="A16" s="46" t="s">
        <v>192</v>
      </c>
    </row>
    <row r="17" spans="1:1" ht="18.75" customHeight="1">
      <c r="A17" s="46" t="s">
        <v>193</v>
      </c>
    </row>
    <row r="18" spans="1:1" ht="18.75" customHeight="1">
      <c r="A18" s="46" t="s">
        <v>194</v>
      </c>
    </row>
    <row r="19" spans="1:1" ht="18.75" customHeight="1">
      <c r="A19" s="10"/>
    </row>
    <row r="20" spans="1:1" ht="21" customHeight="1"/>
    <row r="21" spans="1:1" ht="0" hidden="1" customHeight="1">
      <c r="A21" s="10" t="s">
        <v>9</v>
      </c>
    </row>
  </sheetData>
  <phoneticPr fontId="18"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showRuler="0" workbookViewId="0">
      <selection activeCell="A29" sqref="A29"/>
    </sheetView>
  </sheetViews>
  <sheetFormatPr defaultRowHeight="15"/>
  <cols>
    <col min="1" max="1" width="142.140625" customWidth="1"/>
  </cols>
  <sheetData>
    <row r="1" spans="1:1" ht="37.5" customHeight="1">
      <c r="A1" s="11" t="s">
        <v>195</v>
      </c>
    </row>
    <row r="3" spans="1:1">
      <c r="A3" s="40" t="s">
        <v>201</v>
      </c>
    </row>
    <row r="4" spans="1:1">
      <c r="A4" s="40" t="s">
        <v>155</v>
      </c>
    </row>
    <row r="5" spans="1:1">
      <c r="A5" s="40" t="s">
        <v>156</v>
      </c>
    </row>
    <row r="6" spans="1:1" ht="24">
      <c r="A6" s="40" t="s">
        <v>157</v>
      </c>
    </row>
    <row r="7" spans="1:1">
      <c r="A7" s="40" t="s">
        <v>158</v>
      </c>
    </row>
    <row r="8" spans="1:1">
      <c r="A8" s="40" t="s">
        <v>159</v>
      </c>
    </row>
    <row r="9" spans="1:1">
      <c r="A9" s="40" t="s">
        <v>160</v>
      </c>
    </row>
    <row r="10" spans="1:1">
      <c r="A10" s="40" t="s">
        <v>161</v>
      </c>
    </row>
  </sheetData>
  <phoneticPr fontId="18" type="noConversion"/>
  <pageMargins left="0.79" right="0.79" top="0.79" bottom="0.79"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8"/>
  <sheetViews>
    <sheetView showRuler="0" workbookViewId="0">
      <selection activeCell="A13" sqref="A13:B13"/>
    </sheetView>
  </sheetViews>
  <sheetFormatPr defaultRowHeight="15"/>
  <cols>
    <col min="1" max="2" width="70.7109375" customWidth="1"/>
  </cols>
  <sheetData>
    <row r="1" spans="1:2" ht="37.5" customHeight="1">
      <c r="A1" s="64" t="s">
        <v>196</v>
      </c>
      <c r="B1" s="65"/>
    </row>
    <row r="2" spans="1:2" s="42" customFormat="1" ht="237" customHeight="1">
      <c r="A2" s="63" t="s">
        <v>202</v>
      </c>
      <c r="B2" s="63"/>
    </row>
    <row r="3" spans="1:2" ht="24" customHeight="1">
      <c r="A3" s="63"/>
      <c r="B3" s="63"/>
    </row>
    <row r="4" spans="1:2">
      <c r="A4" s="63"/>
      <c r="B4" s="63"/>
    </row>
    <row r="5" spans="1:2">
      <c r="A5" s="63"/>
      <c r="B5" s="63"/>
    </row>
    <row r="6" spans="1:2">
      <c r="A6" s="63"/>
      <c r="B6" s="63"/>
    </row>
    <row r="7" spans="1:2">
      <c r="A7" s="63"/>
      <c r="B7" s="63"/>
    </row>
    <row r="8" spans="1:2">
      <c r="A8" s="63"/>
      <c r="B8" s="63"/>
    </row>
    <row r="9" spans="1:2">
      <c r="A9" s="63"/>
      <c r="B9" s="63"/>
    </row>
    <row r="10" spans="1:2">
      <c r="A10" s="63"/>
      <c r="B10" s="63"/>
    </row>
    <row r="11" spans="1:2">
      <c r="A11" s="63"/>
      <c r="B11" s="63"/>
    </row>
    <row r="12" spans="1:2">
      <c r="A12" s="63"/>
      <c r="B12" s="63"/>
    </row>
    <row r="13" spans="1:2">
      <c r="A13" s="63"/>
      <c r="B13" s="63"/>
    </row>
    <row r="14" spans="1:2">
      <c r="A14" s="63"/>
      <c r="B14" s="63"/>
    </row>
    <row r="15" spans="1:2">
      <c r="A15" s="63"/>
      <c r="B15" s="63"/>
    </row>
    <row r="16" spans="1:2">
      <c r="A16" s="63"/>
      <c r="B16" s="63"/>
    </row>
    <row r="17" spans="1:2">
      <c r="A17" s="63"/>
      <c r="B17" s="63"/>
    </row>
    <row r="18" spans="1:2">
      <c r="A18" s="63"/>
      <c r="B18" s="63"/>
    </row>
  </sheetData>
  <mergeCells count="18">
    <mergeCell ref="A1:B1"/>
    <mergeCell ref="A2:B2"/>
    <mergeCell ref="A3:B3"/>
    <mergeCell ref="A4:B4"/>
    <mergeCell ref="A5:B5"/>
    <mergeCell ref="A6:B6"/>
    <mergeCell ref="A7:B7"/>
    <mergeCell ref="A8:B8"/>
    <mergeCell ref="A9:B9"/>
    <mergeCell ref="A10:B10"/>
    <mergeCell ref="A16:B16"/>
    <mergeCell ref="A17:B17"/>
    <mergeCell ref="A18:B18"/>
    <mergeCell ref="A11:B11"/>
    <mergeCell ref="A12:B12"/>
    <mergeCell ref="A13:B13"/>
    <mergeCell ref="A14:B14"/>
    <mergeCell ref="A15:B15"/>
  </mergeCells>
  <phoneticPr fontId="20" type="noConversion"/>
  <pageMargins left="0.79" right="0.79" top="0.79" bottom="0.79" header="0.3" footer="0.3"/>
  <pageSetup paperSize="9" scale="9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Ruler="0" workbookViewId="0">
      <selection activeCell="A21" sqref="A21"/>
    </sheetView>
  </sheetViews>
  <sheetFormatPr defaultRowHeight="15"/>
  <cols>
    <col min="1" max="1" width="146.7109375" customWidth="1"/>
  </cols>
  <sheetData>
    <row r="1" spans="1:1" ht="31.5" customHeight="1">
      <c r="A1" s="12" t="s">
        <v>10</v>
      </c>
    </row>
    <row r="2" spans="1:1" ht="24" customHeight="1">
      <c r="A2" s="41" t="s">
        <v>162</v>
      </c>
    </row>
    <row r="3" spans="1:1" ht="24" customHeight="1">
      <c r="A3" s="41" t="s">
        <v>163</v>
      </c>
    </row>
    <row r="4" spans="1:1">
      <c r="A4" s="41" t="s">
        <v>164</v>
      </c>
    </row>
    <row r="5" spans="1:1" ht="24" customHeight="1">
      <c r="A5" s="41" t="s">
        <v>165</v>
      </c>
    </row>
    <row r="6" spans="1:1" ht="24" customHeight="1">
      <c r="A6" s="41" t="s">
        <v>166</v>
      </c>
    </row>
    <row r="7" spans="1:1" ht="24" customHeight="1">
      <c r="A7" s="41" t="s">
        <v>167</v>
      </c>
    </row>
    <row r="8" spans="1:1" ht="60">
      <c r="A8" s="41" t="s">
        <v>168</v>
      </c>
    </row>
    <row r="9" spans="1:1" ht="24" customHeight="1">
      <c r="A9" s="41" t="s">
        <v>169</v>
      </c>
    </row>
  </sheetData>
  <phoneticPr fontId="18"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Ruler="0" zoomScale="115" zoomScaleNormal="115" workbookViewId="0">
      <selection activeCell="A16" sqref="A16"/>
    </sheetView>
  </sheetViews>
  <sheetFormatPr defaultRowHeight="15"/>
  <cols>
    <col min="1" max="1" width="146.42578125" customWidth="1"/>
  </cols>
  <sheetData>
    <row r="1" spans="1:13" ht="24" customHeight="1">
      <c r="A1" s="13" t="s">
        <v>11</v>
      </c>
    </row>
    <row r="2" spans="1:13" ht="24" customHeight="1">
      <c r="A2" s="41" t="s">
        <v>199</v>
      </c>
    </row>
    <row r="3" spans="1:13" s="42" customFormat="1" ht="113.1" customHeight="1">
      <c r="A3" s="48" t="s">
        <v>207</v>
      </c>
      <c r="B3" s="43"/>
      <c r="C3" s="43"/>
      <c r="D3" s="43"/>
      <c r="E3" s="43"/>
      <c r="F3" s="43"/>
      <c r="G3" s="43"/>
      <c r="H3" s="43"/>
      <c r="I3" s="43"/>
      <c r="J3" s="43"/>
      <c r="K3" s="43"/>
      <c r="L3" s="43"/>
      <c r="M3" s="43"/>
    </row>
    <row r="4" spans="1:13">
      <c r="A4" s="41" t="s">
        <v>203</v>
      </c>
    </row>
    <row r="5" spans="1:13">
      <c r="A5" s="41" t="s">
        <v>204</v>
      </c>
    </row>
    <row r="6" spans="1:13">
      <c r="A6" s="41" t="s">
        <v>205</v>
      </c>
    </row>
    <row r="7" spans="1:13">
      <c r="A7" s="41" t="s">
        <v>206</v>
      </c>
    </row>
    <row r="8" spans="1:13">
      <c r="A8" s="41"/>
    </row>
    <row r="11" spans="1:13">
      <c r="A11" s="41"/>
    </row>
  </sheetData>
  <phoneticPr fontId="18"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tabSelected="1" showRuler="0" topLeftCell="A16" workbookViewId="0">
      <selection activeCell="B21" sqref="B21:G21"/>
    </sheetView>
  </sheetViews>
  <sheetFormatPr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14"/>
      <c r="B1" s="14"/>
      <c r="C1" s="14"/>
      <c r="D1" s="14"/>
      <c r="E1" s="14"/>
      <c r="F1" s="14"/>
      <c r="G1" s="15"/>
    </row>
    <row r="2" spans="1:7" ht="24" customHeight="1">
      <c r="A2" s="66" t="s">
        <v>12</v>
      </c>
      <c r="B2" s="66"/>
      <c r="C2" s="66"/>
      <c r="D2" s="66"/>
      <c r="E2" s="66"/>
      <c r="F2" s="66"/>
      <c r="G2" s="66"/>
    </row>
    <row r="3" spans="1:7" ht="7.5" customHeight="1">
      <c r="A3" s="70"/>
      <c r="B3" s="70"/>
      <c r="C3" s="70"/>
      <c r="D3" s="70"/>
      <c r="E3" s="70"/>
      <c r="F3" s="70"/>
    </row>
    <row r="4" spans="1:7" ht="24" customHeight="1">
      <c r="A4" s="71"/>
      <c r="B4" s="71"/>
      <c r="C4" s="71"/>
      <c r="D4" s="71"/>
      <c r="E4" s="71"/>
      <c r="F4" s="71"/>
      <c r="G4" s="15" t="s">
        <v>13</v>
      </c>
    </row>
    <row r="5" spans="1:7" ht="7.5" customHeight="1">
      <c r="A5" s="70"/>
      <c r="B5" s="70"/>
      <c r="C5" s="70"/>
      <c r="D5" s="70"/>
      <c r="E5" s="70"/>
      <c r="F5" s="70"/>
    </row>
    <row r="6" spans="1:7" ht="24" customHeight="1">
      <c r="A6" s="67" t="s">
        <v>14</v>
      </c>
      <c r="B6" s="67"/>
      <c r="C6" s="67" t="s">
        <v>15</v>
      </c>
      <c r="D6" s="67"/>
      <c r="E6" s="67"/>
      <c r="F6" s="67"/>
      <c r="G6" s="67"/>
    </row>
    <row r="7" spans="1:7" ht="24" customHeight="1">
      <c r="A7" s="68" t="s">
        <v>16</v>
      </c>
      <c r="B7" s="68" t="s">
        <v>17</v>
      </c>
      <c r="C7" s="69" t="s">
        <v>16</v>
      </c>
      <c r="D7" s="67" t="s">
        <v>17</v>
      </c>
      <c r="E7" s="67"/>
      <c r="F7" s="67"/>
      <c r="G7" s="67"/>
    </row>
    <row r="8" spans="1:7" ht="24" customHeight="1">
      <c r="A8" s="68"/>
      <c r="B8" s="68"/>
      <c r="C8" s="69"/>
      <c r="D8" s="69" t="s">
        <v>18</v>
      </c>
      <c r="E8" s="67" t="s">
        <v>19</v>
      </c>
      <c r="F8" s="67"/>
      <c r="G8" s="67" t="s">
        <v>20</v>
      </c>
    </row>
    <row r="9" spans="1:7" ht="24" customHeight="1">
      <c r="A9" s="68"/>
      <c r="B9" s="68"/>
      <c r="C9" s="69"/>
      <c r="D9" s="69"/>
      <c r="E9" s="17" t="s">
        <v>21</v>
      </c>
      <c r="F9" s="17" t="s">
        <v>22</v>
      </c>
      <c r="G9" s="67"/>
    </row>
    <row r="10" spans="1:7" ht="24" customHeight="1">
      <c r="A10" s="20" t="s">
        <v>23</v>
      </c>
      <c r="B10" s="50">
        <v>77913689.109999999</v>
      </c>
      <c r="C10" s="20" t="s">
        <v>24</v>
      </c>
      <c r="D10" s="50">
        <f t="shared" ref="D10:D16" si="0">SUM(E10,F10,G10)</f>
        <v>56204774</v>
      </c>
      <c r="E10" s="50">
        <v>46706538.289999999</v>
      </c>
      <c r="F10" s="50">
        <v>4408616.67</v>
      </c>
      <c r="G10" s="50">
        <v>5089619.04</v>
      </c>
    </row>
    <row r="11" spans="1:7" ht="24" customHeight="1">
      <c r="A11" s="20" t="s">
        <v>25</v>
      </c>
      <c r="B11" s="50">
        <v>77913689.109999999</v>
      </c>
      <c r="C11" s="20" t="s">
        <v>26</v>
      </c>
      <c r="D11" s="50">
        <f t="shared" si="0"/>
        <v>13875102.449999999</v>
      </c>
      <c r="E11" s="50">
        <v>13483342.449999999</v>
      </c>
      <c r="F11" s="50">
        <v>391760</v>
      </c>
      <c r="G11" s="50">
        <v>0</v>
      </c>
    </row>
    <row r="12" spans="1:7" ht="24" customHeight="1">
      <c r="A12" s="20" t="s">
        <v>27</v>
      </c>
      <c r="B12" s="50">
        <v>0</v>
      </c>
      <c r="C12" s="20" t="s">
        <v>28</v>
      </c>
      <c r="D12" s="50">
        <f t="shared" si="0"/>
        <v>4543283.3600000003</v>
      </c>
      <c r="E12" s="50">
        <v>4543283.3600000003</v>
      </c>
      <c r="F12" s="50">
        <v>0</v>
      </c>
      <c r="G12" s="50">
        <v>0</v>
      </c>
    </row>
    <row r="13" spans="1:7" ht="24" customHeight="1">
      <c r="A13" s="20" t="s">
        <v>29</v>
      </c>
      <c r="B13" s="50">
        <v>0</v>
      </c>
      <c r="C13" s="20" t="s">
        <v>30</v>
      </c>
      <c r="D13" s="50">
        <f t="shared" si="0"/>
        <v>3300272</v>
      </c>
      <c r="E13" s="50">
        <v>3300272</v>
      </c>
      <c r="F13" s="50">
        <v>0</v>
      </c>
      <c r="G13" s="50">
        <v>0</v>
      </c>
    </row>
    <row r="14" spans="1:7" ht="24" customHeight="1">
      <c r="A14" s="20" t="s">
        <v>31</v>
      </c>
      <c r="B14" s="50">
        <v>0</v>
      </c>
      <c r="C14" s="20"/>
      <c r="D14" s="50">
        <f t="shared" si="0"/>
        <v>0</v>
      </c>
      <c r="E14" s="50"/>
      <c r="F14" s="50"/>
      <c r="G14" s="50"/>
    </row>
    <row r="15" spans="1:7" ht="24" customHeight="1">
      <c r="A15" s="20" t="s">
        <v>32</v>
      </c>
      <c r="B15" s="50">
        <v>0</v>
      </c>
      <c r="C15" s="20"/>
      <c r="D15" s="50">
        <f t="shared" si="0"/>
        <v>0</v>
      </c>
      <c r="E15" s="50"/>
      <c r="F15" s="50"/>
      <c r="G15" s="50"/>
    </row>
    <row r="16" spans="1:7" ht="24" customHeight="1">
      <c r="A16" s="20" t="s">
        <v>33</v>
      </c>
      <c r="B16" s="50">
        <v>9742.7000000000007</v>
      </c>
      <c r="C16" s="20"/>
      <c r="D16" s="50">
        <f t="shared" si="0"/>
        <v>0</v>
      </c>
      <c r="E16" s="50"/>
      <c r="F16" s="50"/>
      <c r="G16" s="50"/>
    </row>
    <row r="17" spans="1:7" ht="24" customHeight="1">
      <c r="A17" s="21"/>
      <c r="B17" s="51"/>
      <c r="C17" s="21"/>
      <c r="D17" s="51"/>
      <c r="E17" s="51"/>
      <c r="F17" s="51"/>
      <c r="G17" s="51"/>
    </row>
    <row r="18" spans="1:7" ht="24" customHeight="1">
      <c r="A18" s="21"/>
      <c r="B18" s="51"/>
      <c r="C18" s="21"/>
      <c r="D18" s="51"/>
      <c r="E18" s="51"/>
      <c r="F18" s="51"/>
      <c r="G18" s="51"/>
    </row>
    <row r="19" spans="1:7" ht="24" customHeight="1">
      <c r="A19" s="21"/>
      <c r="B19" s="51"/>
      <c r="C19" s="21"/>
      <c r="D19" s="51"/>
      <c r="E19" s="51"/>
      <c r="F19" s="51"/>
      <c r="G19" s="51"/>
    </row>
    <row r="20" spans="1:7" ht="24" customHeight="1">
      <c r="A20" s="21"/>
      <c r="B20" s="51"/>
      <c r="C20" s="21"/>
      <c r="D20" s="51"/>
      <c r="E20" s="51"/>
      <c r="F20" s="51"/>
      <c r="G20" s="51"/>
    </row>
    <row r="21" spans="1:7" ht="24" customHeight="1">
      <c r="A21" s="22" t="s">
        <v>34</v>
      </c>
      <c r="B21" s="52">
        <v>77923431.810000002</v>
      </c>
      <c r="C21" s="22" t="s">
        <v>35</v>
      </c>
      <c r="D21" s="52">
        <f>SUM(E21,F21,G21)</f>
        <v>77923431.810000002</v>
      </c>
      <c r="E21" s="52">
        <v>68033436.099999994</v>
      </c>
      <c r="F21" s="52">
        <v>4800376.67</v>
      </c>
      <c r="G21" s="52">
        <v>5089619.04</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8" type="noConversion"/>
  <pageMargins left="0.79" right="0.79" top="0.79" bottom="0.79" header="0.3" footer="0.3"/>
  <pageSetup paperSize="9" scale="9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E26" sqref="E26:I27"/>
    </sheetView>
  </sheetViews>
  <sheetFormatPr defaultRowHeight="15"/>
  <cols>
    <col min="1" max="3" width="5.5703125" customWidth="1"/>
    <col min="4" max="4" width="45.140625" customWidth="1"/>
    <col min="5" max="6" width="18.7109375" bestFit="1" customWidth="1"/>
    <col min="7" max="8" width="15.85546875" customWidth="1"/>
    <col min="9" max="9" width="15.42578125" customWidth="1"/>
  </cols>
  <sheetData>
    <row r="1" spans="1:9" ht="18" customHeight="1">
      <c r="A1" s="2"/>
      <c r="B1" s="2"/>
      <c r="C1" s="2"/>
      <c r="D1" s="2"/>
      <c r="E1" s="15"/>
      <c r="F1" s="15"/>
      <c r="G1" s="15"/>
      <c r="H1" s="15"/>
      <c r="I1" s="15"/>
    </row>
    <row r="2" spans="1:9" ht="24" customHeight="1">
      <c r="A2" s="66" t="s">
        <v>36</v>
      </c>
      <c r="B2" s="66"/>
      <c r="C2" s="66"/>
      <c r="D2" s="66"/>
      <c r="E2" s="66"/>
      <c r="F2" s="66"/>
      <c r="G2" s="66"/>
      <c r="H2" s="66"/>
      <c r="I2" s="66"/>
    </row>
    <row r="4" spans="1:9" ht="24" customHeight="1">
      <c r="A4" s="71"/>
      <c r="B4" s="71"/>
      <c r="C4" s="71"/>
      <c r="D4" s="71"/>
      <c r="E4" s="71"/>
      <c r="F4" s="71"/>
      <c r="G4" s="71"/>
      <c r="H4" s="71"/>
      <c r="I4" s="15" t="s">
        <v>13</v>
      </c>
    </row>
    <row r="6" spans="1:9" ht="24" customHeight="1">
      <c r="A6" s="67" t="s">
        <v>16</v>
      </c>
      <c r="B6" s="67"/>
      <c r="C6" s="67"/>
      <c r="D6" s="67"/>
      <c r="E6" s="67" t="s">
        <v>37</v>
      </c>
      <c r="F6" s="67"/>
      <c r="G6" s="67"/>
      <c r="H6" s="67"/>
      <c r="I6" s="67"/>
    </row>
    <row r="7" spans="1:9" ht="24" customHeight="1">
      <c r="A7" s="72" t="s">
        <v>38</v>
      </c>
      <c r="B7" s="72"/>
      <c r="C7" s="72"/>
      <c r="D7" s="67" t="s">
        <v>39</v>
      </c>
      <c r="E7" s="67" t="s">
        <v>18</v>
      </c>
      <c r="F7" s="68" t="s">
        <v>40</v>
      </c>
      <c r="G7" s="68" t="s">
        <v>41</v>
      </c>
      <c r="H7" s="68" t="s">
        <v>42</v>
      </c>
      <c r="I7" s="67" t="s">
        <v>43</v>
      </c>
    </row>
    <row r="8" spans="1:9" ht="24" customHeight="1">
      <c r="A8" s="17" t="s">
        <v>44</v>
      </c>
      <c r="B8" s="17" t="s">
        <v>45</v>
      </c>
      <c r="C8" s="17" t="s">
        <v>46</v>
      </c>
      <c r="D8" s="67"/>
      <c r="E8" s="67"/>
      <c r="F8" s="68"/>
      <c r="G8" s="68"/>
      <c r="H8" s="68"/>
      <c r="I8" s="67"/>
    </row>
    <row r="9" spans="1:9" ht="24" customHeight="1">
      <c r="A9" s="24" t="s">
        <v>47</v>
      </c>
      <c r="B9" s="24" t="s">
        <v>1</v>
      </c>
      <c r="C9" s="24" t="s">
        <v>1</v>
      </c>
      <c r="D9" s="20" t="s">
        <v>48</v>
      </c>
      <c r="E9" s="53">
        <f t="shared" ref="E9:E26" si="0">SUM(F9,G9,H9,I9)</f>
        <v>56204774</v>
      </c>
      <c r="F9" s="53">
        <v>56195031.299999997</v>
      </c>
      <c r="G9" s="53">
        <v>0</v>
      </c>
      <c r="H9" s="53">
        <v>0</v>
      </c>
      <c r="I9" s="53">
        <v>9742.7000000000007</v>
      </c>
    </row>
    <row r="10" spans="1:9" ht="24" customHeight="1">
      <c r="A10" s="24" t="s">
        <v>47</v>
      </c>
      <c r="B10" s="24" t="s">
        <v>49</v>
      </c>
      <c r="C10" s="24" t="s">
        <v>1</v>
      </c>
      <c r="D10" s="20" t="s">
        <v>50</v>
      </c>
      <c r="E10" s="53">
        <f t="shared" si="0"/>
        <v>54468174.370000005</v>
      </c>
      <c r="F10" s="53">
        <v>54458431.670000002</v>
      </c>
      <c r="G10" s="53">
        <v>0</v>
      </c>
      <c r="H10" s="53">
        <v>0</v>
      </c>
      <c r="I10" s="53">
        <v>9742.7000000000007</v>
      </c>
    </row>
    <row r="11" spans="1:9" ht="24" customHeight="1">
      <c r="A11" s="24" t="s">
        <v>47</v>
      </c>
      <c r="B11" s="24" t="s">
        <v>49</v>
      </c>
      <c r="C11" s="24" t="s">
        <v>51</v>
      </c>
      <c r="D11" s="20" t="s">
        <v>52</v>
      </c>
      <c r="E11" s="53">
        <f t="shared" si="0"/>
        <v>54468174.370000005</v>
      </c>
      <c r="F11" s="53">
        <v>54458431.670000002</v>
      </c>
      <c r="G11" s="53">
        <v>0</v>
      </c>
      <c r="H11" s="53">
        <v>0</v>
      </c>
      <c r="I11" s="53">
        <v>9742.7000000000007</v>
      </c>
    </row>
    <row r="12" spans="1:9" ht="24" customHeight="1">
      <c r="A12" s="24" t="s">
        <v>47</v>
      </c>
      <c r="B12" s="24" t="s">
        <v>53</v>
      </c>
      <c r="C12" s="24" t="s">
        <v>1</v>
      </c>
      <c r="D12" s="20" t="s">
        <v>54</v>
      </c>
      <c r="E12" s="53">
        <f t="shared" si="0"/>
        <v>1736599.63</v>
      </c>
      <c r="F12" s="53">
        <v>1736599.63</v>
      </c>
      <c r="G12" s="53">
        <v>0</v>
      </c>
      <c r="H12" s="53">
        <v>0</v>
      </c>
      <c r="I12" s="53">
        <v>0</v>
      </c>
    </row>
    <row r="13" spans="1:9" ht="24" customHeight="1">
      <c r="A13" s="24" t="s">
        <v>47</v>
      </c>
      <c r="B13" s="24" t="s">
        <v>53</v>
      </c>
      <c r="C13" s="24" t="s">
        <v>55</v>
      </c>
      <c r="D13" s="20" t="s">
        <v>56</v>
      </c>
      <c r="E13" s="53">
        <f t="shared" si="0"/>
        <v>1736599.63</v>
      </c>
      <c r="F13" s="53">
        <v>1736599.63</v>
      </c>
      <c r="G13" s="53">
        <v>0</v>
      </c>
      <c r="H13" s="53">
        <v>0</v>
      </c>
      <c r="I13" s="53">
        <v>0</v>
      </c>
    </row>
    <row r="14" spans="1:9" ht="24" customHeight="1">
      <c r="A14" s="24" t="s">
        <v>57</v>
      </c>
      <c r="B14" s="24" t="s">
        <v>1</v>
      </c>
      <c r="C14" s="24" t="s">
        <v>1</v>
      </c>
      <c r="D14" s="20" t="s">
        <v>58</v>
      </c>
      <c r="E14" s="53">
        <f t="shared" si="0"/>
        <v>13875102.449999999</v>
      </c>
      <c r="F14" s="53">
        <v>13875102.449999999</v>
      </c>
      <c r="G14" s="53">
        <v>0</v>
      </c>
      <c r="H14" s="53">
        <v>0</v>
      </c>
      <c r="I14" s="53">
        <v>0</v>
      </c>
    </row>
    <row r="15" spans="1:9" ht="24" customHeight="1">
      <c r="A15" s="24" t="s">
        <v>57</v>
      </c>
      <c r="B15" s="24" t="s">
        <v>59</v>
      </c>
      <c r="C15" s="24" t="s">
        <v>1</v>
      </c>
      <c r="D15" s="20" t="s">
        <v>60</v>
      </c>
      <c r="E15" s="53">
        <f t="shared" si="0"/>
        <v>13875102.449999999</v>
      </c>
      <c r="F15" s="53">
        <v>13875102.449999999</v>
      </c>
      <c r="G15" s="53">
        <v>0</v>
      </c>
      <c r="H15" s="53">
        <v>0</v>
      </c>
      <c r="I15" s="53">
        <v>0</v>
      </c>
    </row>
    <row r="16" spans="1:9" ht="24" customHeight="1">
      <c r="A16" s="24" t="s">
        <v>57</v>
      </c>
      <c r="B16" s="24" t="s">
        <v>59</v>
      </c>
      <c r="C16" s="24" t="s">
        <v>49</v>
      </c>
      <c r="D16" s="20" t="s">
        <v>61</v>
      </c>
      <c r="E16" s="53">
        <f t="shared" si="0"/>
        <v>2938022.4</v>
      </c>
      <c r="F16" s="53">
        <v>2938022.4</v>
      </c>
      <c r="G16" s="53">
        <v>0</v>
      </c>
      <c r="H16" s="53">
        <v>0</v>
      </c>
      <c r="I16" s="53">
        <v>0</v>
      </c>
    </row>
    <row r="17" spans="1:9" ht="24" customHeight="1">
      <c r="A17" s="24" t="s">
        <v>57</v>
      </c>
      <c r="B17" s="24" t="s">
        <v>59</v>
      </c>
      <c r="C17" s="24" t="s">
        <v>59</v>
      </c>
      <c r="D17" s="20" t="s">
        <v>62</v>
      </c>
      <c r="E17" s="53">
        <f t="shared" si="0"/>
        <v>7269253.3700000001</v>
      </c>
      <c r="F17" s="53">
        <v>7269253.3700000001</v>
      </c>
      <c r="G17" s="53">
        <v>0</v>
      </c>
      <c r="H17" s="53">
        <v>0</v>
      </c>
      <c r="I17" s="53">
        <v>0</v>
      </c>
    </row>
    <row r="18" spans="1:9" ht="24" customHeight="1">
      <c r="A18" s="24" t="s">
        <v>57</v>
      </c>
      <c r="B18" s="24" t="s">
        <v>59</v>
      </c>
      <c r="C18" s="24" t="s">
        <v>63</v>
      </c>
      <c r="D18" s="20" t="s">
        <v>64</v>
      </c>
      <c r="E18" s="53">
        <f t="shared" si="0"/>
        <v>3634626.68</v>
      </c>
      <c r="F18" s="53">
        <v>3634626.68</v>
      </c>
      <c r="G18" s="53">
        <v>0</v>
      </c>
      <c r="H18" s="53">
        <v>0</v>
      </c>
      <c r="I18" s="53">
        <v>0</v>
      </c>
    </row>
    <row r="19" spans="1:9" ht="24" customHeight="1">
      <c r="A19" s="24" t="s">
        <v>57</v>
      </c>
      <c r="B19" s="24" t="s">
        <v>59</v>
      </c>
      <c r="C19" s="24" t="s">
        <v>55</v>
      </c>
      <c r="D19" s="20" t="s">
        <v>65</v>
      </c>
      <c r="E19" s="53">
        <f t="shared" si="0"/>
        <v>33200</v>
      </c>
      <c r="F19" s="53">
        <v>33200</v>
      </c>
      <c r="G19" s="53">
        <v>0</v>
      </c>
      <c r="H19" s="53">
        <v>0</v>
      </c>
      <c r="I19" s="53">
        <v>0</v>
      </c>
    </row>
    <row r="20" spans="1:9" ht="24" customHeight="1">
      <c r="A20" s="24" t="s">
        <v>66</v>
      </c>
      <c r="B20" s="24" t="s">
        <v>1</v>
      </c>
      <c r="C20" s="24" t="s">
        <v>1</v>
      </c>
      <c r="D20" s="20" t="s">
        <v>67</v>
      </c>
      <c r="E20" s="53">
        <f t="shared" si="0"/>
        <v>4543283.3600000003</v>
      </c>
      <c r="F20" s="53">
        <v>4543283.3600000003</v>
      </c>
      <c r="G20" s="53">
        <v>0</v>
      </c>
      <c r="H20" s="53">
        <v>0</v>
      </c>
      <c r="I20" s="53">
        <v>0</v>
      </c>
    </row>
    <row r="21" spans="1:9" ht="24" customHeight="1">
      <c r="A21" s="24" t="s">
        <v>66</v>
      </c>
      <c r="B21" s="24" t="s">
        <v>68</v>
      </c>
      <c r="C21" s="24" t="s">
        <v>1</v>
      </c>
      <c r="D21" s="20" t="s">
        <v>69</v>
      </c>
      <c r="E21" s="53">
        <f t="shared" si="0"/>
        <v>4543283.3600000003</v>
      </c>
      <c r="F21" s="53">
        <v>4543283.3600000003</v>
      </c>
      <c r="G21" s="53">
        <v>0</v>
      </c>
      <c r="H21" s="53">
        <v>0</v>
      </c>
      <c r="I21" s="53">
        <v>0</v>
      </c>
    </row>
    <row r="22" spans="1:9" ht="24" customHeight="1">
      <c r="A22" s="24" t="s">
        <v>66</v>
      </c>
      <c r="B22" s="24" t="s">
        <v>68</v>
      </c>
      <c r="C22" s="24" t="s">
        <v>49</v>
      </c>
      <c r="D22" s="20" t="s">
        <v>70</v>
      </c>
      <c r="E22" s="53">
        <f t="shared" si="0"/>
        <v>4543283.3600000003</v>
      </c>
      <c r="F22" s="53">
        <v>4543283.3600000003</v>
      </c>
      <c r="G22" s="53">
        <v>0</v>
      </c>
      <c r="H22" s="53">
        <v>0</v>
      </c>
      <c r="I22" s="53">
        <v>0</v>
      </c>
    </row>
    <row r="23" spans="1:9" ht="24" customHeight="1">
      <c r="A23" s="24" t="s">
        <v>71</v>
      </c>
      <c r="B23" s="24" t="s">
        <v>1</v>
      </c>
      <c r="C23" s="24" t="s">
        <v>1</v>
      </c>
      <c r="D23" s="20" t="s">
        <v>72</v>
      </c>
      <c r="E23" s="53">
        <f t="shared" si="0"/>
        <v>3300272</v>
      </c>
      <c r="F23" s="53">
        <v>3300272</v>
      </c>
      <c r="G23" s="53">
        <v>0</v>
      </c>
      <c r="H23" s="53">
        <v>0</v>
      </c>
      <c r="I23" s="53">
        <v>0</v>
      </c>
    </row>
    <row r="24" spans="1:9" ht="24" customHeight="1">
      <c r="A24" s="24" t="s">
        <v>71</v>
      </c>
      <c r="B24" s="24" t="s">
        <v>49</v>
      </c>
      <c r="C24" s="24" t="s">
        <v>1</v>
      </c>
      <c r="D24" s="20" t="s">
        <v>73</v>
      </c>
      <c r="E24" s="53">
        <f t="shared" si="0"/>
        <v>3300272</v>
      </c>
      <c r="F24" s="53">
        <v>3300272</v>
      </c>
      <c r="G24" s="53">
        <v>0</v>
      </c>
      <c r="H24" s="53">
        <v>0</v>
      </c>
      <c r="I24" s="53">
        <v>0</v>
      </c>
    </row>
    <row r="25" spans="1:9" ht="24" customHeight="1">
      <c r="A25" s="24" t="s">
        <v>71</v>
      </c>
      <c r="B25" s="24" t="s">
        <v>49</v>
      </c>
      <c r="C25" s="24" t="s">
        <v>74</v>
      </c>
      <c r="D25" s="20" t="s">
        <v>75</v>
      </c>
      <c r="E25" s="53">
        <f t="shared" si="0"/>
        <v>3300272</v>
      </c>
      <c r="F25" s="53">
        <v>3300272</v>
      </c>
      <c r="G25" s="53">
        <v>0</v>
      </c>
      <c r="H25" s="53">
        <v>0</v>
      </c>
      <c r="I25" s="53">
        <v>0</v>
      </c>
    </row>
    <row r="26" spans="1:9" ht="24" customHeight="1">
      <c r="A26" s="73" t="s">
        <v>18</v>
      </c>
      <c r="B26" s="73"/>
      <c r="C26" s="73"/>
      <c r="D26" s="73"/>
      <c r="E26" s="53">
        <f t="shared" si="0"/>
        <v>77923431.810000002</v>
      </c>
      <c r="F26" s="53">
        <v>77913689.109999999</v>
      </c>
      <c r="G26" s="53">
        <v>0</v>
      </c>
      <c r="H26" s="53">
        <v>0</v>
      </c>
      <c r="I26" s="53">
        <v>9742.7000000000007</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8" type="noConversion"/>
  <pageMargins left="0.79" right="0.79" top="0.79" bottom="0.79" header="0.3" footer="0.3"/>
  <pageSetup paperSize="9" scale="7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D29" sqref="D29"/>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5"/>
      <c r="F1" s="15"/>
      <c r="G1" s="15"/>
    </row>
    <row r="2" spans="1:7" ht="24" customHeight="1">
      <c r="A2" s="66" t="s">
        <v>76</v>
      </c>
      <c r="B2" s="66"/>
      <c r="C2" s="66"/>
      <c r="D2" s="66"/>
      <c r="E2" s="66"/>
      <c r="F2" s="66"/>
      <c r="G2" s="66"/>
    </row>
    <row r="4" spans="1:7" ht="24" customHeight="1">
      <c r="A4" s="71"/>
      <c r="B4" s="71"/>
      <c r="C4" s="71"/>
      <c r="D4" s="71"/>
      <c r="E4" s="71"/>
      <c r="F4" s="71"/>
      <c r="G4" s="15" t="s">
        <v>13</v>
      </c>
    </row>
    <row r="6" spans="1:7" ht="24" customHeight="1">
      <c r="A6" s="67" t="s">
        <v>16</v>
      </c>
      <c r="B6" s="67"/>
      <c r="C6" s="67"/>
      <c r="D6" s="67"/>
      <c r="E6" s="67" t="s">
        <v>77</v>
      </c>
      <c r="F6" s="67"/>
      <c r="G6" s="67"/>
    </row>
    <row r="7" spans="1:7" ht="24" customHeight="1">
      <c r="A7" s="72" t="s">
        <v>38</v>
      </c>
      <c r="B7" s="72"/>
      <c r="C7" s="72"/>
      <c r="D7" s="67" t="s">
        <v>39</v>
      </c>
      <c r="E7" s="67" t="s">
        <v>18</v>
      </c>
      <c r="F7" s="68" t="s">
        <v>19</v>
      </c>
      <c r="G7" s="67" t="s">
        <v>20</v>
      </c>
    </row>
    <row r="8" spans="1:7" ht="24" customHeight="1">
      <c r="A8" s="17" t="s">
        <v>44</v>
      </c>
      <c r="B8" s="17" t="s">
        <v>45</v>
      </c>
      <c r="C8" s="17" t="s">
        <v>46</v>
      </c>
      <c r="D8" s="67"/>
      <c r="E8" s="67"/>
      <c r="F8" s="68"/>
      <c r="G8" s="67"/>
    </row>
    <row r="9" spans="1:7" ht="0" hidden="1" customHeight="1">
      <c r="A9" s="27"/>
      <c r="B9" s="27"/>
      <c r="C9" s="27"/>
      <c r="D9" s="27"/>
      <c r="E9" s="28"/>
      <c r="F9" s="28" t="s">
        <v>1</v>
      </c>
      <c r="G9" s="28" t="s">
        <v>1</v>
      </c>
    </row>
    <row r="10" spans="1:7" ht="24" customHeight="1">
      <c r="A10" s="26" t="s">
        <v>47</v>
      </c>
      <c r="B10" s="26" t="s">
        <v>1</v>
      </c>
      <c r="C10" s="26" t="s">
        <v>1</v>
      </c>
      <c r="D10" s="20" t="s">
        <v>48</v>
      </c>
      <c r="E10" s="54">
        <f t="shared" ref="E10:E27" si="0">SUM(F10,G10)</f>
        <v>56204774</v>
      </c>
      <c r="F10" s="54">
        <v>51115154.960000001</v>
      </c>
      <c r="G10" s="54">
        <v>5089619.04</v>
      </c>
    </row>
    <row r="11" spans="1:7" ht="24" customHeight="1">
      <c r="A11" s="26" t="s">
        <v>47</v>
      </c>
      <c r="B11" s="26" t="s">
        <v>49</v>
      </c>
      <c r="C11" s="26" t="s">
        <v>1</v>
      </c>
      <c r="D11" s="20" t="s">
        <v>50</v>
      </c>
      <c r="E11" s="54">
        <f t="shared" si="0"/>
        <v>54468174.370000005</v>
      </c>
      <c r="F11" s="54">
        <v>51115154.960000001</v>
      </c>
      <c r="G11" s="54">
        <v>3353019.41</v>
      </c>
    </row>
    <row r="12" spans="1:7" ht="24" customHeight="1">
      <c r="A12" s="26" t="s">
        <v>47</v>
      </c>
      <c r="B12" s="26" t="s">
        <v>49</v>
      </c>
      <c r="C12" s="26" t="s">
        <v>51</v>
      </c>
      <c r="D12" s="20" t="s">
        <v>52</v>
      </c>
      <c r="E12" s="54">
        <f t="shared" si="0"/>
        <v>54468174.370000005</v>
      </c>
      <c r="F12" s="54">
        <v>51115154.960000001</v>
      </c>
      <c r="G12" s="54">
        <v>3353019.41</v>
      </c>
    </row>
    <row r="13" spans="1:7" ht="24" customHeight="1">
      <c r="A13" s="26" t="s">
        <v>47</v>
      </c>
      <c r="B13" s="26" t="s">
        <v>53</v>
      </c>
      <c r="C13" s="26" t="s">
        <v>1</v>
      </c>
      <c r="D13" s="20" t="s">
        <v>54</v>
      </c>
      <c r="E13" s="54">
        <f t="shared" si="0"/>
        <v>1736599.63</v>
      </c>
      <c r="F13" s="54">
        <v>0</v>
      </c>
      <c r="G13" s="54">
        <v>1736599.63</v>
      </c>
    </row>
    <row r="14" spans="1:7" ht="24" customHeight="1">
      <c r="A14" s="26" t="s">
        <v>47</v>
      </c>
      <c r="B14" s="26" t="s">
        <v>53</v>
      </c>
      <c r="C14" s="26" t="s">
        <v>55</v>
      </c>
      <c r="D14" s="20" t="s">
        <v>56</v>
      </c>
      <c r="E14" s="54">
        <f t="shared" si="0"/>
        <v>1736599.63</v>
      </c>
      <c r="F14" s="54">
        <v>0</v>
      </c>
      <c r="G14" s="54">
        <v>1736599.63</v>
      </c>
    </row>
    <row r="15" spans="1:7" ht="24" customHeight="1">
      <c r="A15" s="26" t="s">
        <v>57</v>
      </c>
      <c r="B15" s="26" t="s">
        <v>1</v>
      </c>
      <c r="C15" s="26" t="s">
        <v>1</v>
      </c>
      <c r="D15" s="20" t="s">
        <v>58</v>
      </c>
      <c r="E15" s="54">
        <f t="shared" si="0"/>
        <v>13875102.449999999</v>
      </c>
      <c r="F15" s="54">
        <v>13875102.449999999</v>
      </c>
      <c r="G15" s="54">
        <v>0</v>
      </c>
    </row>
    <row r="16" spans="1:7" ht="24" customHeight="1">
      <c r="A16" s="26" t="s">
        <v>57</v>
      </c>
      <c r="B16" s="26" t="s">
        <v>59</v>
      </c>
      <c r="C16" s="26" t="s">
        <v>1</v>
      </c>
      <c r="D16" s="20" t="s">
        <v>60</v>
      </c>
      <c r="E16" s="54">
        <f t="shared" si="0"/>
        <v>13875102.449999999</v>
      </c>
      <c r="F16" s="54">
        <v>13875102.449999999</v>
      </c>
      <c r="G16" s="54">
        <v>0</v>
      </c>
    </row>
    <row r="17" spans="1:7" ht="24" customHeight="1">
      <c r="A17" s="26" t="s">
        <v>57</v>
      </c>
      <c r="B17" s="26" t="s">
        <v>59</v>
      </c>
      <c r="C17" s="26" t="s">
        <v>49</v>
      </c>
      <c r="D17" s="20" t="s">
        <v>61</v>
      </c>
      <c r="E17" s="54">
        <f t="shared" si="0"/>
        <v>2938022.4</v>
      </c>
      <c r="F17" s="54">
        <v>2938022.4</v>
      </c>
      <c r="G17" s="54">
        <v>0</v>
      </c>
    </row>
    <row r="18" spans="1:7" ht="24" customHeight="1">
      <c r="A18" s="26" t="s">
        <v>57</v>
      </c>
      <c r="B18" s="26" t="s">
        <v>59</v>
      </c>
      <c r="C18" s="26" t="s">
        <v>59</v>
      </c>
      <c r="D18" s="20" t="s">
        <v>62</v>
      </c>
      <c r="E18" s="54">
        <f t="shared" si="0"/>
        <v>7269253.3700000001</v>
      </c>
      <c r="F18" s="54">
        <v>7269253.3700000001</v>
      </c>
      <c r="G18" s="54">
        <v>0</v>
      </c>
    </row>
    <row r="19" spans="1:7" ht="24" customHeight="1">
      <c r="A19" s="26" t="s">
        <v>57</v>
      </c>
      <c r="B19" s="26" t="s">
        <v>59</v>
      </c>
      <c r="C19" s="26" t="s">
        <v>63</v>
      </c>
      <c r="D19" s="20" t="s">
        <v>64</v>
      </c>
      <c r="E19" s="54">
        <f t="shared" si="0"/>
        <v>3634626.68</v>
      </c>
      <c r="F19" s="54">
        <v>3634626.68</v>
      </c>
      <c r="G19" s="54">
        <v>0</v>
      </c>
    </row>
    <row r="20" spans="1:7" ht="24" customHeight="1">
      <c r="A20" s="26" t="s">
        <v>57</v>
      </c>
      <c r="B20" s="26" t="s">
        <v>59</v>
      </c>
      <c r="C20" s="26" t="s">
        <v>55</v>
      </c>
      <c r="D20" s="20" t="s">
        <v>65</v>
      </c>
      <c r="E20" s="54">
        <f t="shared" si="0"/>
        <v>33200</v>
      </c>
      <c r="F20" s="54">
        <v>33200</v>
      </c>
      <c r="G20" s="54">
        <v>0</v>
      </c>
    </row>
    <row r="21" spans="1:7" ht="24" customHeight="1">
      <c r="A21" s="26" t="s">
        <v>66</v>
      </c>
      <c r="B21" s="26" t="s">
        <v>1</v>
      </c>
      <c r="C21" s="26" t="s">
        <v>1</v>
      </c>
      <c r="D21" s="20" t="s">
        <v>67</v>
      </c>
      <c r="E21" s="54">
        <f t="shared" si="0"/>
        <v>4543283.3600000003</v>
      </c>
      <c r="F21" s="54">
        <v>4543283.3600000003</v>
      </c>
      <c r="G21" s="54">
        <v>0</v>
      </c>
    </row>
    <row r="22" spans="1:7" ht="24" customHeight="1">
      <c r="A22" s="26" t="s">
        <v>66</v>
      </c>
      <c r="B22" s="26" t="s">
        <v>68</v>
      </c>
      <c r="C22" s="26" t="s">
        <v>1</v>
      </c>
      <c r="D22" s="20" t="s">
        <v>69</v>
      </c>
      <c r="E22" s="54">
        <f t="shared" si="0"/>
        <v>4543283.3600000003</v>
      </c>
      <c r="F22" s="54">
        <v>4543283.3600000003</v>
      </c>
      <c r="G22" s="54">
        <v>0</v>
      </c>
    </row>
    <row r="23" spans="1:7" ht="24" customHeight="1">
      <c r="A23" s="26" t="s">
        <v>66</v>
      </c>
      <c r="B23" s="26" t="s">
        <v>68</v>
      </c>
      <c r="C23" s="26" t="s">
        <v>49</v>
      </c>
      <c r="D23" s="20" t="s">
        <v>70</v>
      </c>
      <c r="E23" s="54">
        <f t="shared" si="0"/>
        <v>4543283.3600000003</v>
      </c>
      <c r="F23" s="54">
        <v>4543283.3600000003</v>
      </c>
      <c r="G23" s="54">
        <v>0</v>
      </c>
    </row>
    <row r="24" spans="1:7" ht="24" customHeight="1">
      <c r="A24" s="26" t="s">
        <v>71</v>
      </c>
      <c r="B24" s="26" t="s">
        <v>1</v>
      </c>
      <c r="C24" s="26" t="s">
        <v>1</v>
      </c>
      <c r="D24" s="20" t="s">
        <v>72</v>
      </c>
      <c r="E24" s="54">
        <f t="shared" si="0"/>
        <v>3300272</v>
      </c>
      <c r="F24" s="54">
        <v>3300272</v>
      </c>
      <c r="G24" s="54">
        <v>0</v>
      </c>
    </row>
    <row r="25" spans="1:7" ht="24" customHeight="1">
      <c r="A25" s="26" t="s">
        <v>71</v>
      </c>
      <c r="B25" s="26" t="s">
        <v>49</v>
      </c>
      <c r="C25" s="26" t="s">
        <v>1</v>
      </c>
      <c r="D25" s="20" t="s">
        <v>73</v>
      </c>
      <c r="E25" s="54">
        <f t="shared" si="0"/>
        <v>3300272</v>
      </c>
      <c r="F25" s="54">
        <v>3300272</v>
      </c>
      <c r="G25" s="54">
        <v>0</v>
      </c>
    </row>
    <row r="26" spans="1:7" ht="24" customHeight="1">
      <c r="A26" s="26" t="s">
        <v>71</v>
      </c>
      <c r="B26" s="26" t="s">
        <v>49</v>
      </c>
      <c r="C26" s="26" t="s">
        <v>74</v>
      </c>
      <c r="D26" s="20" t="s">
        <v>75</v>
      </c>
      <c r="E26" s="54">
        <f t="shared" si="0"/>
        <v>3300272</v>
      </c>
      <c r="F26" s="54">
        <v>3300272</v>
      </c>
      <c r="G26" s="54">
        <v>0</v>
      </c>
    </row>
    <row r="27" spans="1:7" ht="24" customHeight="1">
      <c r="A27" s="73" t="s">
        <v>18</v>
      </c>
      <c r="B27" s="73"/>
      <c r="C27" s="73"/>
      <c r="D27" s="73"/>
      <c r="E27" s="54">
        <f t="shared" si="0"/>
        <v>77923431.810000002</v>
      </c>
      <c r="F27" s="54">
        <v>72833812.769999996</v>
      </c>
      <c r="G27" s="54">
        <v>5089619.04</v>
      </c>
    </row>
  </sheetData>
  <mergeCells count="10">
    <mergeCell ref="A2:G2"/>
    <mergeCell ref="A6:D6"/>
    <mergeCell ref="E6:G6"/>
    <mergeCell ref="A7:C7"/>
    <mergeCell ref="A27:D27"/>
    <mergeCell ref="D7:D8"/>
    <mergeCell ref="E7:E8"/>
    <mergeCell ref="F7:F8"/>
    <mergeCell ref="G7:G8"/>
    <mergeCell ref="A4:F4"/>
  </mergeCells>
  <phoneticPr fontId="18" type="noConversion"/>
  <pageMargins left="0.79" right="0.79" top="0.79" bottom="0.79"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2024-02-27T01:04:25Z</cp:lastPrinted>
  <dcterms:created xsi:type="dcterms:W3CDTF">2024-02-26T09:13:57Z</dcterms:created>
  <dcterms:modified xsi:type="dcterms:W3CDTF">2024-03-08T06:19:44Z</dcterms:modified>
</cp:coreProperties>
</file>