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240" yWindow="15" windowWidth="16095" windowHeight="9660"/>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62913"/>
</workbook>
</file>

<file path=xl/calcChain.xml><?xml version="1.0" encoding="utf-8"?>
<calcChain xmlns="http://schemas.openxmlformats.org/spreadsheetml/2006/main">
  <c r="D9" i="17" l="1"/>
  <c r="A9" i="17" s="1"/>
  <c r="G8" i="17"/>
  <c r="F8" i="17"/>
  <c r="E8" i="17"/>
  <c r="C8" i="17"/>
  <c r="B8"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6" i="12"/>
  <c r="E25" i="12"/>
  <c r="E24" i="12"/>
  <c r="E23" i="12"/>
  <c r="E22" i="12"/>
  <c r="E21" i="12"/>
  <c r="E20" i="12"/>
  <c r="E19" i="12"/>
  <c r="E18" i="12"/>
  <c r="E17" i="12"/>
  <c r="E16" i="12"/>
  <c r="E15" i="12"/>
  <c r="E14" i="12"/>
  <c r="E13" i="12"/>
  <c r="E12" i="12"/>
  <c r="E11" i="12"/>
  <c r="E10" i="12"/>
  <c r="E9" i="12"/>
  <c r="G12" i="10"/>
  <c r="E12" i="10"/>
  <c r="B12" i="10"/>
  <c r="D11" i="10"/>
  <c r="D10" i="10"/>
  <c r="D9" i="10"/>
  <c r="D8" i="10"/>
  <c r="G7" i="10"/>
  <c r="F7" i="10"/>
  <c r="F12" i="10" s="1"/>
  <c r="E7" i="10"/>
  <c r="D7" i="10"/>
  <c r="D12" i="10" s="1"/>
  <c r="B7" i="10"/>
  <c r="E26" i="9"/>
  <c r="E25" i="9"/>
  <c r="E24" i="9"/>
  <c r="E23" i="9"/>
  <c r="E22" i="9"/>
  <c r="E21" i="9"/>
  <c r="E20" i="9"/>
  <c r="E19" i="9"/>
  <c r="E18" i="9"/>
  <c r="E17" i="9"/>
  <c r="E16" i="9"/>
  <c r="E15" i="9"/>
  <c r="E14" i="9"/>
  <c r="E13" i="9"/>
  <c r="E12" i="9"/>
  <c r="E11" i="9"/>
  <c r="E10" i="9"/>
  <c r="E9" i="9"/>
  <c r="E25" i="8"/>
  <c r="E24" i="8"/>
  <c r="E23" i="8"/>
  <c r="E22" i="8"/>
  <c r="E21" i="8"/>
  <c r="E20" i="8"/>
  <c r="E19" i="8"/>
  <c r="E18" i="8"/>
  <c r="E17" i="8"/>
  <c r="E16" i="8"/>
  <c r="E15" i="8"/>
  <c r="E14" i="8"/>
  <c r="E13" i="8"/>
  <c r="E12" i="8"/>
  <c r="E11" i="8"/>
  <c r="E10" i="8"/>
  <c r="E9" i="8"/>
  <c r="E8" i="8"/>
  <c r="D20" i="7"/>
  <c r="D15" i="7"/>
  <c r="D14" i="7"/>
  <c r="D13" i="7"/>
  <c r="D12" i="7"/>
  <c r="D11" i="7"/>
  <c r="D10" i="7"/>
  <c r="D9" i="7"/>
  <c r="D8" i="17" l="1"/>
  <c r="A8" i="17"/>
</calcChain>
</file>

<file path=xl/sharedStrings.xml><?xml version="1.0" encoding="utf-8"?>
<sst xmlns="http://schemas.openxmlformats.org/spreadsheetml/2006/main" count="481" uniqueCount="167">
  <si>
    <t/>
  </si>
  <si>
    <t>目  录</t>
  </si>
  <si>
    <t xml:space="preserve">    </t>
  </si>
  <si>
    <t>一、单位主要职能</t>
  </si>
  <si>
    <t>二、单位机构设置</t>
  </si>
  <si>
    <t>三、名词解释</t>
  </si>
  <si>
    <t>四、单位预算编制说明</t>
  </si>
  <si>
    <t>五、单位预算表</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</si>
  <si>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</si>
  <si>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</si>
  <si>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</si>
  <si>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</si>
  <si>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</si>
  <si>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</si>
  <si>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</si>
  <si>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</si>
  <si>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</si>
  <si>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</si>
  <si>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</si>
  <si>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</si>
  <si>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</si>
  <si>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</si>
  <si>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</si>
  <si>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</si>
  <si>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</si>
  <si>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</si>
  <si>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</si>
  <si>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</si>
  <si>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</si>
  <si>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</si>
  <si>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</si>
  <si>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</si>
  <si>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</si>
  <si>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</si>
  <si>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</si>
  <si>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</si>
  <si>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</si>
  <si>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</si>
  <si>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</si>
  <si>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</si>
  <si>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</si>
  <si>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</si>
  <si>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</si>
  <si>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</si>
  <si>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</si>
  <si>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</si>
  <si>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</si>
  <si>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</si>
  <si>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</si>
  <si>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</si>
  <si>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</si>
  <si>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</si>
  <si>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</si>
  <si>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</si>
  <si>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</si>
  <si>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</si>
  <si>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</si>
  <si>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</si>
  <si>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</si>
  <si>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</si>
  <si>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</si>
  <si>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</si>
  <si>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</si>
  <si>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</si>
  <si>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</si>
  <si>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</si>
  <si>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</si>
  <si>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</si>
  <si>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</si>
  <si>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</si>
  <si>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</si>
  <si>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</si>
  <si>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</si>
  <si>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</si>
  <si>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</si>
  <si>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</si>
  <si>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</si>
  <si>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</si>
  <si>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</si>
  <si>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</si>
  <si>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</si>
  <si>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</si>
  <si>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</si>
  <si>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</si>
  <si>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</si>
  <si>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</si>
  <si>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</si>
  <si>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</si>
  <si>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</si>
  <si>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</si>
  <si>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</si>
  <si>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</si>
  <si>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</si>
  <si>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</si>
  <si>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</si>
  <si>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</si>
  <si>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</si>
  <si>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</si>
  <si>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</si>
  <si>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</si>
  <si>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</si>
  <si>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</si>
  <si>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</si>
  <si>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</si>
  <si>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</si>
  <si>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</si>
  <si>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</si>
  <si>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</si>
  <si>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</si>
  <si>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</si>
  <si>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</si>
  <si>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</si>
  <si>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</si>
  <si>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</si>
  <si>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</si>
  <si>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</si>
  <si>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</si>
  <si>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</si>
  <si>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</si>
  <si>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</si>
  <si>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</si>
  <si>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</si>
  <si>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</si>
  <si>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</si>
  <si>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</si>
  <si>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</si>
  <si>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</si>
  <si>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</si>
  <si>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</si>
  <si>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</si>
  <si>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</si>
  <si>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</si>
  <si>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</si>
  <si>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</si>
  <si>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</si>
  <si>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单位:万元</t>
  </si>
  <si>
    <t>2023年机关运行经费预算数</t>
  </si>
  <si>
    <t>因公出国(境)费</t>
  </si>
  <si>
    <t>公务用车购置及运行费</t>
  </si>
  <si>
    <t>小计</t>
  </si>
  <si>
    <t>购置费</t>
  </si>
  <si>
    <t>运行费</t>
  </si>
  <si>
    <t>其他相关情况说明</t>
  </si>
  <si>
    <t>上海市崇明区2024年单位预算</t>
  </si>
  <si>
    <t>预算单位：上海市崇明区大新中学</t>
    <phoneticPr fontId="13" type="noConversion"/>
  </si>
  <si>
    <t xml:space="preserve">　　上海市崇明区大新中学是一所乡镇中学，属于全额拨款事业单位，学校执行中小学校会计制度。
　　主要职能包括：
　　    1.认真实施党和国家的教育方针，制订符合学校实际发展规划并抓好组织实施和落实工作。												
        2.贯彻、执行教育法律法规和政策规定，坚持依法治教、依法治学。严格控制辍学，推进普及九年义务教育。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												
</t>
    <phoneticPr fontId="13" type="noConversion"/>
  </si>
  <si>
    <t>一、2024年“三公”经费预算情况说明
　　2024年“三公”经费预算数为9.12万元，比2023年年初预算增加0万元，其中：
　　（一）因公出国（境）费0.00万元，与2023年年初预算增加0万元。
　　（二）公务用车购置及运行费8.00万元，比2023年预算增加0万元。其中：公务用车购置费0.00万元，与2023年年初预算增加0万元；公务用车运行费8.00万元，比2023年年初预算增加0万元。
　　（三）公务接待费1.12万元，比2023年年初预算增加0万元。
二、机关运行经费预算
　　本单位无机关运行经费。
        三、政府采购预算情况
　　2024年度本单位政府采购预算2.30万元，其中：政府采购货物预算1.50万元、政府采购工程预算0.00万元、政府采购服务预算0.80万元。
四、绩效目标设置情况
　　2024年度，本单位编报绩效目标的项目共6个，涉及项目预算资金194.86万元。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phoneticPr fontId="13"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</si>
  <si>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</si>
  <si>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</si>
  <si>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</si>
  <si>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</si>
  <si>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</si>
  <si>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</si>
  <si>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</si>
  <si>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</si>
  <si>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</si>
  <si>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</si>
  <si>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注：2024年未安排国有资本经营预算，故本表无数据</t>
  </si>
  <si>
    <t>主要职能</t>
    <phoneticPr fontId="13" type="noConversion"/>
  </si>
  <si>
    <t>机构设置</t>
    <phoneticPr fontId="13" type="noConversion"/>
  </si>
  <si>
    <t>2024年机关运行经费预算数</t>
    <phoneticPr fontId="13" type="noConversion"/>
  </si>
  <si>
    <t>2024年“三公”经费预算数</t>
    <phoneticPr fontId="13" type="noConversion"/>
  </si>
  <si>
    <t>单位“三公”经费和机关运行经费预算表</t>
    <phoneticPr fontId="13" type="noConversion"/>
  </si>
  <si>
    <t>单位:元</t>
    <phoneticPr fontId="13" type="noConversion"/>
  </si>
  <si>
    <r>
      <rPr>
        <sz val="11"/>
        <rFont val="宋体"/>
        <family val="3"/>
        <charset val="134"/>
      </rPr>
      <t>注：</t>
    </r>
    <r>
      <rPr>
        <sz val="11"/>
        <rFont val="Calibri"/>
        <family val="2"/>
      </rPr>
      <t>2024</t>
    </r>
    <r>
      <rPr>
        <sz val="11"/>
        <rFont val="宋体"/>
        <family val="3"/>
        <charset val="134"/>
      </rPr>
      <t>年未安排政府性基金预算，故本表无数据</t>
    </r>
    <phoneticPr fontId="13" type="noConversion"/>
  </si>
  <si>
    <r>
      <t xml:space="preserve">　　2024年，上海市崇明区大新中学收入预算2960.31万元，其中：财政拨款收入2959.91万元，比2023年预算减少499.65万元；事业收入0万元；事业单位经营收入0万元；其他收入0.40万元。
　　支出预算2960.31万元，其中：财政拨款支出预算2959.91万元，比2023年预算减少499.65万元。财政拨款支出预算中，一般公共预算拨款支出预算2959.91万元，比2023年预算减少499.65万元；政府性基金拨款支出预算0万元，与2023年预算持平；国有资本经营预算拨款支出预算为0万元。
</t>
    </r>
    <r>
      <rPr>
        <sz val="12"/>
        <color rgb="FF000100"/>
        <rFont val="宋体"/>
        <family val="3"/>
        <charset val="134"/>
      </rPr>
      <t xml:space="preserve">    财政拨款收入支出减少的主要原因是人员经费减少。
    财政拨款支出主要内容如下：
　　1.“教育支出”科目1,965.00万元，主要用于日常公用经费、人员经费、项目经费 。
　　2.“社会保障和就业支出”科目723.62万元，主要用于单位基本养老保险费缴纳、单位职业年金缴纳、退休教师福利费和活动费等。
　　3.“卫生健康支出”科目158.28万元，主要用于单位医疗保险费缴纳。
　　4.“住房保障支出”科目113.01万元，主要用于单位住房公积金缴纳。
</t>
    </r>
    <phoneticPr fontId="13" type="noConversion"/>
  </si>
  <si>
    <t>　　上海市崇明区大新中学设8个内设机构，包括：校长室、工会、校务办（人事）、教务处、德育处、团委、总务处、科研室。</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</si>
</sst>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quot;&quot;;#,##0.00"/>
    <numFmt numFmtId="178" formatCode="[=0]&quot;&quot;;#,##0.00&quot;&quot;"/>
    <numFmt numFmtId="179" formatCode="#,##0.00_ "/>
  </numFmts>
  <fonts count="25">
    <font>
      <sz val="11"/>
      <name val="Calibri"/>
    </font>
    <font>
      <sz val="12"/>
      <name val="宋体"/>
      <family val="3"/>
      <charset val="134"/>
    </font>
    <font>
      <sz val="18"/>
      <color rgb="FF000000"/>
      <name val="宋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b/>
      <sz val="14"/>
      <color indexed="8"/>
      <name val="宋体"/>
      <family val="3"/>
      <charset val="134"/>
    </font>
    <font>
      <sz val="9"/>
      <name val="宋体"/>
      <family val="3"/>
      <charset val="134"/>
    </font>
    <font>
      <sz val="12"/>
      <name val="宋体"/>
      <family val="3"/>
      <charset val="134"/>
    </font>
    <font>
      <b/>
      <sz val="18"/>
      <name val="宋体"/>
      <family val="3"/>
      <charset val="134"/>
    </font>
    <font>
      <sz val="10"/>
      <color indexed="8"/>
      <name val="Times New Roman"/>
      <family val="1"/>
    </font>
    <font>
      <b/>
      <sz val="14"/>
      <name val="黑体"/>
      <family val="3"/>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sz val="14"/>
      <color indexed="8"/>
      <name val="仿宋_GB2312"/>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2">
    <xf numFmtId="0" fontId="0" fillId="0" borderId="0"/>
    <xf numFmtId="0" fontId="14" fillId="0" borderId="0">
      <alignment vertical="center"/>
    </xf>
  </cellStyleXfs>
  <cellXfs count="82">
    <xf numFmtId="0" fontId="0" fillId="0" borderId="0" xfId="0" applyProtection="1">
      <protection locked="0"/>
    </xf>
    <xf numFmtId="0" fontId="1" fillId="0" borderId="0" xfId="0" applyNumberFormat="1" applyFont="1" applyAlignment="1" applyProtection="1">
      <alignment horizontal="left" vertical="center"/>
      <protection locked="0"/>
    </xf>
    <xf numFmtId="0" fontId="2" fillId="0" borderId="0" xfId="0" applyNumberFormat="1" applyFont="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Font="1" applyAlignment="1" applyProtection="1">
      <alignment horizontal="center" vertical="center" wrapText="1"/>
      <protection locked="0"/>
    </xf>
    <xf numFmtId="0" fontId="7" fillId="0" borderId="0" xfId="0" applyNumberFormat="1" applyFont="1" applyAlignment="1" applyProtection="1">
      <alignment horizontal="center" vertical="center"/>
      <protection locked="0"/>
    </xf>
    <xf numFmtId="0" fontId="1" fillId="0" borderId="0" xfId="0" applyNumberFormat="1" applyFont="1" applyAlignment="1" applyProtection="1">
      <alignment horizontal="left" vertical="top" wrapText="1"/>
      <protection locked="0"/>
    </xf>
    <xf numFmtId="49" fontId="7" fillId="0" borderId="0" xfId="0" applyNumberFormat="1" applyFont="1" applyAlignment="1" applyProtection="1">
      <alignment horizontal="center" vertical="center"/>
      <protection locked="0"/>
    </xf>
    <xf numFmtId="0" fontId="1" fillId="0" borderId="0" xfId="0" applyNumberFormat="1" applyFont="1" applyAlignment="1" applyProtection="1">
      <alignment horizontal="right" vertical="center"/>
      <protection locked="0"/>
    </xf>
    <xf numFmtId="0" fontId="8" fillId="0" borderId="0" xfId="0" applyFont="1" applyAlignment="1" applyProtection="1">
      <alignment horizontal="left" vertical="center"/>
      <protection locked="0"/>
    </xf>
    <xf numFmtId="0" fontId="1" fillId="2" borderId="1" xfId="0" applyNumberFormat="1" applyFont="1" applyFill="1" applyBorder="1" applyAlignment="1" applyProtection="1">
      <alignment horizontal="center" vertical="center"/>
      <protection locked="0"/>
    </xf>
    <xf numFmtId="0" fontId="1" fillId="2" borderId="1" xfId="0" applyNumberFormat="1" applyFont="1" applyFill="1" applyBorder="1" applyAlignment="1" applyProtection="1">
      <alignment horizontal="center" vertical="center" wrapText="1"/>
      <protection locked="0"/>
    </xf>
    <xf numFmtId="0" fontId="1" fillId="2" borderId="3" xfId="0" applyNumberFormat="1" applyFont="1" applyFill="1" applyBorder="1" applyAlignment="1" applyProtection="1">
      <alignment horizontal="center" vertical="center" wrapText="1"/>
      <protection locked="0"/>
    </xf>
    <xf numFmtId="0" fontId="1" fillId="0" borderId="1" xfId="0" applyNumberFormat="1"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176" fontId="1" fillId="0" borderId="1" xfId="0" applyNumberFormat="1" applyFont="1" applyBorder="1" applyAlignment="1" applyProtection="1">
      <alignment horizontal="right" vertical="center"/>
      <protection locked="0"/>
    </xf>
    <xf numFmtId="0" fontId="1" fillId="0" borderId="1" xfId="0" applyNumberFormat="1" applyFont="1" applyBorder="1" applyAlignment="1" applyProtection="1">
      <alignment horizontal="center" vertical="center" wrapText="1"/>
      <protection locked="0"/>
    </xf>
    <xf numFmtId="176" fontId="9" fillId="0" borderId="1" xfId="0" applyNumberFormat="1" applyFont="1" applyBorder="1" applyAlignment="1" applyProtection="1">
      <alignment horizontal="right" vertical="center" wrapText="1"/>
      <protection locked="0"/>
    </xf>
    <xf numFmtId="0" fontId="1" fillId="0" borderId="1" xfId="0" applyNumberFormat="1" applyFont="1" applyBorder="1" applyAlignment="1" applyProtection="1">
      <alignment horizontal="center" vertical="center"/>
      <protection locked="0"/>
    </xf>
    <xf numFmtId="0" fontId="1" fillId="0" borderId="0" xfId="0" applyFont="1" applyAlignment="1" applyProtection="1">
      <alignment horizontal="left" vertical="center"/>
      <protection locked="0"/>
    </xf>
    <xf numFmtId="177" fontId="1" fillId="0" borderId="0" xfId="0" applyNumberFormat="1" applyFont="1" applyAlignment="1" applyProtection="1">
      <alignment horizontal="right" vertical="center"/>
      <protection locked="0"/>
    </xf>
    <xf numFmtId="0" fontId="1" fillId="0" borderId="1" xfId="0" applyFont="1" applyBorder="1" applyAlignment="1" applyProtection="1">
      <alignment horizontal="left" vertical="center"/>
      <protection locked="0"/>
    </xf>
    <xf numFmtId="176" fontId="9" fillId="0" borderId="1" xfId="0" applyNumberFormat="1" applyFont="1" applyBorder="1" applyAlignment="1" applyProtection="1">
      <alignment horizontal="right" vertical="center"/>
      <protection locked="0"/>
    </xf>
    <xf numFmtId="49" fontId="1" fillId="0" borderId="1" xfId="0" applyNumberFormat="1" applyFont="1" applyBorder="1" applyAlignment="1" applyProtection="1">
      <alignment horizontal="left" vertical="center" wrapText="1"/>
      <protection locked="0"/>
    </xf>
    <xf numFmtId="0" fontId="10" fillId="0" borderId="0" xfId="0" applyNumberFormat="1" applyFont="1" applyAlignment="1" applyProtection="1">
      <alignment horizontal="left" vertical="center"/>
      <protection locked="0"/>
    </xf>
    <xf numFmtId="177" fontId="1" fillId="0" borderId="0" xfId="0" applyNumberFormat="1" applyFont="1" applyAlignment="1" applyProtection="1">
      <alignment horizontal="left" vertical="center"/>
      <protection locked="0"/>
    </xf>
    <xf numFmtId="177" fontId="1" fillId="0" borderId="1" xfId="0" applyNumberFormat="1" applyFont="1" applyBorder="1" applyAlignment="1" applyProtection="1">
      <alignment horizontal="right" vertical="center"/>
      <protection locked="0"/>
    </xf>
    <xf numFmtId="0" fontId="1" fillId="0" borderId="0" xfId="0" applyFont="1" applyAlignment="1" applyProtection="1">
      <alignment horizontal="right" vertical="center"/>
      <protection locked="0"/>
    </xf>
    <xf numFmtId="0" fontId="1" fillId="0" borderId="5" xfId="0" applyNumberFormat="1" applyFont="1" applyBorder="1" applyAlignment="1" applyProtection="1">
      <alignment horizontal="right" vertical="center"/>
      <protection locked="0"/>
    </xf>
    <xf numFmtId="178" fontId="10" fillId="0" borderId="1" xfId="0" applyNumberFormat="1" applyFont="1" applyBorder="1" applyAlignment="1" applyProtection="1">
      <alignment horizontal="right" vertical="center"/>
      <protection locked="0"/>
    </xf>
    <xf numFmtId="178" fontId="11" fillId="0" borderId="1" xfId="0" applyNumberFormat="1" applyFont="1" applyBorder="1" applyAlignment="1" applyProtection="1">
      <alignment horizontal="right" vertical="center"/>
      <protection locked="0"/>
    </xf>
    <xf numFmtId="178" fontId="10" fillId="0" borderId="1" xfId="0" applyNumberFormat="1" applyFont="1" applyBorder="1" applyAlignment="1" applyProtection="1">
      <alignment horizontal="right" vertical="center" wrapText="1"/>
      <protection locked="0"/>
    </xf>
    <xf numFmtId="178" fontId="11" fillId="3" borderId="1" xfId="0" applyNumberFormat="1" applyFont="1" applyFill="1" applyBorder="1" applyAlignment="1" applyProtection="1">
      <alignment horizontal="right" vertical="center" wrapText="1"/>
      <protection locked="0"/>
    </xf>
    <xf numFmtId="49" fontId="15" fillId="0" borderId="0" xfId="1" applyNumberFormat="1" applyFont="1" applyAlignment="1" applyProtection="1">
      <alignment horizontal="center" vertical="center"/>
      <protection locked="0"/>
    </xf>
    <xf numFmtId="49" fontId="14" fillId="0" borderId="0" xfId="1" applyNumberFormat="1" applyProtection="1">
      <alignment vertical="center"/>
      <protection locked="0"/>
    </xf>
    <xf numFmtId="49" fontId="16" fillId="0" borderId="0" xfId="1" applyNumberFormat="1" applyFont="1" applyAlignment="1" applyProtection="1">
      <alignment horizontal="justify" vertical="center"/>
      <protection locked="0"/>
    </xf>
    <xf numFmtId="49" fontId="17" fillId="0" borderId="0" xfId="1" applyNumberFormat="1" applyFont="1" applyProtection="1">
      <alignment vertical="center"/>
      <protection locked="0"/>
    </xf>
    <xf numFmtId="49" fontId="18" fillId="0" borderId="0" xfId="1" applyNumberFormat="1" applyFont="1" applyAlignment="1" applyProtection="1">
      <alignment vertical="center"/>
      <protection locked="0"/>
    </xf>
    <xf numFmtId="49" fontId="19" fillId="0" borderId="0" xfId="1" applyNumberFormat="1" applyFont="1" applyAlignment="1" applyProtection="1">
      <alignment horizontal="center" vertical="center"/>
      <protection locked="0"/>
    </xf>
    <xf numFmtId="49" fontId="20" fillId="0" borderId="0" xfId="1" applyNumberFormat="1" applyFont="1" applyAlignment="1" applyProtection="1">
      <alignment vertical="center"/>
      <protection locked="0"/>
    </xf>
    <xf numFmtId="49" fontId="21" fillId="0" borderId="0" xfId="1" applyNumberFormat="1" applyFont="1" applyAlignment="1" applyProtection="1">
      <alignment horizontal="justify" vertical="center"/>
      <protection locked="0"/>
    </xf>
    <xf numFmtId="49" fontId="21" fillId="0" borderId="0" xfId="1" applyNumberFormat="1" applyFont="1" applyAlignment="1" applyProtection="1">
      <alignment horizontal="center" vertical="center"/>
      <protection locked="0"/>
    </xf>
    <xf numFmtId="49" fontId="22" fillId="0" borderId="0" xfId="1" applyNumberFormat="1" applyFont="1" applyAlignment="1" applyProtection="1">
      <alignment vertical="center"/>
      <protection locked="0"/>
    </xf>
    <xf numFmtId="0" fontId="14" fillId="0" borderId="0" xfId="0" applyFont="1" applyAlignment="1" applyProtection="1">
      <alignment horizontal="left" vertical="top" wrapText="1"/>
      <protection locked="0"/>
    </xf>
    <xf numFmtId="0" fontId="23" fillId="0" borderId="0" xfId="1" applyFont="1" applyFill="1" applyAlignment="1" applyProtection="1">
      <alignment horizontal="left" vertical="center"/>
      <protection locked="0"/>
    </xf>
    <xf numFmtId="0" fontId="23" fillId="0" borderId="0" xfId="1" applyFont="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11" fillId="3" borderId="1"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left" vertical="center"/>
      <protection locked="0"/>
    </xf>
    <xf numFmtId="0" fontId="9" fillId="0" borderId="0" xfId="0" applyNumberFormat="1" applyFont="1" applyAlignment="1" applyProtection="1">
      <alignment horizontal="left" vertical="top" wrapText="1"/>
      <protection locked="0"/>
    </xf>
    <xf numFmtId="177" fontId="1" fillId="0" borderId="1" xfId="0" applyNumberFormat="1" applyFont="1" applyBorder="1" applyAlignment="1" applyProtection="1">
      <alignment horizontal="right" vertical="center" wrapText="1"/>
      <protection locked="0"/>
    </xf>
    <xf numFmtId="177" fontId="1" fillId="0" borderId="1" xfId="0" applyNumberFormat="1" applyFont="1" applyBorder="1" applyAlignment="1" applyProtection="1">
      <alignment horizontal="left" vertical="center" wrapText="1"/>
      <protection locked="0"/>
    </xf>
    <xf numFmtId="177" fontId="8" fillId="0" borderId="1" xfId="0" applyNumberFormat="1" applyFont="1" applyBorder="1" applyAlignment="1" applyProtection="1">
      <alignment horizontal="left" vertical="center"/>
      <protection locked="0"/>
    </xf>
    <xf numFmtId="177" fontId="1" fillId="0" borderId="1" xfId="0" applyNumberFormat="1" applyFont="1" applyBorder="1" applyAlignment="1" applyProtection="1">
      <alignment horizontal="center" vertical="center"/>
      <protection locked="0"/>
    </xf>
    <xf numFmtId="177" fontId="9" fillId="0" borderId="1" xfId="0" applyNumberFormat="1" applyFont="1" applyBorder="1" applyAlignment="1" applyProtection="1">
      <alignment horizontal="right" vertical="center" wrapText="1"/>
      <protection locked="0"/>
    </xf>
    <xf numFmtId="177" fontId="1" fillId="0" borderId="1" xfId="0" applyNumberFormat="1" applyFont="1" applyBorder="1" applyAlignment="1" applyProtection="1">
      <alignment horizontal="center" vertical="center" wrapText="1"/>
      <protection locked="0"/>
    </xf>
    <xf numFmtId="49" fontId="12" fillId="0" borderId="0" xfId="0" applyNumberFormat="1" applyFont="1" applyAlignment="1" applyProtection="1">
      <alignment horizontal="right" vertical="center"/>
      <protection locked="0"/>
    </xf>
    <xf numFmtId="49" fontId="18" fillId="0" borderId="0" xfId="1" applyNumberFormat="1" applyFont="1" applyAlignment="1" applyProtection="1">
      <alignment horizontal="center" vertical="center"/>
      <protection locked="0"/>
    </xf>
    <xf numFmtId="49" fontId="20" fillId="0" borderId="0" xfId="1" applyNumberFormat="1" applyFont="1" applyAlignment="1" applyProtection="1">
      <alignment horizontal="center" vertical="center"/>
      <protection locked="0"/>
    </xf>
    <xf numFmtId="0" fontId="3" fillId="0" borderId="0" xfId="0" applyNumberFormat="1" applyFont="1" applyAlignment="1" applyProtection="1">
      <alignment horizontal="center" vertical="center"/>
      <protection locked="0"/>
    </xf>
    <xf numFmtId="49" fontId="20" fillId="0" borderId="0" xfId="1" applyNumberFormat="1" applyFont="1" applyFill="1" applyBorder="1" applyAlignment="1" applyProtection="1">
      <alignment horizontal="center" vertical="center"/>
      <protection locked="0"/>
    </xf>
    <xf numFmtId="0" fontId="1" fillId="0" borderId="0" xfId="0" applyFont="1" applyAlignment="1" applyProtection="1">
      <alignment horizontal="left" vertical="top" wrapText="1"/>
      <protection locked="0"/>
    </xf>
    <xf numFmtId="0" fontId="7"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7" fillId="0" borderId="0" xfId="0" applyNumberFormat="1" applyFont="1" applyAlignment="1" applyProtection="1">
      <alignment horizontal="center" vertical="center"/>
      <protection locked="0"/>
    </xf>
    <xf numFmtId="0" fontId="1" fillId="2" borderId="1" xfId="0" applyNumberFormat="1" applyFont="1" applyFill="1" applyBorder="1" applyAlignment="1" applyProtection="1">
      <alignment horizontal="center" vertical="center"/>
      <protection locked="0"/>
    </xf>
    <xf numFmtId="0" fontId="1" fillId="2" borderId="2" xfId="0" applyNumberFormat="1" applyFont="1" applyFill="1" applyBorder="1" applyAlignment="1" applyProtection="1">
      <alignment horizontal="center" vertical="center" wrapText="1"/>
      <protection locked="0"/>
    </xf>
    <xf numFmtId="0" fontId="1" fillId="2" borderId="1" xfId="0" applyNumberFormat="1" applyFont="1" applyFill="1" applyBorder="1" applyAlignment="1" applyProtection="1">
      <alignment horizontal="center" vertical="center" wrapText="1"/>
      <protection locked="0"/>
    </xf>
    <xf numFmtId="0" fontId="8" fillId="0" borderId="0" xfId="0" applyFont="1" applyAlignment="1" applyProtection="1">
      <alignment horizontal="left" vertical="center"/>
      <protection locked="0"/>
    </xf>
    <xf numFmtId="0" fontId="1" fillId="0" borderId="0" xfId="0" applyNumberFormat="1" applyFont="1" applyAlignment="1" applyProtection="1">
      <alignment horizontal="left" vertical="center"/>
      <protection locked="0"/>
    </xf>
    <xf numFmtId="0" fontId="1" fillId="2" borderId="4" xfId="0" applyNumberFormat="1" applyFont="1" applyFill="1" applyBorder="1" applyAlignment="1" applyProtection="1">
      <alignment horizontal="center" vertical="center"/>
      <protection locked="0"/>
    </xf>
    <xf numFmtId="0"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left" vertical="center"/>
      <protection locked="0"/>
    </xf>
    <xf numFmtId="0" fontId="1" fillId="2" borderId="2" xfId="0" applyNumberFormat="1" applyFont="1" applyFill="1" applyBorder="1" applyAlignment="1" applyProtection="1">
      <alignment horizontal="center" vertical="center"/>
      <protection locked="0"/>
    </xf>
    <xf numFmtId="0" fontId="1" fillId="2" borderId="2"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showRuler="0" workbookViewId="0">
      <selection activeCell="A20" sqref="A20:M20"/>
    </sheetView>
  </sheetViews>
  <sheetFormatPr defaultRowHeight="15"/>
  <cols>
    <col min="1" max="12" width="9.42578125" customWidth="1"/>
    <col min="13" max="13" width="10.28515625" customWidth="1"/>
  </cols>
  <sheetData>
    <row r="1" spans="1:13" ht="18.75" customHeight="1">
      <c r="A1" s="60"/>
      <c r="B1" s="60"/>
      <c r="C1" s="60"/>
      <c r="D1" s="60"/>
      <c r="E1" s="60"/>
      <c r="F1" s="60"/>
      <c r="G1" s="60"/>
      <c r="H1" s="60"/>
      <c r="I1" s="60"/>
      <c r="J1" s="60"/>
      <c r="K1" s="60"/>
      <c r="L1" s="60"/>
      <c r="M1" s="60"/>
    </row>
    <row r="2" spans="1:13" ht="18.75" customHeight="1">
      <c r="A2" s="60"/>
      <c r="B2" s="60"/>
      <c r="C2" s="60"/>
      <c r="D2" s="60"/>
      <c r="E2" s="60"/>
      <c r="F2" s="60"/>
      <c r="G2" s="60"/>
      <c r="H2" s="60"/>
      <c r="I2" s="60"/>
      <c r="J2" s="60"/>
      <c r="K2" s="60"/>
      <c r="L2" s="60"/>
      <c r="M2" s="60"/>
    </row>
    <row r="3" spans="1:13" ht="21.75" customHeight="1">
      <c r="A3" s="36"/>
      <c r="B3" s="37"/>
      <c r="C3" s="37"/>
      <c r="D3" s="37"/>
      <c r="E3" s="37"/>
      <c r="F3" s="38"/>
      <c r="G3" s="37"/>
      <c r="H3" s="37"/>
      <c r="I3" s="37"/>
      <c r="J3" s="37"/>
      <c r="K3" s="37"/>
      <c r="L3" s="37"/>
      <c r="M3" s="39"/>
    </row>
    <row r="4" spans="1:13" ht="21.75" customHeight="1">
      <c r="A4" s="40"/>
      <c r="B4" s="40"/>
      <c r="C4" s="40"/>
      <c r="D4" s="40"/>
      <c r="E4" s="40"/>
      <c r="F4" s="40"/>
      <c r="G4" s="40"/>
      <c r="H4" s="40"/>
      <c r="I4" s="40"/>
      <c r="J4" s="40"/>
      <c r="K4" s="40"/>
      <c r="L4" s="40"/>
      <c r="M4" s="40"/>
    </row>
    <row r="5" spans="1:13" ht="46.5" customHeight="1">
      <c r="A5" s="61" t="s">
        <v>143</v>
      </c>
      <c r="B5" s="61"/>
      <c r="C5" s="61"/>
      <c r="D5" s="61"/>
      <c r="E5" s="61"/>
      <c r="F5" s="61"/>
      <c r="G5" s="61"/>
      <c r="H5" s="61"/>
      <c r="I5" s="61"/>
      <c r="J5" s="61"/>
      <c r="K5" s="61"/>
      <c r="L5" s="61"/>
      <c r="M5" s="61"/>
    </row>
    <row r="6" spans="1:13" ht="15.75" customHeight="1">
      <c r="A6" s="37"/>
      <c r="B6" s="37"/>
      <c r="C6" s="37"/>
      <c r="D6" s="37"/>
      <c r="E6" s="37"/>
      <c r="F6" s="41"/>
      <c r="G6" s="37"/>
      <c r="H6" s="37"/>
      <c r="I6" s="37"/>
      <c r="J6" s="37"/>
      <c r="K6" s="37"/>
      <c r="L6" s="37"/>
      <c r="M6" s="37"/>
    </row>
    <row r="7" spans="1:13" ht="15.75" customHeight="1">
      <c r="A7" s="42"/>
      <c r="B7" s="42"/>
      <c r="C7" s="42"/>
      <c r="D7" s="42"/>
      <c r="E7" s="42"/>
      <c r="F7" s="42"/>
      <c r="G7" s="42"/>
      <c r="H7" s="42"/>
      <c r="I7" s="42"/>
      <c r="J7" s="42"/>
      <c r="K7" s="42"/>
      <c r="L7" s="42"/>
      <c r="M7" s="42"/>
    </row>
    <row r="8" spans="1:13" ht="15.75" customHeight="1">
      <c r="A8" s="37"/>
      <c r="B8" s="37"/>
      <c r="C8" s="37"/>
      <c r="D8" s="37"/>
      <c r="E8" s="37"/>
      <c r="F8" s="43"/>
      <c r="G8" s="37"/>
      <c r="H8" s="37"/>
      <c r="I8" s="37"/>
      <c r="J8" s="37"/>
      <c r="K8" s="37"/>
      <c r="L8" s="37"/>
      <c r="M8" s="37"/>
    </row>
    <row r="9" spans="1:13" ht="15.75" customHeight="1">
      <c r="A9" s="37"/>
      <c r="B9" s="37"/>
      <c r="C9" s="37"/>
      <c r="D9" s="37"/>
      <c r="E9" s="37"/>
      <c r="F9" s="43"/>
      <c r="G9" s="37"/>
      <c r="H9" s="37"/>
      <c r="I9" s="37"/>
      <c r="J9" s="37"/>
      <c r="K9" s="37"/>
      <c r="L9" s="37"/>
      <c r="M9" s="37"/>
    </row>
    <row r="10" spans="1:13" ht="15.75" customHeight="1">
      <c r="A10" s="37"/>
      <c r="B10" s="37"/>
      <c r="C10" s="37"/>
      <c r="D10" s="37"/>
      <c r="E10" s="37"/>
      <c r="F10" s="44"/>
      <c r="G10" s="37"/>
      <c r="H10" s="37"/>
      <c r="I10" s="37"/>
      <c r="J10" s="37"/>
      <c r="K10" s="37"/>
      <c r="L10" s="37"/>
      <c r="M10" s="37"/>
    </row>
    <row r="11" spans="1:13" ht="22.5" customHeight="1">
      <c r="A11" s="64" t="s">
        <v>144</v>
      </c>
      <c r="B11" s="64"/>
      <c r="C11" s="64"/>
      <c r="D11" s="64"/>
      <c r="E11" s="64"/>
      <c r="F11" s="64"/>
      <c r="G11" s="64"/>
      <c r="H11" s="64"/>
      <c r="I11" s="64"/>
      <c r="J11" s="64"/>
      <c r="K11" s="64"/>
      <c r="L11" s="64"/>
      <c r="M11" s="64"/>
    </row>
    <row r="12" spans="1:13" ht="22.5" customHeight="1">
      <c r="A12" s="42"/>
      <c r="B12" s="42"/>
      <c r="C12" s="42"/>
      <c r="D12" s="42"/>
      <c r="E12" s="42"/>
      <c r="F12" s="42"/>
      <c r="G12" s="45"/>
      <c r="H12" s="42"/>
      <c r="I12" s="42"/>
      <c r="J12" s="42"/>
      <c r="K12" s="42"/>
      <c r="L12" s="42"/>
      <c r="M12" s="42"/>
    </row>
    <row r="13" spans="1:13" ht="18.75" customHeight="1">
      <c r="A13" s="37"/>
      <c r="B13" s="37"/>
      <c r="C13" s="37"/>
      <c r="D13" s="37"/>
      <c r="E13" s="37"/>
      <c r="F13" s="37"/>
      <c r="G13" s="37"/>
      <c r="H13" s="37"/>
      <c r="I13" s="37"/>
      <c r="J13" s="37"/>
      <c r="K13" s="37"/>
      <c r="L13" s="37"/>
      <c r="M13" s="37"/>
    </row>
    <row r="14" spans="1:13" ht="18.75" customHeight="1">
      <c r="A14" s="37"/>
      <c r="B14" s="37"/>
      <c r="C14" s="37"/>
      <c r="D14" s="37"/>
      <c r="E14" s="37"/>
      <c r="F14" s="37"/>
      <c r="G14" s="37"/>
      <c r="H14" s="37"/>
      <c r="I14" s="37"/>
      <c r="J14" s="37"/>
      <c r="K14" s="37"/>
      <c r="L14" s="37"/>
      <c r="M14" s="37"/>
    </row>
    <row r="15" spans="1:13" ht="18.75" customHeight="1">
      <c r="A15" s="37"/>
      <c r="B15" s="37"/>
      <c r="C15" s="37"/>
      <c r="D15" s="37"/>
      <c r="E15" s="37"/>
      <c r="F15" s="37"/>
      <c r="G15" s="37"/>
      <c r="H15" s="37"/>
      <c r="I15" s="37"/>
      <c r="J15" s="37"/>
      <c r="K15" s="37"/>
      <c r="L15" s="37"/>
      <c r="M15" s="37"/>
    </row>
    <row r="16" spans="1:13" ht="18.75" customHeight="1">
      <c r="A16" s="37"/>
      <c r="B16" s="37"/>
      <c r="C16" s="37"/>
      <c r="D16" s="37"/>
      <c r="E16" s="37"/>
      <c r="F16" s="37"/>
      <c r="G16" s="37"/>
      <c r="H16" s="37"/>
      <c r="I16" s="37"/>
      <c r="J16" s="37"/>
      <c r="K16" s="37"/>
      <c r="L16" s="37"/>
      <c r="M16" s="37"/>
    </row>
    <row r="17" spans="1:13" ht="18.75" customHeight="1">
      <c r="A17" s="37"/>
      <c r="B17" s="37"/>
      <c r="C17" s="37"/>
      <c r="D17" s="37"/>
      <c r="E17" s="37"/>
      <c r="F17" s="37"/>
      <c r="G17" s="37"/>
      <c r="H17" s="37"/>
      <c r="I17" s="37"/>
      <c r="J17" s="37"/>
      <c r="K17" s="37"/>
      <c r="L17" s="37"/>
      <c r="M17" s="37"/>
    </row>
    <row r="18" spans="1:13" ht="18.75" customHeight="1">
      <c r="A18" s="37"/>
      <c r="B18" s="37"/>
      <c r="C18" s="37"/>
      <c r="D18" s="37"/>
      <c r="E18" s="37"/>
      <c r="F18" s="37"/>
      <c r="G18" s="37"/>
      <c r="H18" s="37"/>
      <c r="I18" s="37"/>
      <c r="J18" s="37"/>
      <c r="K18" s="37"/>
      <c r="L18" s="37"/>
      <c r="M18" s="37"/>
    </row>
    <row r="19" spans="1:13" ht="18.75" customHeight="1">
      <c r="A19" s="37"/>
      <c r="B19" s="37"/>
      <c r="C19" s="37"/>
      <c r="D19" s="37"/>
      <c r="E19" s="37"/>
      <c r="F19" s="37"/>
      <c r="G19" s="37"/>
      <c r="H19" s="37"/>
      <c r="I19" s="37"/>
      <c r="J19" s="37"/>
      <c r="K19" s="37"/>
      <c r="L19" s="37"/>
      <c r="M19" s="37"/>
    </row>
    <row r="20" spans="1:13" ht="22.5" customHeight="1">
      <c r="A20" s="62"/>
      <c r="B20" s="62"/>
      <c r="C20" s="62"/>
      <c r="D20" s="62"/>
      <c r="E20" s="62"/>
      <c r="F20" s="62"/>
      <c r="G20" s="62"/>
      <c r="H20" s="62"/>
      <c r="I20" s="62"/>
      <c r="J20" s="62"/>
      <c r="K20" s="62"/>
      <c r="L20" s="62"/>
      <c r="M20" s="62"/>
    </row>
    <row r="21" spans="1:13" ht="22.5" customHeight="1">
      <c r="A21" s="63"/>
      <c r="B21" s="63"/>
      <c r="C21" s="63"/>
      <c r="D21" s="63"/>
      <c r="E21" s="63"/>
      <c r="F21" s="63"/>
      <c r="G21" s="63"/>
      <c r="H21" s="63"/>
      <c r="I21" s="63"/>
      <c r="J21" s="63"/>
      <c r="K21" s="63"/>
      <c r="L21" s="63"/>
      <c r="M21" s="63"/>
    </row>
  </sheetData>
  <sheetProtection password="CC3D" sheet="1"/>
  <mergeCells count="6">
    <mergeCell ref="A1:M1"/>
    <mergeCell ref="A2:M2"/>
    <mergeCell ref="A5:M5"/>
    <mergeCell ref="A20:M20"/>
    <mergeCell ref="A21:M21"/>
    <mergeCell ref="A11:M11"/>
  </mergeCells>
  <phoneticPr fontId="1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K12" sqref="K12"/>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68" t="s">
        <v>77</v>
      </c>
      <c r="B1" s="68"/>
      <c r="C1" s="68"/>
      <c r="D1" s="68"/>
      <c r="E1" s="68"/>
      <c r="F1" s="68"/>
      <c r="G1" s="68"/>
    </row>
    <row r="3" spans="1:7" ht="24" customHeight="1">
      <c r="A3" s="73"/>
      <c r="B3" s="73"/>
      <c r="C3" s="73"/>
      <c r="D3" s="73"/>
      <c r="E3" s="73"/>
      <c r="F3" s="73"/>
      <c r="G3" s="10" t="s">
        <v>12</v>
      </c>
    </row>
    <row r="5" spans="1:7" ht="24" customHeight="1">
      <c r="A5" s="69" t="s">
        <v>39</v>
      </c>
      <c r="B5" s="69"/>
      <c r="C5" s="69" t="s">
        <v>78</v>
      </c>
      <c r="D5" s="69"/>
      <c r="E5" s="69"/>
      <c r="F5" s="69"/>
      <c r="G5" s="69"/>
    </row>
    <row r="6" spans="1:7" ht="24" customHeight="1">
      <c r="A6" s="13" t="s">
        <v>15</v>
      </c>
      <c r="B6" s="13" t="s">
        <v>16</v>
      </c>
      <c r="C6" s="13" t="s">
        <v>15</v>
      </c>
      <c r="D6" s="13" t="s">
        <v>17</v>
      </c>
      <c r="E6" s="12" t="s">
        <v>79</v>
      </c>
      <c r="F6" s="12" t="s">
        <v>80</v>
      </c>
      <c r="G6" s="12" t="s">
        <v>81</v>
      </c>
    </row>
    <row r="7" spans="1:7" ht="0" hidden="1" customHeight="1">
      <c r="A7" s="24"/>
      <c r="B7" s="18">
        <f>SUM(B8:B11)</f>
        <v>29599113.260000002</v>
      </c>
      <c r="C7" s="24"/>
      <c r="D7" s="25">
        <f>SUM(E7,F7,G7)</f>
        <v>29599113.259999998</v>
      </c>
      <c r="E7" s="25">
        <f>SUM(E8:E11)</f>
        <v>29599113.259999998</v>
      </c>
      <c r="F7" s="25">
        <f>SUM(F8:F11)</f>
        <v>0</v>
      </c>
      <c r="G7" s="25">
        <f>SUM(G8:G11)</f>
        <v>0</v>
      </c>
    </row>
    <row r="8" spans="1:7" ht="24" customHeight="1">
      <c r="A8" s="26" t="s">
        <v>82</v>
      </c>
      <c r="B8" s="54">
        <v>29599113.260000002</v>
      </c>
      <c r="C8" s="55" t="s">
        <v>23</v>
      </c>
      <c r="D8" s="58">
        <f>SUM(E8,F8,G8)</f>
        <v>19650035.5</v>
      </c>
      <c r="E8" s="58">
        <v>19650035.5</v>
      </c>
      <c r="F8" s="20">
        <v>0</v>
      </c>
      <c r="G8" s="20">
        <v>0</v>
      </c>
    </row>
    <row r="9" spans="1:7" ht="24" customHeight="1">
      <c r="A9" s="26" t="s">
        <v>83</v>
      </c>
      <c r="B9" s="54"/>
      <c r="C9" s="55" t="s">
        <v>25</v>
      </c>
      <c r="D9" s="58">
        <f>SUM(E9,F9,G9)</f>
        <v>7236231.3600000003</v>
      </c>
      <c r="E9" s="58">
        <v>7236231.3600000003</v>
      </c>
      <c r="F9" s="20">
        <v>0</v>
      </c>
      <c r="G9" s="20">
        <v>0</v>
      </c>
    </row>
    <row r="10" spans="1:7" ht="24" customHeight="1">
      <c r="A10" s="26" t="s">
        <v>84</v>
      </c>
      <c r="B10" s="54"/>
      <c r="C10" s="55" t="s">
        <v>27</v>
      </c>
      <c r="D10" s="58">
        <f>SUM(E10,F10,G10)</f>
        <v>1582746.4</v>
      </c>
      <c r="E10" s="58">
        <v>1582746.4</v>
      </c>
      <c r="F10" s="20">
        <v>0</v>
      </c>
      <c r="G10" s="20">
        <v>0</v>
      </c>
    </row>
    <row r="11" spans="1:7" ht="24" customHeight="1">
      <c r="A11" s="26"/>
      <c r="B11" s="54"/>
      <c r="C11" s="55" t="s">
        <v>29</v>
      </c>
      <c r="D11" s="58">
        <f>SUM(E11,F11,G11)</f>
        <v>1130100</v>
      </c>
      <c r="E11" s="58">
        <v>1130100</v>
      </c>
      <c r="F11" s="20">
        <v>0</v>
      </c>
      <c r="G11" s="20">
        <v>0</v>
      </c>
    </row>
    <row r="12" spans="1:7" ht="24" customHeight="1">
      <c r="A12" s="19" t="s">
        <v>33</v>
      </c>
      <c r="B12" s="54">
        <f>B7</f>
        <v>29599113.260000002</v>
      </c>
      <c r="C12" s="59" t="s">
        <v>34</v>
      </c>
      <c r="D12" s="58">
        <f>D7</f>
        <v>29599113.259999998</v>
      </c>
      <c r="E12" s="58">
        <f>E7</f>
        <v>29599113.259999998</v>
      </c>
      <c r="F12" s="20">
        <f>F7</f>
        <v>0</v>
      </c>
      <c r="G12" s="20">
        <f>G7</f>
        <v>0</v>
      </c>
    </row>
  </sheetData>
  <mergeCells count="4">
    <mergeCell ref="A5:B5"/>
    <mergeCell ref="C5:G5"/>
    <mergeCell ref="A3:F3"/>
    <mergeCell ref="A1:G1"/>
  </mergeCells>
  <phoneticPr fontId="13"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6" workbookViewId="0">
      <selection activeCell="M19" sqref="M19"/>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68" t="s">
        <v>85</v>
      </c>
      <c r="B1" s="68"/>
      <c r="C1" s="68"/>
      <c r="D1" s="68"/>
      <c r="E1" s="68"/>
      <c r="F1" s="68"/>
      <c r="G1" s="68"/>
    </row>
    <row r="2" spans="1:7" ht="7.5" customHeight="1">
      <c r="A2" s="1"/>
      <c r="B2" s="1"/>
      <c r="C2" s="1"/>
      <c r="D2" s="1"/>
      <c r="E2" s="10"/>
      <c r="F2" s="10"/>
      <c r="G2" s="1"/>
    </row>
    <row r="3" spans="1:7" ht="24" customHeight="1">
      <c r="A3" s="73"/>
      <c r="B3" s="73"/>
      <c r="C3" s="73"/>
      <c r="D3" s="73"/>
      <c r="E3" s="73"/>
      <c r="F3" s="73"/>
      <c r="G3" s="10" t="s">
        <v>12</v>
      </c>
    </row>
    <row r="4" spans="1:7" ht="7.5" customHeight="1">
      <c r="A4" s="27"/>
      <c r="B4" s="27"/>
      <c r="C4" s="27"/>
      <c r="D4" s="27"/>
      <c r="E4" s="10"/>
      <c r="F4" s="10"/>
      <c r="G4" s="1"/>
    </row>
    <row r="5" spans="1:7" ht="24" customHeight="1">
      <c r="A5" s="69" t="s">
        <v>15</v>
      </c>
      <c r="B5" s="69"/>
      <c r="C5" s="69"/>
      <c r="D5" s="69"/>
      <c r="E5" s="69" t="s">
        <v>86</v>
      </c>
      <c r="F5" s="69"/>
      <c r="G5" s="69"/>
    </row>
    <row r="6" spans="1:7" ht="24" customHeight="1">
      <c r="A6" s="74" t="s">
        <v>37</v>
      </c>
      <c r="B6" s="74"/>
      <c r="C6" s="74"/>
      <c r="D6" s="69" t="s">
        <v>38</v>
      </c>
      <c r="E6" s="69" t="s">
        <v>17</v>
      </c>
      <c r="F6" s="70" t="s">
        <v>18</v>
      </c>
      <c r="G6" s="69" t="s">
        <v>19</v>
      </c>
    </row>
    <row r="7" spans="1:7" ht="24" customHeight="1">
      <c r="A7" s="12" t="s">
        <v>43</v>
      </c>
      <c r="B7" s="12" t="s">
        <v>44</v>
      </c>
      <c r="C7" s="12" t="s">
        <v>45</v>
      </c>
      <c r="D7" s="69"/>
      <c r="E7" s="69"/>
      <c r="F7" s="70"/>
      <c r="G7" s="69"/>
    </row>
    <row r="8" spans="1:7" ht="0" hidden="1" customHeight="1">
      <c r="A8" s="22"/>
      <c r="B8" s="22"/>
      <c r="C8" s="22"/>
      <c r="D8" s="22"/>
      <c r="E8" s="28"/>
      <c r="F8" s="28" t="s">
        <v>0</v>
      </c>
      <c r="G8" s="28" t="s">
        <v>0</v>
      </c>
    </row>
    <row r="9" spans="1:7" ht="24" customHeight="1">
      <c r="A9" s="21" t="s">
        <v>46</v>
      </c>
      <c r="B9" s="21" t="s">
        <v>0</v>
      </c>
      <c r="C9" s="21" t="s">
        <v>0</v>
      </c>
      <c r="D9" s="15" t="s">
        <v>47</v>
      </c>
      <c r="E9" s="29">
        <f t="shared" ref="E9:E26" si="0">SUM(F9,G9)</f>
        <v>19650035.5</v>
      </c>
      <c r="F9" s="29">
        <v>17705434.539999999</v>
      </c>
      <c r="G9" s="29">
        <v>1944600.96</v>
      </c>
    </row>
    <row r="10" spans="1:7" ht="24" customHeight="1">
      <c r="A10" s="21" t="s">
        <v>46</v>
      </c>
      <c r="B10" s="21" t="s">
        <v>48</v>
      </c>
      <c r="C10" s="21" t="s">
        <v>0</v>
      </c>
      <c r="D10" s="15" t="s">
        <v>49</v>
      </c>
      <c r="E10" s="29">
        <f t="shared" si="0"/>
        <v>18733630.5</v>
      </c>
      <c r="F10" s="29">
        <v>17705434.539999999</v>
      </c>
      <c r="G10" s="29">
        <v>1028195.96</v>
      </c>
    </row>
    <row r="11" spans="1:7" ht="24" customHeight="1">
      <c r="A11" s="21" t="s">
        <v>46</v>
      </c>
      <c r="B11" s="21" t="s">
        <v>48</v>
      </c>
      <c r="C11" s="21" t="s">
        <v>50</v>
      </c>
      <c r="D11" s="15" t="s">
        <v>51</v>
      </c>
      <c r="E11" s="29">
        <f t="shared" si="0"/>
        <v>18733630.5</v>
      </c>
      <c r="F11" s="29">
        <v>17705434.539999999</v>
      </c>
      <c r="G11" s="29">
        <v>1028195.96</v>
      </c>
    </row>
    <row r="12" spans="1:7" ht="24" customHeight="1">
      <c r="A12" s="21" t="s">
        <v>46</v>
      </c>
      <c r="B12" s="21" t="s">
        <v>52</v>
      </c>
      <c r="C12" s="21" t="s">
        <v>0</v>
      </c>
      <c r="D12" s="15" t="s">
        <v>53</v>
      </c>
      <c r="E12" s="29">
        <f t="shared" si="0"/>
        <v>916405</v>
      </c>
      <c r="F12" s="29">
        <v>0</v>
      </c>
      <c r="G12" s="29">
        <v>916405</v>
      </c>
    </row>
    <row r="13" spans="1:7" ht="24" customHeight="1">
      <c r="A13" s="21" t="s">
        <v>46</v>
      </c>
      <c r="B13" s="21" t="s">
        <v>52</v>
      </c>
      <c r="C13" s="21" t="s">
        <v>54</v>
      </c>
      <c r="D13" s="15" t="s">
        <v>55</v>
      </c>
      <c r="E13" s="29">
        <f t="shared" si="0"/>
        <v>916405</v>
      </c>
      <c r="F13" s="29">
        <v>0</v>
      </c>
      <c r="G13" s="29">
        <v>916405</v>
      </c>
    </row>
    <row r="14" spans="1:7" ht="24" customHeight="1">
      <c r="A14" s="21" t="s">
        <v>56</v>
      </c>
      <c r="B14" s="21" t="s">
        <v>0</v>
      </c>
      <c r="C14" s="21" t="s">
        <v>0</v>
      </c>
      <c r="D14" s="15" t="s">
        <v>57</v>
      </c>
      <c r="E14" s="29">
        <f t="shared" si="0"/>
        <v>7236231.3600000003</v>
      </c>
      <c r="F14" s="29">
        <v>7236231.3600000003</v>
      </c>
      <c r="G14" s="29">
        <v>0</v>
      </c>
    </row>
    <row r="15" spans="1:7" ht="24" customHeight="1">
      <c r="A15" s="21" t="s">
        <v>56</v>
      </c>
      <c r="B15" s="21" t="s">
        <v>58</v>
      </c>
      <c r="C15" s="21" t="s">
        <v>0</v>
      </c>
      <c r="D15" s="15" t="s">
        <v>59</v>
      </c>
      <c r="E15" s="29">
        <f t="shared" si="0"/>
        <v>7236231.3600000003</v>
      </c>
      <c r="F15" s="29">
        <v>7236231.3600000003</v>
      </c>
      <c r="G15" s="29">
        <v>0</v>
      </c>
    </row>
    <row r="16" spans="1:7" ht="24" customHeight="1">
      <c r="A16" s="21" t="s">
        <v>56</v>
      </c>
      <c r="B16" s="21" t="s">
        <v>58</v>
      </c>
      <c r="C16" s="21" t="s">
        <v>48</v>
      </c>
      <c r="D16" s="15" t="s">
        <v>60</v>
      </c>
      <c r="E16" s="29">
        <f t="shared" si="0"/>
        <v>3382440</v>
      </c>
      <c r="F16" s="29">
        <v>3382440</v>
      </c>
      <c r="G16" s="29">
        <v>0</v>
      </c>
    </row>
    <row r="17" spans="1:7" ht="24" customHeight="1">
      <c r="A17" s="21" t="s">
        <v>56</v>
      </c>
      <c r="B17" s="21" t="s">
        <v>58</v>
      </c>
      <c r="C17" s="21" t="s">
        <v>58</v>
      </c>
      <c r="D17" s="15" t="s">
        <v>61</v>
      </c>
      <c r="E17" s="29">
        <f t="shared" si="0"/>
        <v>2532394.2400000002</v>
      </c>
      <c r="F17" s="29">
        <v>2532394.2400000002</v>
      </c>
      <c r="G17" s="29">
        <v>0</v>
      </c>
    </row>
    <row r="18" spans="1:7" ht="24" customHeight="1">
      <c r="A18" s="21" t="s">
        <v>56</v>
      </c>
      <c r="B18" s="21" t="s">
        <v>58</v>
      </c>
      <c r="C18" s="21" t="s">
        <v>62</v>
      </c>
      <c r="D18" s="15" t="s">
        <v>63</v>
      </c>
      <c r="E18" s="29">
        <f t="shared" si="0"/>
        <v>1266197.1200000001</v>
      </c>
      <c r="F18" s="29">
        <v>1266197.1200000001</v>
      </c>
      <c r="G18" s="29">
        <v>0</v>
      </c>
    </row>
    <row r="19" spans="1:7" ht="24" customHeight="1">
      <c r="A19" s="21" t="s">
        <v>56</v>
      </c>
      <c r="B19" s="21" t="s">
        <v>58</v>
      </c>
      <c r="C19" s="21" t="s">
        <v>54</v>
      </c>
      <c r="D19" s="15" t="s">
        <v>64</v>
      </c>
      <c r="E19" s="29">
        <f t="shared" si="0"/>
        <v>55200</v>
      </c>
      <c r="F19" s="29">
        <v>55200</v>
      </c>
      <c r="G19" s="29">
        <v>0</v>
      </c>
    </row>
    <row r="20" spans="1:7" ht="24" customHeight="1">
      <c r="A20" s="21" t="s">
        <v>65</v>
      </c>
      <c r="B20" s="21" t="s">
        <v>0</v>
      </c>
      <c r="C20" s="21" t="s">
        <v>0</v>
      </c>
      <c r="D20" s="15" t="s">
        <v>66</v>
      </c>
      <c r="E20" s="29">
        <f t="shared" si="0"/>
        <v>1582746.4</v>
      </c>
      <c r="F20" s="29">
        <v>1582746.4</v>
      </c>
      <c r="G20" s="29">
        <v>0</v>
      </c>
    </row>
    <row r="21" spans="1:7" ht="24" customHeight="1">
      <c r="A21" s="21" t="s">
        <v>65</v>
      </c>
      <c r="B21" s="21" t="s">
        <v>67</v>
      </c>
      <c r="C21" s="21" t="s">
        <v>0</v>
      </c>
      <c r="D21" s="15" t="s">
        <v>68</v>
      </c>
      <c r="E21" s="29">
        <f t="shared" si="0"/>
        <v>1582746.4</v>
      </c>
      <c r="F21" s="29">
        <v>1582746.4</v>
      </c>
      <c r="G21" s="29">
        <v>0</v>
      </c>
    </row>
    <row r="22" spans="1:7" ht="24" customHeight="1">
      <c r="A22" s="21" t="s">
        <v>65</v>
      </c>
      <c r="B22" s="21" t="s">
        <v>67</v>
      </c>
      <c r="C22" s="21" t="s">
        <v>48</v>
      </c>
      <c r="D22" s="15" t="s">
        <v>69</v>
      </c>
      <c r="E22" s="29">
        <f t="shared" si="0"/>
        <v>1582746.4</v>
      </c>
      <c r="F22" s="29">
        <v>1582746.4</v>
      </c>
      <c r="G22" s="29">
        <v>0</v>
      </c>
    </row>
    <row r="23" spans="1:7" ht="24" customHeight="1">
      <c r="A23" s="21" t="s">
        <v>70</v>
      </c>
      <c r="B23" s="21" t="s">
        <v>0</v>
      </c>
      <c r="C23" s="21" t="s">
        <v>0</v>
      </c>
      <c r="D23" s="15" t="s">
        <v>71</v>
      </c>
      <c r="E23" s="29">
        <f t="shared" si="0"/>
        <v>1130100</v>
      </c>
      <c r="F23" s="29">
        <v>1130100</v>
      </c>
      <c r="G23" s="29">
        <v>0</v>
      </c>
    </row>
    <row r="24" spans="1:7" ht="24" customHeight="1">
      <c r="A24" s="21" t="s">
        <v>70</v>
      </c>
      <c r="B24" s="21" t="s">
        <v>48</v>
      </c>
      <c r="C24" s="21" t="s">
        <v>0</v>
      </c>
      <c r="D24" s="15" t="s">
        <v>72</v>
      </c>
      <c r="E24" s="29">
        <f t="shared" si="0"/>
        <v>1130100</v>
      </c>
      <c r="F24" s="29">
        <v>1130100</v>
      </c>
      <c r="G24" s="29">
        <v>0</v>
      </c>
    </row>
    <row r="25" spans="1:7" ht="24" customHeight="1">
      <c r="A25" s="21" t="s">
        <v>70</v>
      </c>
      <c r="B25" s="21" t="s">
        <v>48</v>
      </c>
      <c r="C25" s="21" t="s">
        <v>73</v>
      </c>
      <c r="D25" s="15" t="s">
        <v>74</v>
      </c>
      <c r="E25" s="29">
        <f t="shared" si="0"/>
        <v>1130100</v>
      </c>
      <c r="F25" s="29">
        <v>1130100</v>
      </c>
      <c r="G25" s="29">
        <v>0</v>
      </c>
    </row>
    <row r="26" spans="1:7" ht="24" customHeight="1">
      <c r="A26" s="75" t="s">
        <v>17</v>
      </c>
      <c r="B26" s="75"/>
      <c r="C26" s="75"/>
      <c r="D26" s="75"/>
      <c r="E26" s="29">
        <f t="shared" si="0"/>
        <v>29599113.260000002</v>
      </c>
      <c r="F26" s="29">
        <v>27654512.300000001</v>
      </c>
      <c r="G26" s="29">
        <v>1944600.96</v>
      </c>
    </row>
  </sheetData>
  <mergeCells count="10">
    <mergeCell ref="A1:G1"/>
    <mergeCell ref="A5:D5"/>
    <mergeCell ref="E5:G5"/>
    <mergeCell ref="A6:C6"/>
    <mergeCell ref="A26:D26"/>
    <mergeCell ref="D6:D7"/>
    <mergeCell ref="E6:E7"/>
    <mergeCell ref="F6:F7"/>
    <mergeCell ref="G6:G7"/>
    <mergeCell ref="A3:F3"/>
  </mergeCells>
  <phoneticPr fontId="13"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D14" sqref="D14"/>
    </sheetView>
  </sheetViews>
  <sheetFormatPr defaultRowHeight="15"/>
  <cols>
    <col min="1" max="3" width="7.85546875" customWidth="1"/>
    <col min="4" max="4" width="58.42578125" customWidth="1"/>
    <col min="5" max="7" width="20" customWidth="1"/>
  </cols>
  <sheetData>
    <row r="1" spans="1:7" ht="24" customHeight="1">
      <c r="A1" s="68" t="s">
        <v>87</v>
      </c>
      <c r="B1" s="68"/>
      <c r="C1" s="68"/>
      <c r="D1" s="68"/>
      <c r="E1" s="68"/>
      <c r="F1" s="68"/>
      <c r="G1" s="68"/>
    </row>
    <row r="2" spans="1:7" ht="7.5" customHeight="1">
      <c r="A2" s="1"/>
      <c r="B2" s="1"/>
      <c r="C2" s="1"/>
      <c r="D2" s="1"/>
      <c r="E2" s="10"/>
      <c r="F2" s="10"/>
      <c r="G2" s="1"/>
    </row>
    <row r="3" spans="1:7" ht="24" customHeight="1">
      <c r="A3" s="76"/>
      <c r="B3" s="76"/>
      <c r="C3" s="76"/>
      <c r="D3" s="76"/>
      <c r="E3" s="76"/>
      <c r="F3" s="10"/>
      <c r="G3" s="10" t="s">
        <v>12</v>
      </c>
    </row>
    <row r="4" spans="1:7" ht="7.5" customHeight="1">
      <c r="A4" s="27"/>
      <c r="B4" s="27"/>
      <c r="C4" s="27"/>
      <c r="D4" s="27"/>
      <c r="E4" s="10"/>
      <c r="F4" s="10"/>
      <c r="G4" s="1"/>
    </row>
    <row r="5" spans="1:7" ht="24" customHeight="1">
      <c r="A5" s="69" t="s">
        <v>15</v>
      </c>
      <c r="B5" s="69"/>
      <c r="C5" s="69"/>
      <c r="D5" s="69"/>
      <c r="E5" s="69" t="s">
        <v>88</v>
      </c>
      <c r="F5" s="69"/>
      <c r="G5" s="69"/>
    </row>
    <row r="6" spans="1:7" ht="24" customHeight="1">
      <c r="A6" s="74" t="s">
        <v>37</v>
      </c>
      <c r="B6" s="74"/>
      <c r="C6" s="74"/>
      <c r="D6" s="69" t="s">
        <v>38</v>
      </c>
      <c r="E6" s="69" t="s">
        <v>17</v>
      </c>
      <c r="F6" s="71" t="s">
        <v>18</v>
      </c>
      <c r="G6" s="69" t="s">
        <v>19</v>
      </c>
    </row>
    <row r="7" spans="1:7" ht="24" customHeight="1">
      <c r="A7" s="12" t="s">
        <v>43</v>
      </c>
      <c r="B7" s="12" t="s">
        <v>44</v>
      </c>
      <c r="C7" s="12" t="s">
        <v>45</v>
      </c>
      <c r="D7" s="69"/>
      <c r="E7" s="69"/>
      <c r="F7" s="71"/>
      <c r="G7" s="69"/>
    </row>
    <row r="8" spans="1:7" ht="0" hidden="1" customHeight="1">
      <c r="A8" s="22"/>
      <c r="B8" s="22"/>
      <c r="C8" s="22"/>
      <c r="D8" s="22"/>
      <c r="E8" s="29"/>
      <c r="F8" s="29" t="s">
        <v>0</v>
      </c>
      <c r="G8" s="29" t="s">
        <v>0</v>
      </c>
    </row>
    <row r="9" spans="1:7" ht="24" customHeight="1">
      <c r="A9" s="21" t="s">
        <v>0</v>
      </c>
      <c r="B9" s="21" t="s">
        <v>0</v>
      </c>
      <c r="C9" s="21" t="s">
        <v>0</v>
      </c>
      <c r="D9" s="15" t="s">
        <v>0</v>
      </c>
      <c r="E9" s="18">
        <f>SUM(F9,G9)</f>
        <v>0</v>
      </c>
      <c r="F9" s="18" t="s">
        <v>0</v>
      </c>
      <c r="G9" s="18" t="s">
        <v>0</v>
      </c>
    </row>
    <row r="10" spans="1:7" ht="24" customHeight="1">
      <c r="A10" s="75" t="s">
        <v>17</v>
      </c>
      <c r="B10" s="75"/>
      <c r="C10" s="75"/>
      <c r="D10" s="75"/>
      <c r="E10" s="18">
        <f>SUM(F10,G10)</f>
        <v>0</v>
      </c>
      <c r="F10" s="18" t="s">
        <v>0</v>
      </c>
      <c r="G10" s="18" t="s">
        <v>0</v>
      </c>
    </row>
    <row r="11" spans="1:7">
      <c r="A11" s="52" t="s">
        <v>164</v>
      </c>
      <c r="B11" s="50"/>
      <c r="C11" s="50"/>
      <c r="D11" s="50"/>
    </row>
    <row r="12" spans="1:7" ht="24" customHeight="1">
      <c r="D12" s="11"/>
    </row>
  </sheetData>
  <mergeCells count="10">
    <mergeCell ref="A1:G1"/>
    <mergeCell ref="A3:E3"/>
    <mergeCell ref="A5:D5"/>
    <mergeCell ref="E5:G5"/>
    <mergeCell ref="A6:C6"/>
    <mergeCell ref="A10:D10"/>
    <mergeCell ref="D6:D7"/>
    <mergeCell ref="E6:E7"/>
    <mergeCell ref="F6:F7"/>
    <mergeCell ref="G6:G7"/>
  </mergeCells>
  <phoneticPr fontId="13"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A10" sqref="A10:XFD10"/>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68" t="s">
        <v>89</v>
      </c>
      <c r="B1" s="68"/>
      <c r="C1" s="68"/>
      <c r="D1" s="68"/>
      <c r="E1" s="68"/>
      <c r="F1" s="68"/>
      <c r="G1" s="68"/>
    </row>
    <row r="3" spans="1:7" ht="24" customHeight="1">
      <c r="A3" s="73"/>
      <c r="B3" s="73"/>
      <c r="C3" s="73"/>
      <c r="D3" s="73"/>
      <c r="E3" s="73"/>
      <c r="F3" s="73"/>
      <c r="G3" s="10" t="s">
        <v>12</v>
      </c>
    </row>
    <row r="4" spans="1:7" ht="7.5" customHeight="1">
      <c r="A4" s="22"/>
      <c r="B4" s="22"/>
      <c r="C4" s="22"/>
      <c r="D4" s="22"/>
      <c r="E4" s="22"/>
      <c r="F4" s="22"/>
      <c r="G4" s="22"/>
    </row>
    <row r="5" spans="1:7" ht="24" customHeight="1">
      <c r="A5" s="69" t="s">
        <v>15</v>
      </c>
      <c r="B5" s="69"/>
      <c r="C5" s="69"/>
      <c r="D5" s="69"/>
      <c r="E5" s="69" t="s">
        <v>90</v>
      </c>
      <c r="F5" s="69"/>
      <c r="G5" s="69"/>
    </row>
    <row r="6" spans="1:7" ht="24" customHeight="1">
      <c r="A6" s="74" t="s">
        <v>37</v>
      </c>
      <c r="B6" s="74"/>
      <c r="C6" s="74"/>
      <c r="D6" s="69" t="s">
        <v>38</v>
      </c>
      <c r="E6" s="69" t="s">
        <v>17</v>
      </c>
      <c r="F6" s="70" t="s">
        <v>18</v>
      </c>
      <c r="G6" s="69" t="s">
        <v>19</v>
      </c>
    </row>
    <row r="7" spans="1:7" ht="24" customHeight="1">
      <c r="A7" s="12" t="s">
        <v>43</v>
      </c>
      <c r="B7" s="12" t="s">
        <v>44</v>
      </c>
      <c r="C7" s="12" t="s">
        <v>45</v>
      </c>
      <c r="D7" s="69"/>
      <c r="E7" s="69"/>
      <c r="F7" s="70"/>
      <c r="G7" s="69"/>
    </row>
    <row r="8" spans="1:7" ht="24" customHeight="1">
      <c r="A8" s="21" t="s">
        <v>0</v>
      </c>
      <c r="B8" s="21" t="s">
        <v>0</v>
      </c>
      <c r="C8" s="21" t="s">
        <v>0</v>
      </c>
      <c r="D8" s="15" t="s">
        <v>0</v>
      </c>
      <c r="E8" s="18">
        <f>SUM(F8,G8)</f>
        <v>0</v>
      </c>
      <c r="F8" s="18" t="s">
        <v>0</v>
      </c>
      <c r="G8" s="18" t="s">
        <v>0</v>
      </c>
    </row>
    <row r="9" spans="1:7" ht="24" customHeight="1">
      <c r="A9" s="75" t="s">
        <v>17</v>
      </c>
      <c r="B9" s="75"/>
      <c r="C9" s="75"/>
      <c r="D9" s="75"/>
      <c r="E9" s="18">
        <f>SUM(F9,G9)</f>
        <v>0</v>
      </c>
      <c r="F9" s="18" t="s">
        <v>0</v>
      </c>
      <c r="G9" s="18" t="s">
        <v>0</v>
      </c>
    </row>
    <row r="10" spans="1:7">
      <c r="A10" s="49" t="s">
        <v>157</v>
      </c>
      <c r="B10" s="50"/>
      <c r="C10" s="50"/>
      <c r="D10" s="50"/>
    </row>
    <row r="12" spans="1:7" ht="24" customHeight="1">
      <c r="D12" s="11"/>
    </row>
  </sheetData>
  <mergeCells count="10">
    <mergeCell ref="A1:G1"/>
    <mergeCell ref="A5:D5"/>
    <mergeCell ref="E5:G5"/>
    <mergeCell ref="A6:C6"/>
    <mergeCell ref="A9:D9"/>
    <mergeCell ref="D6:D7"/>
    <mergeCell ref="E6:E7"/>
    <mergeCell ref="F6:F7"/>
    <mergeCell ref="G6:G7"/>
    <mergeCell ref="A3:F3"/>
  </mergeCells>
  <phoneticPr fontId="13"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Ruler="0" topLeftCell="A19" workbookViewId="0">
      <selection activeCell="D9" sqref="D9:F36"/>
    </sheetView>
  </sheetViews>
  <sheetFormatPr defaultRowHeight="15"/>
  <cols>
    <col min="1" max="2" width="8.5703125" customWidth="1"/>
    <col min="3" max="3" width="65.28515625" customWidth="1"/>
    <col min="4" max="6" width="20" customWidth="1"/>
  </cols>
  <sheetData>
    <row r="1" spans="1:6" ht="22.5" customHeight="1">
      <c r="A1" s="68" t="s">
        <v>91</v>
      </c>
      <c r="B1" s="68"/>
      <c r="C1" s="68"/>
      <c r="D1" s="68"/>
      <c r="E1" s="68"/>
      <c r="F1" s="68"/>
    </row>
    <row r="2" spans="1:6" ht="7.5" customHeight="1">
      <c r="A2" s="22"/>
      <c r="B2" s="22"/>
      <c r="C2" s="22"/>
      <c r="D2" s="22"/>
      <c r="E2" s="22"/>
      <c r="F2" s="22"/>
    </row>
    <row r="3" spans="1:6" ht="24" customHeight="1">
      <c r="A3" s="73"/>
      <c r="B3" s="73"/>
      <c r="C3" s="73"/>
      <c r="D3" s="73"/>
      <c r="E3" s="73"/>
      <c r="F3" s="10" t="s">
        <v>12</v>
      </c>
    </row>
    <row r="4" spans="1:6" ht="7.5" customHeight="1">
      <c r="A4" s="22"/>
      <c r="B4" s="22"/>
      <c r="C4" s="22"/>
      <c r="D4" s="22"/>
      <c r="E4" s="22"/>
      <c r="F4" s="22"/>
    </row>
    <row r="5" spans="1:6" ht="24" customHeight="1">
      <c r="A5" s="69" t="s">
        <v>15</v>
      </c>
      <c r="B5" s="69"/>
      <c r="C5" s="69"/>
      <c r="D5" s="69" t="s">
        <v>92</v>
      </c>
      <c r="E5" s="69"/>
      <c r="F5" s="69"/>
    </row>
    <row r="6" spans="1:6" ht="24" customHeight="1">
      <c r="A6" s="69" t="s">
        <v>93</v>
      </c>
      <c r="B6" s="69"/>
      <c r="C6" s="69" t="s">
        <v>94</v>
      </c>
      <c r="D6" s="77" t="s">
        <v>17</v>
      </c>
      <c r="E6" s="77" t="s">
        <v>20</v>
      </c>
      <c r="F6" s="77" t="s">
        <v>21</v>
      </c>
    </row>
    <row r="7" spans="1:6" ht="24" customHeight="1">
      <c r="A7" s="12" t="s">
        <v>43</v>
      </c>
      <c r="B7" s="12" t="s">
        <v>44</v>
      </c>
      <c r="C7" s="69"/>
      <c r="D7" s="77"/>
      <c r="E7" s="77"/>
      <c r="F7" s="77"/>
    </row>
    <row r="8" spans="1:6" ht="0" hidden="1" customHeight="1">
      <c r="A8" s="22" t="s">
        <v>0</v>
      </c>
      <c r="B8" s="22"/>
      <c r="C8" s="22"/>
      <c r="D8" s="23"/>
      <c r="E8" s="23" t="s">
        <v>0</v>
      </c>
      <c r="F8" s="23" t="s">
        <v>0</v>
      </c>
    </row>
    <row r="9" spans="1:6" ht="24" customHeight="1">
      <c r="A9" s="19" t="s">
        <v>95</v>
      </c>
      <c r="B9" s="19" t="s">
        <v>0</v>
      </c>
      <c r="C9" s="15" t="s">
        <v>96</v>
      </c>
      <c r="D9" s="54">
        <f t="shared" ref="D9:D36" si="0">SUM(E9,F9)</f>
        <v>22782483.02</v>
      </c>
      <c r="E9" s="54">
        <v>22782483.02</v>
      </c>
      <c r="F9" s="54">
        <v>0</v>
      </c>
    </row>
    <row r="10" spans="1:6" ht="24" customHeight="1">
      <c r="A10" s="19" t="s">
        <v>95</v>
      </c>
      <c r="B10" s="19" t="s">
        <v>73</v>
      </c>
      <c r="C10" s="15" t="s">
        <v>97</v>
      </c>
      <c r="D10" s="54">
        <f t="shared" si="0"/>
        <v>3583356</v>
      </c>
      <c r="E10" s="54">
        <v>3583356</v>
      </c>
      <c r="F10" s="54">
        <v>0</v>
      </c>
    </row>
    <row r="11" spans="1:6" ht="24" customHeight="1">
      <c r="A11" s="19" t="s">
        <v>95</v>
      </c>
      <c r="B11" s="19" t="s">
        <v>48</v>
      </c>
      <c r="C11" s="15" t="s">
        <v>98</v>
      </c>
      <c r="D11" s="54">
        <f t="shared" si="0"/>
        <v>328308</v>
      </c>
      <c r="E11" s="54">
        <v>328308</v>
      </c>
      <c r="F11" s="54">
        <v>0</v>
      </c>
    </row>
    <row r="12" spans="1:6" ht="24" customHeight="1">
      <c r="A12" s="19" t="s">
        <v>95</v>
      </c>
      <c r="B12" s="19" t="s">
        <v>99</v>
      </c>
      <c r="C12" s="15" t="s">
        <v>100</v>
      </c>
      <c r="D12" s="54">
        <f t="shared" si="0"/>
        <v>12232600</v>
      </c>
      <c r="E12" s="54">
        <v>12232600</v>
      </c>
      <c r="F12" s="54">
        <v>0</v>
      </c>
    </row>
    <row r="13" spans="1:6" ht="24" customHeight="1">
      <c r="A13" s="19" t="s">
        <v>95</v>
      </c>
      <c r="B13" s="19" t="s">
        <v>101</v>
      </c>
      <c r="C13" s="15" t="s">
        <v>102</v>
      </c>
      <c r="D13" s="54">
        <f t="shared" si="0"/>
        <v>2532394.2400000002</v>
      </c>
      <c r="E13" s="54">
        <v>2532394.2400000002</v>
      </c>
      <c r="F13" s="54">
        <v>0</v>
      </c>
    </row>
    <row r="14" spans="1:6" ht="24" customHeight="1">
      <c r="A14" s="19" t="s">
        <v>95</v>
      </c>
      <c r="B14" s="19" t="s">
        <v>52</v>
      </c>
      <c r="C14" s="15" t="s">
        <v>103</v>
      </c>
      <c r="D14" s="54">
        <f t="shared" si="0"/>
        <v>1266197.1200000001</v>
      </c>
      <c r="E14" s="54">
        <v>1266197.1200000001</v>
      </c>
      <c r="F14" s="54">
        <v>0</v>
      </c>
    </row>
    <row r="15" spans="1:6" ht="24" customHeight="1">
      <c r="A15" s="19" t="s">
        <v>95</v>
      </c>
      <c r="B15" s="19" t="s">
        <v>104</v>
      </c>
      <c r="C15" s="15" t="s">
        <v>105</v>
      </c>
      <c r="D15" s="54">
        <f t="shared" si="0"/>
        <v>1582746.4</v>
      </c>
      <c r="E15" s="54">
        <v>1582746.4</v>
      </c>
      <c r="F15" s="54">
        <v>0</v>
      </c>
    </row>
    <row r="16" spans="1:6" ht="24" customHeight="1">
      <c r="A16" s="19" t="s">
        <v>95</v>
      </c>
      <c r="B16" s="19" t="s">
        <v>106</v>
      </c>
      <c r="C16" s="15" t="s">
        <v>107</v>
      </c>
      <c r="D16" s="54">
        <f t="shared" si="0"/>
        <v>104461.26</v>
      </c>
      <c r="E16" s="54">
        <v>104461.26</v>
      </c>
      <c r="F16" s="54">
        <v>0</v>
      </c>
    </row>
    <row r="17" spans="1:6" ht="24" customHeight="1">
      <c r="A17" s="19" t="s">
        <v>95</v>
      </c>
      <c r="B17" s="19" t="s">
        <v>108</v>
      </c>
      <c r="C17" s="15" t="s">
        <v>74</v>
      </c>
      <c r="D17" s="54">
        <f t="shared" si="0"/>
        <v>1130100</v>
      </c>
      <c r="E17" s="54">
        <v>1130100</v>
      </c>
      <c r="F17" s="54">
        <v>0</v>
      </c>
    </row>
    <row r="18" spans="1:6" ht="24" customHeight="1">
      <c r="A18" s="19" t="s">
        <v>95</v>
      </c>
      <c r="B18" s="19" t="s">
        <v>54</v>
      </c>
      <c r="C18" s="15" t="s">
        <v>109</v>
      </c>
      <c r="D18" s="54">
        <f t="shared" si="0"/>
        <v>22320</v>
      </c>
      <c r="E18" s="54">
        <v>22320</v>
      </c>
      <c r="F18" s="54">
        <v>0</v>
      </c>
    </row>
    <row r="19" spans="1:6" ht="24" customHeight="1">
      <c r="A19" s="19" t="s">
        <v>110</v>
      </c>
      <c r="B19" s="19" t="s">
        <v>0</v>
      </c>
      <c r="C19" s="15" t="s">
        <v>111</v>
      </c>
      <c r="D19" s="54">
        <f t="shared" si="0"/>
        <v>2085749.28</v>
      </c>
      <c r="E19" s="54">
        <v>0</v>
      </c>
      <c r="F19" s="54">
        <v>2085749.28</v>
      </c>
    </row>
    <row r="20" spans="1:6" ht="24" customHeight="1">
      <c r="A20" s="19" t="s">
        <v>110</v>
      </c>
      <c r="B20" s="19" t="s">
        <v>73</v>
      </c>
      <c r="C20" s="15" t="s">
        <v>112</v>
      </c>
      <c r="D20" s="54">
        <f t="shared" si="0"/>
        <v>563300</v>
      </c>
      <c r="E20" s="54">
        <v>0</v>
      </c>
      <c r="F20" s="54">
        <v>563300</v>
      </c>
    </row>
    <row r="21" spans="1:6" ht="24" customHeight="1">
      <c r="A21" s="19" t="s">
        <v>110</v>
      </c>
      <c r="B21" s="19" t="s">
        <v>48</v>
      </c>
      <c r="C21" s="15" t="s">
        <v>113</v>
      </c>
      <c r="D21" s="54">
        <f t="shared" si="0"/>
        <v>5000</v>
      </c>
      <c r="E21" s="54">
        <v>0</v>
      </c>
      <c r="F21" s="54">
        <v>5000</v>
      </c>
    </row>
    <row r="22" spans="1:6" ht="24" customHeight="1">
      <c r="A22" s="19" t="s">
        <v>110</v>
      </c>
      <c r="B22" s="19" t="s">
        <v>58</v>
      </c>
      <c r="C22" s="15" t="s">
        <v>114</v>
      </c>
      <c r="D22" s="54">
        <f t="shared" si="0"/>
        <v>15000</v>
      </c>
      <c r="E22" s="54">
        <v>0</v>
      </c>
      <c r="F22" s="54">
        <v>15000</v>
      </c>
    </row>
    <row r="23" spans="1:6" ht="24" customHeight="1">
      <c r="A23" s="19" t="s">
        <v>110</v>
      </c>
      <c r="B23" s="19" t="s">
        <v>62</v>
      </c>
      <c r="C23" s="15" t="s">
        <v>115</v>
      </c>
      <c r="D23" s="54">
        <f t="shared" si="0"/>
        <v>110000</v>
      </c>
      <c r="E23" s="54">
        <v>0</v>
      </c>
      <c r="F23" s="54">
        <v>110000</v>
      </c>
    </row>
    <row r="24" spans="1:6" ht="24" customHeight="1">
      <c r="A24" s="19" t="s">
        <v>110</v>
      </c>
      <c r="B24" s="19" t="s">
        <v>99</v>
      </c>
      <c r="C24" s="15" t="s">
        <v>116</v>
      </c>
      <c r="D24" s="54">
        <f t="shared" si="0"/>
        <v>7000</v>
      </c>
      <c r="E24" s="54">
        <v>0</v>
      </c>
      <c r="F24" s="54">
        <v>7000</v>
      </c>
    </row>
    <row r="25" spans="1:6" ht="24" customHeight="1">
      <c r="A25" s="19" t="s">
        <v>110</v>
      </c>
      <c r="B25" s="19" t="s">
        <v>67</v>
      </c>
      <c r="C25" s="15" t="s">
        <v>117</v>
      </c>
      <c r="D25" s="54">
        <f t="shared" si="0"/>
        <v>2000</v>
      </c>
      <c r="E25" s="54">
        <v>0</v>
      </c>
      <c r="F25" s="54">
        <v>2000</v>
      </c>
    </row>
    <row r="26" spans="1:6" ht="24" customHeight="1">
      <c r="A26" s="19" t="s">
        <v>110</v>
      </c>
      <c r="B26" s="19" t="s">
        <v>108</v>
      </c>
      <c r="C26" s="15" t="s">
        <v>118</v>
      </c>
      <c r="D26" s="54">
        <f t="shared" si="0"/>
        <v>8000</v>
      </c>
      <c r="E26" s="54">
        <v>0</v>
      </c>
      <c r="F26" s="54">
        <v>8000</v>
      </c>
    </row>
    <row r="27" spans="1:6" ht="24" customHeight="1">
      <c r="A27" s="19" t="s">
        <v>110</v>
      </c>
      <c r="B27" s="19" t="s">
        <v>119</v>
      </c>
      <c r="C27" s="15" t="s">
        <v>120</v>
      </c>
      <c r="D27" s="54">
        <f t="shared" si="0"/>
        <v>38500</v>
      </c>
      <c r="E27" s="54">
        <v>0</v>
      </c>
      <c r="F27" s="54">
        <v>38500</v>
      </c>
    </row>
    <row r="28" spans="1:6" ht="24" customHeight="1">
      <c r="A28" s="19" t="s">
        <v>110</v>
      </c>
      <c r="B28" s="19" t="s">
        <v>121</v>
      </c>
      <c r="C28" s="15" t="s">
        <v>122</v>
      </c>
      <c r="D28" s="54">
        <f t="shared" si="0"/>
        <v>11200</v>
      </c>
      <c r="E28" s="54">
        <v>0</v>
      </c>
      <c r="F28" s="54">
        <v>11200</v>
      </c>
    </row>
    <row r="29" spans="1:6" ht="24" customHeight="1">
      <c r="A29" s="19" t="s">
        <v>110</v>
      </c>
      <c r="B29" s="19" t="s">
        <v>123</v>
      </c>
      <c r="C29" s="15" t="s">
        <v>124</v>
      </c>
      <c r="D29" s="54">
        <f t="shared" si="0"/>
        <v>10000</v>
      </c>
      <c r="E29" s="54">
        <v>0</v>
      </c>
      <c r="F29" s="54">
        <v>10000</v>
      </c>
    </row>
    <row r="30" spans="1:6" ht="24" customHeight="1">
      <c r="A30" s="19" t="s">
        <v>110</v>
      </c>
      <c r="B30" s="19" t="s">
        <v>125</v>
      </c>
      <c r="C30" s="15" t="s">
        <v>126</v>
      </c>
      <c r="D30" s="54">
        <f t="shared" si="0"/>
        <v>316549.28000000003</v>
      </c>
      <c r="E30" s="54">
        <v>0</v>
      </c>
      <c r="F30" s="54">
        <v>316549.28000000003</v>
      </c>
    </row>
    <row r="31" spans="1:6" ht="24" customHeight="1">
      <c r="A31" s="19" t="s">
        <v>110</v>
      </c>
      <c r="B31" s="19" t="s">
        <v>127</v>
      </c>
      <c r="C31" s="15" t="s">
        <v>128</v>
      </c>
      <c r="D31" s="54">
        <f t="shared" si="0"/>
        <v>864000</v>
      </c>
      <c r="E31" s="54">
        <v>0</v>
      </c>
      <c r="F31" s="54">
        <v>864000</v>
      </c>
    </row>
    <row r="32" spans="1:6" ht="24" customHeight="1">
      <c r="A32" s="19" t="s">
        <v>110</v>
      </c>
      <c r="B32" s="19" t="s">
        <v>129</v>
      </c>
      <c r="C32" s="15" t="s">
        <v>130</v>
      </c>
      <c r="D32" s="54">
        <f t="shared" si="0"/>
        <v>80000</v>
      </c>
      <c r="E32" s="54">
        <v>0</v>
      </c>
      <c r="F32" s="54">
        <v>80000</v>
      </c>
    </row>
    <row r="33" spans="1:6" ht="24" customHeight="1">
      <c r="A33" s="19" t="s">
        <v>110</v>
      </c>
      <c r="B33" s="19" t="s">
        <v>54</v>
      </c>
      <c r="C33" s="15" t="s">
        <v>131</v>
      </c>
      <c r="D33" s="54">
        <f t="shared" si="0"/>
        <v>55200</v>
      </c>
      <c r="E33" s="54">
        <v>0</v>
      </c>
      <c r="F33" s="54">
        <v>55200</v>
      </c>
    </row>
    <row r="34" spans="1:6" ht="24" customHeight="1">
      <c r="A34" s="19" t="s">
        <v>132</v>
      </c>
      <c r="B34" s="19" t="s">
        <v>0</v>
      </c>
      <c r="C34" s="15" t="s">
        <v>133</v>
      </c>
      <c r="D34" s="54">
        <f t="shared" si="0"/>
        <v>2786280</v>
      </c>
      <c r="E34" s="54">
        <v>2786280</v>
      </c>
      <c r="F34" s="54">
        <v>0</v>
      </c>
    </row>
    <row r="35" spans="1:6" ht="24" customHeight="1">
      <c r="A35" s="19" t="s">
        <v>132</v>
      </c>
      <c r="B35" s="19" t="s">
        <v>48</v>
      </c>
      <c r="C35" s="15" t="s">
        <v>134</v>
      </c>
      <c r="D35" s="54">
        <f t="shared" si="0"/>
        <v>2786280</v>
      </c>
      <c r="E35" s="54">
        <v>2786280</v>
      </c>
      <c r="F35" s="54">
        <v>0</v>
      </c>
    </row>
    <row r="36" spans="1:6" ht="24" customHeight="1">
      <c r="A36" s="75" t="s">
        <v>17</v>
      </c>
      <c r="B36" s="75"/>
      <c r="C36" s="75"/>
      <c r="D36" s="29">
        <f t="shared" si="0"/>
        <v>27654512.300000001</v>
      </c>
      <c r="E36" s="29">
        <v>25568763.02</v>
      </c>
      <c r="F36" s="29">
        <v>2085749.28</v>
      </c>
    </row>
  </sheetData>
  <mergeCells count="10">
    <mergeCell ref="A1:F1"/>
    <mergeCell ref="A5:C5"/>
    <mergeCell ref="D5:F5"/>
    <mergeCell ref="A6:B6"/>
    <mergeCell ref="A36:C36"/>
    <mergeCell ref="C6:C7"/>
    <mergeCell ref="D6:D7"/>
    <mergeCell ref="E6:E7"/>
    <mergeCell ref="F6:F7"/>
    <mergeCell ref="A3:E3"/>
  </mergeCells>
  <phoneticPr fontId="13"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topLeftCell="A4" workbookViewId="0">
      <selection activeCell="E26" sqref="E26"/>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68" t="s">
        <v>162</v>
      </c>
      <c r="B1" s="68"/>
      <c r="C1" s="68"/>
      <c r="D1" s="68"/>
      <c r="E1" s="68"/>
      <c r="F1" s="68"/>
      <c r="G1" s="68"/>
      <c r="H1" s="68"/>
    </row>
    <row r="3" spans="1:8" ht="24" customHeight="1">
      <c r="A3" s="73"/>
      <c r="B3" s="73"/>
      <c r="C3" s="73"/>
      <c r="D3" s="73"/>
      <c r="E3" s="73"/>
      <c r="F3" s="73"/>
      <c r="G3" s="31" t="s">
        <v>135</v>
      </c>
      <c r="H3" s="30" t="s">
        <v>163</v>
      </c>
    </row>
    <row r="5" spans="1:8" ht="24" customHeight="1">
      <c r="A5" s="81" t="s">
        <v>161</v>
      </c>
      <c r="B5" s="81"/>
      <c r="C5" s="81"/>
      <c r="D5" s="81"/>
      <c r="E5" s="81"/>
      <c r="F5" s="81"/>
      <c r="G5" s="70" t="s">
        <v>136</v>
      </c>
      <c r="H5" s="78" t="s">
        <v>160</v>
      </c>
    </row>
    <row r="6" spans="1:8" ht="24" customHeight="1">
      <c r="A6" s="70" t="s">
        <v>17</v>
      </c>
      <c r="B6" s="70" t="s">
        <v>137</v>
      </c>
      <c r="C6" s="70" t="s">
        <v>122</v>
      </c>
      <c r="D6" s="71" t="s">
        <v>138</v>
      </c>
      <c r="E6" s="71"/>
      <c r="F6" s="71"/>
      <c r="G6" s="70"/>
      <c r="H6" s="79"/>
    </row>
    <row r="7" spans="1:8" ht="24" customHeight="1">
      <c r="A7" s="70"/>
      <c r="B7" s="70"/>
      <c r="C7" s="70"/>
      <c r="D7" s="14" t="s">
        <v>139</v>
      </c>
      <c r="E7" s="14" t="s">
        <v>140</v>
      </c>
      <c r="F7" s="14" t="s">
        <v>141</v>
      </c>
      <c r="G7" s="70"/>
      <c r="H7" s="80"/>
    </row>
    <row r="8" spans="1:8" ht="0" hidden="1" customHeight="1">
      <c r="A8" s="32">
        <f>SUM(B8,C8,D8)</f>
        <v>91200</v>
      </c>
      <c r="B8" s="33">
        <f>SUM(B9:B9)</f>
        <v>0</v>
      </c>
      <c r="C8" s="33">
        <f>SUM(C9:C9)</f>
        <v>11200</v>
      </c>
      <c r="D8" s="32">
        <f>SUM(E8,F8)</f>
        <v>80000</v>
      </c>
      <c r="E8" s="32">
        <f>SUM(E9:E9)</f>
        <v>0</v>
      </c>
      <c r="F8" s="32">
        <f>SUM(F9:F9)</f>
        <v>80000</v>
      </c>
      <c r="G8" s="32">
        <f>SUM(G9:G9,H9:H9)</f>
        <v>0</v>
      </c>
      <c r="H8" s="16"/>
    </row>
    <row r="9" spans="1:8" ht="24" customHeight="1">
      <c r="A9" s="34">
        <f>SUM(B9,C9,D9)</f>
        <v>91200</v>
      </c>
      <c r="B9" s="51">
        <v>0</v>
      </c>
      <c r="C9" s="35">
        <v>11200</v>
      </c>
      <c r="D9" s="35">
        <f>SUM(E9,F9)</f>
        <v>80000</v>
      </c>
      <c r="E9" s="51">
        <v>0</v>
      </c>
      <c r="F9" s="35">
        <v>80000</v>
      </c>
      <c r="G9" s="35">
        <v>0</v>
      </c>
      <c r="H9" s="51">
        <v>0</v>
      </c>
    </row>
    <row r="12" spans="1:8" ht="24" customHeight="1">
      <c r="A12" s="11" t="s">
        <v>0</v>
      </c>
    </row>
  </sheetData>
  <mergeCells count="9">
    <mergeCell ref="G5:G7"/>
    <mergeCell ref="A1:H1"/>
    <mergeCell ref="H5:H7"/>
    <mergeCell ref="A3:F3"/>
    <mergeCell ref="A5:F5"/>
    <mergeCell ref="D6:F6"/>
    <mergeCell ref="A6:A7"/>
    <mergeCell ref="B6:B7"/>
    <mergeCell ref="C6:C7"/>
  </mergeCells>
  <phoneticPr fontId="13"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140625" customWidth="1"/>
  </cols>
  <sheetData>
    <row r="1" spans="1:1" ht="31.5" customHeight="1">
      <c r="A1" s="7" t="s">
        <v>142</v>
      </c>
    </row>
    <row r="2" spans="1:1" ht="24" customHeight="1">
      <c r="A2" s="1"/>
    </row>
    <row r="3" spans="1:1" ht="321" customHeight="1">
      <c r="A3" s="8" t="s">
        <v>146</v>
      </c>
    </row>
  </sheetData>
  <sheetProtection password="CC3D" sheet="1"/>
  <phoneticPr fontId="1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Ruler="0" workbookViewId="0">
      <selection activeCell="A28" sqref="A28"/>
    </sheetView>
  </sheetViews>
  <sheetFormatPr defaultRowHeight="15"/>
  <cols>
    <col min="1" max="1" width="137.7109375" customWidth="1"/>
  </cols>
  <sheetData>
    <row r="1" spans="1:1" ht="29.25" customHeight="1">
      <c r="A1" s="3" t="s">
        <v>1</v>
      </c>
    </row>
    <row r="2" spans="1:1" ht="22.5" customHeight="1">
      <c r="A2" s="2" t="s">
        <v>0</v>
      </c>
    </row>
    <row r="3" spans="1:1" ht="22.5" customHeight="1">
      <c r="A3" s="2" t="s">
        <v>2</v>
      </c>
    </row>
    <row r="4" spans="1:1" ht="18.75" customHeight="1">
      <c r="A4" s="4" t="s">
        <v>3</v>
      </c>
    </row>
    <row r="5" spans="1:1" ht="18.75" customHeight="1">
      <c r="A5" s="5" t="s">
        <v>4</v>
      </c>
    </row>
    <row r="6" spans="1:1" ht="18.75" customHeight="1">
      <c r="A6" s="5" t="s">
        <v>5</v>
      </c>
    </row>
    <row r="7" spans="1:1" ht="18.75" customHeight="1">
      <c r="A7" s="5" t="s">
        <v>6</v>
      </c>
    </row>
    <row r="8" spans="1:1" ht="18.75" customHeight="1">
      <c r="A8" s="5" t="s">
        <v>7</v>
      </c>
    </row>
    <row r="9" spans="1:1" ht="18.75" customHeight="1">
      <c r="A9" s="47" t="s">
        <v>147</v>
      </c>
    </row>
    <row r="10" spans="1:1" ht="18.75" customHeight="1">
      <c r="A10" s="47" t="s">
        <v>148</v>
      </c>
    </row>
    <row r="11" spans="1:1" ht="18.75" customHeight="1">
      <c r="A11" s="47" t="s">
        <v>149</v>
      </c>
    </row>
    <row r="12" spans="1:1" ht="18.75" customHeight="1">
      <c r="A12" s="47" t="s">
        <v>150</v>
      </c>
    </row>
    <row r="13" spans="1:1" ht="18.75" customHeight="1">
      <c r="A13" s="47" t="s">
        <v>151</v>
      </c>
    </row>
    <row r="14" spans="1:1" ht="18.75" customHeight="1">
      <c r="A14" s="47" t="s">
        <v>152</v>
      </c>
    </row>
    <row r="15" spans="1:1" ht="18.75" customHeight="1">
      <c r="A15" s="47" t="s">
        <v>153</v>
      </c>
    </row>
    <row r="16" spans="1:1" ht="18.75" customHeight="1">
      <c r="A16" s="47" t="s">
        <v>154</v>
      </c>
    </row>
    <row r="17" spans="1:1" ht="18.75" customHeight="1">
      <c r="A17" s="47" t="s">
        <v>155</v>
      </c>
    </row>
    <row r="18" spans="1:1" ht="18.75" customHeight="1">
      <c r="A18" s="47" t="s">
        <v>156</v>
      </c>
    </row>
    <row r="19" spans="1:1" ht="18.75" customHeight="1">
      <c r="A19" s="47"/>
    </row>
    <row r="20" spans="1:1" ht="21" customHeight="1">
      <c r="A20" s="48"/>
    </row>
    <row r="21" spans="1:1" ht="0" hidden="1" customHeight="1">
      <c r="A21" s="48"/>
    </row>
    <row r="22" spans="1:1" ht="18.75">
      <c r="A22" s="48"/>
    </row>
  </sheetData>
  <sheetProtection password="CC3D" sheet="1"/>
  <phoneticPr fontId="1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6" t="s">
        <v>158</v>
      </c>
    </row>
    <row r="3" spans="1:1" ht="409.6" customHeight="1">
      <c r="A3" s="46" t="s">
        <v>145</v>
      </c>
    </row>
  </sheetData>
  <phoneticPr fontId="13"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zoomScaleNormal="100" workbookViewId="0">
      <selection activeCell="A3" sqref="A3:B3"/>
    </sheetView>
  </sheetViews>
  <sheetFormatPr defaultRowHeight="15"/>
  <cols>
    <col min="1" max="2" width="70.7109375" customWidth="1"/>
  </cols>
  <sheetData>
    <row r="1" spans="1:2" ht="37.5" customHeight="1">
      <c r="A1" s="66" t="s">
        <v>159</v>
      </c>
      <c r="B1" s="67"/>
    </row>
    <row r="2" spans="1:2" ht="24" customHeight="1">
      <c r="B2" s="1"/>
    </row>
    <row r="3" spans="1:2" ht="402" customHeight="1">
      <c r="A3" s="65" t="s">
        <v>166</v>
      </c>
      <c r="B3" s="65"/>
    </row>
  </sheetData>
  <sheetProtection password="CC3D" sheet="1"/>
  <mergeCells count="2">
    <mergeCell ref="A3:B3"/>
    <mergeCell ref="A1:B1"/>
  </mergeCells>
  <phoneticPr fontId="13"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7109375" customWidth="1"/>
  </cols>
  <sheetData>
    <row r="1" spans="1:1" ht="31.5" customHeight="1">
      <c r="A1" s="7" t="s">
        <v>8</v>
      </c>
    </row>
    <row r="2" spans="1:1" ht="24" customHeight="1">
      <c r="A2" s="1"/>
    </row>
    <row r="3" spans="1:1" ht="402" customHeight="1">
      <c r="A3" s="8" t="s">
        <v>9</v>
      </c>
    </row>
  </sheetData>
  <sheetProtection password="CC3D" sheet="1"/>
  <phoneticPr fontId="1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9" t="s">
        <v>10</v>
      </c>
    </row>
    <row r="2" spans="1:1" ht="24" customHeight="1">
      <c r="A2" s="1"/>
    </row>
    <row r="3" spans="1:1" ht="351" customHeight="1">
      <c r="A3" s="53" t="s">
        <v>165</v>
      </c>
    </row>
  </sheetData>
  <sheetProtection password="CC3D" sheet="1"/>
  <phoneticPr fontId="1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workbookViewId="0">
      <selection activeCell="M7" sqref="M7"/>
    </sheetView>
  </sheetViews>
  <sheetFormatPr defaultRowHeight="15"/>
  <cols>
    <col min="1" max="1" width="33" customWidth="1"/>
    <col min="2" max="2" width="17.7109375" customWidth="1"/>
    <col min="3" max="3" width="31.28515625" customWidth="1"/>
    <col min="4" max="4" width="17.85546875" customWidth="1"/>
    <col min="5" max="5" width="18.140625" customWidth="1"/>
    <col min="6" max="6" width="17.28515625" customWidth="1"/>
    <col min="7" max="7" width="15.85546875" customWidth="1"/>
  </cols>
  <sheetData>
    <row r="1" spans="1:7" ht="24" customHeight="1">
      <c r="A1" s="68" t="s">
        <v>11</v>
      </c>
      <c r="B1" s="68"/>
      <c r="C1" s="68"/>
      <c r="D1" s="68"/>
      <c r="E1" s="68"/>
      <c r="F1" s="68"/>
      <c r="G1" s="68"/>
    </row>
    <row r="2" spans="1:7" ht="7.5" customHeight="1">
      <c r="A2" s="72"/>
      <c r="B2" s="72"/>
      <c r="C2" s="72"/>
      <c r="D2" s="72"/>
      <c r="E2" s="72"/>
      <c r="F2" s="72"/>
    </row>
    <row r="3" spans="1:7" ht="24" customHeight="1">
      <c r="A3" s="73"/>
      <c r="B3" s="73"/>
      <c r="C3" s="73"/>
      <c r="D3" s="73"/>
      <c r="E3" s="73"/>
      <c r="F3" s="73"/>
      <c r="G3" s="10" t="s">
        <v>12</v>
      </c>
    </row>
    <row r="4" spans="1:7" ht="7.5" customHeight="1">
      <c r="A4" s="72"/>
      <c r="B4" s="72"/>
      <c r="C4" s="72"/>
      <c r="D4" s="72"/>
      <c r="E4" s="72"/>
      <c r="F4" s="72"/>
    </row>
    <row r="5" spans="1:7" ht="24" customHeight="1">
      <c r="A5" s="69" t="s">
        <v>13</v>
      </c>
      <c r="B5" s="69"/>
      <c r="C5" s="69" t="s">
        <v>14</v>
      </c>
      <c r="D5" s="69"/>
      <c r="E5" s="69"/>
      <c r="F5" s="69"/>
      <c r="G5" s="69"/>
    </row>
    <row r="6" spans="1:7" ht="24" customHeight="1">
      <c r="A6" s="70" t="s">
        <v>15</v>
      </c>
      <c r="B6" s="70" t="s">
        <v>16</v>
      </c>
      <c r="C6" s="71" t="s">
        <v>15</v>
      </c>
      <c r="D6" s="69" t="s">
        <v>16</v>
      </c>
      <c r="E6" s="69"/>
      <c r="F6" s="69"/>
      <c r="G6" s="69"/>
    </row>
    <row r="7" spans="1:7" ht="24" customHeight="1">
      <c r="A7" s="70"/>
      <c r="B7" s="70"/>
      <c r="C7" s="71"/>
      <c r="D7" s="71" t="s">
        <v>17</v>
      </c>
      <c r="E7" s="69" t="s">
        <v>18</v>
      </c>
      <c r="F7" s="69"/>
      <c r="G7" s="69" t="s">
        <v>19</v>
      </c>
    </row>
    <row r="8" spans="1:7" ht="24" customHeight="1">
      <c r="A8" s="70"/>
      <c r="B8" s="70"/>
      <c r="C8" s="71"/>
      <c r="D8" s="71"/>
      <c r="E8" s="12" t="s">
        <v>20</v>
      </c>
      <c r="F8" s="12" t="s">
        <v>21</v>
      </c>
      <c r="G8" s="69"/>
    </row>
    <row r="9" spans="1:7" ht="24" customHeight="1">
      <c r="A9" s="15" t="s">
        <v>22</v>
      </c>
      <c r="B9" s="54">
        <v>29599113.260000002</v>
      </c>
      <c r="C9" s="55" t="s">
        <v>23</v>
      </c>
      <c r="D9" s="54">
        <f t="shared" ref="D9:D15" si="0">SUM(E9,F9,G9)</f>
        <v>19654035.5</v>
      </c>
      <c r="E9" s="54">
        <v>16271045.26</v>
      </c>
      <c r="F9" s="54">
        <v>1434389.28</v>
      </c>
      <c r="G9" s="54">
        <v>1948600.96</v>
      </c>
    </row>
    <row r="10" spans="1:7" ht="24" customHeight="1">
      <c r="A10" s="15" t="s">
        <v>24</v>
      </c>
      <c r="B10" s="54">
        <v>29599113.260000002</v>
      </c>
      <c r="C10" s="55" t="s">
        <v>25</v>
      </c>
      <c r="D10" s="54">
        <f t="shared" si="0"/>
        <v>7236231.3600000003</v>
      </c>
      <c r="E10" s="54">
        <v>6584871.3600000003</v>
      </c>
      <c r="F10" s="54">
        <v>651360</v>
      </c>
      <c r="G10" s="54">
        <v>0</v>
      </c>
    </row>
    <row r="11" spans="1:7" ht="24" customHeight="1">
      <c r="A11" s="15" t="s">
        <v>26</v>
      </c>
      <c r="B11" s="54">
        <v>0</v>
      </c>
      <c r="C11" s="55" t="s">
        <v>27</v>
      </c>
      <c r="D11" s="54">
        <f t="shared" si="0"/>
        <v>1582746.4</v>
      </c>
      <c r="E11" s="54">
        <v>1582746.4</v>
      </c>
      <c r="F11" s="54">
        <v>0</v>
      </c>
      <c r="G11" s="54">
        <v>0</v>
      </c>
    </row>
    <row r="12" spans="1:7" ht="24" customHeight="1">
      <c r="A12" s="15" t="s">
        <v>28</v>
      </c>
      <c r="B12" s="54">
        <v>0</v>
      </c>
      <c r="C12" s="55" t="s">
        <v>29</v>
      </c>
      <c r="D12" s="54">
        <f t="shared" si="0"/>
        <v>1130100</v>
      </c>
      <c r="E12" s="54">
        <v>1130100</v>
      </c>
      <c r="F12" s="54">
        <v>0</v>
      </c>
      <c r="G12" s="54">
        <v>0</v>
      </c>
    </row>
    <row r="13" spans="1:7" ht="24" customHeight="1">
      <c r="A13" s="15" t="s">
        <v>30</v>
      </c>
      <c r="B13" s="54">
        <v>0</v>
      </c>
      <c r="C13" s="55"/>
      <c r="D13" s="54">
        <f t="shared" si="0"/>
        <v>0</v>
      </c>
      <c r="E13" s="54"/>
      <c r="F13" s="54"/>
      <c r="G13" s="54"/>
    </row>
    <row r="14" spans="1:7" ht="24" customHeight="1">
      <c r="A14" s="15" t="s">
        <v>31</v>
      </c>
      <c r="B14" s="54">
        <v>0</v>
      </c>
      <c r="C14" s="55"/>
      <c r="D14" s="54">
        <f t="shared" si="0"/>
        <v>0</v>
      </c>
      <c r="E14" s="54"/>
      <c r="F14" s="54"/>
      <c r="G14" s="54"/>
    </row>
    <row r="15" spans="1:7" ht="24" customHeight="1">
      <c r="A15" s="15" t="s">
        <v>32</v>
      </c>
      <c r="B15" s="54">
        <v>4000</v>
      </c>
      <c r="C15" s="55"/>
      <c r="D15" s="54">
        <f t="shared" si="0"/>
        <v>0</v>
      </c>
      <c r="E15" s="54"/>
      <c r="F15" s="54"/>
      <c r="G15" s="54"/>
    </row>
    <row r="16" spans="1:7" ht="24" customHeight="1">
      <c r="A16" s="16"/>
      <c r="B16" s="56"/>
      <c r="C16" s="56"/>
      <c r="D16" s="56"/>
      <c r="E16" s="56"/>
      <c r="F16" s="56"/>
      <c r="G16" s="56"/>
    </row>
    <row r="17" spans="1:7" ht="24" customHeight="1">
      <c r="A17" s="16"/>
      <c r="B17" s="56"/>
      <c r="C17" s="56"/>
      <c r="D17" s="56"/>
      <c r="E17" s="56"/>
      <c r="F17" s="56"/>
      <c r="G17" s="56"/>
    </row>
    <row r="18" spans="1:7" ht="24" customHeight="1">
      <c r="A18" s="16"/>
      <c r="B18" s="56"/>
      <c r="C18" s="56"/>
      <c r="D18" s="56"/>
      <c r="E18" s="56"/>
      <c r="F18" s="56"/>
      <c r="G18" s="56"/>
    </row>
    <row r="19" spans="1:7" ht="24" customHeight="1">
      <c r="A19" s="16"/>
      <c r="B19" s="56"/>
      <c r="C19" s="56"/>
      <c r="D19" s="56"/>
      <c r="E19" s="56"/>
      <c r="F19" s="56"/>
      <c r="G19" s="56"/>
    </row>
    <row r="20" spans="1:7" ht="24" customHeight="1">
      <c r="A20" s="17" t="s">
        <v>33</v>
      </c>
      <c r="B20" s="29">
        <v>29603113.260000002</v>
      </c>
      <c r="C20" s="57" t="s">
        <v>34</v>
      </c>
      <c r="D20" s="29">
        <f>SUM(E20,F20,G20)</f>
        <v>29603113.260000002</v>
      </c>
      <c r="E20" s="29">
        <v>25568763.02</v>
      </c>
      <c r="F20" s="29">
        <v>2085749.28</v>
      </c>
      <c r="G20" s="29">
        <v>1948600.96</v>
      </c>
    </row>
  </sheetData>
  <mergeCells count="13">
    <mergeCell ref="A1:G1"/>
    <mergeCell ref="A5:B5"/>
    <mergeCell ref="C5:G5"/>
    <mergeCell ref="D6:G6"/>
    <mergeCell ref="E7:F7"/>
    <mergeCell ref="A6:A8"/>
    <mergeCell ref="B6:B8"/>
    <mergeCell ref="C6:C8"/>
    <mergeCell ref="D7:D8"/>
    <mergeCell ref="G7:G8"/>
    <mergeCell ref="A4:F4"/>
    <mergeCell ref="A2:F2"/>
    <mergeCell ref="A3:F3"/>
  </mergeCells>
  <phoneticPr fontId="13"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Ruler="0" topLeftCell="A7" workbookViewId="0">
      <selection activeCell="E28" sqref="E28"/>
    </sheetView>
  </sheetViews>
  <sheetFormatPr defaultRowHeight="15"/>
  <cols>
    <col min="1" max="3" width="5.5703125" customWidth="1"/>
    <col min="4" max="4" width="45.140625" customWidth="1"/>
    <col min="5" max="5" width="18" customWidth="1"/>
    <col min="6" max="6" width="18.85546875" customWidth="1"/>
    <col min="7" max="8" width="15.85546875" customWidth="1"/>
    <col min="9" max="9" width="15.42578125" customWidth="1"/>
  </cols>
  <sheetData>
    <row r="1" spans="1:9" ht="24" customHeight="1">
      <c r="A1" s="68" t="s">
        <v>35</v>
      </c>
      <c r="B1" s="68"/>
      <c r="C1" s="68"/>
      <c r="D1" s="68"/>
      <c r="E1" s="68"/>
      <c r="F1" s="68"/>
      <c r="G1" s="68"/>
      <c r="H1" s="68"/>
      <c r="I1" s="68"/>
    </row>
    <row r="3" spans="1:9" ht="24" customHeight="1">
      <c r="A3" s="73"/>
      <c r="B3" s="73"/>
      <c r="C3" s="73"/>
      <c r="D3" s="73"/>
      <c r="E3" s="73"/>
      <c r="F3" s="73"/>
      <c r="G3" s="73"/>
      <c r="H3" s="73"/>
      <c r="I3" s="10" t="s">
        <v>12</v>
      </c>
    </row>
    <row r="5" spans="1:9" ht="24" customHeight="1">
      <c r="A5" s="69" t="s">
        <v>15</v>
      </c>
      <c r="B5" s="69"/>
      <c r="C5" s="69"/>
      <c r="D5" s="69"/>
      <c r="E5" s="69" t="s">
        <v>36</v>
      </c>
      <c r="F5" s="69"/>
      <c r="G5" s="69"/>
      <c r="H5" s="69"/>
      <c r="I5" s="69"/>
    </row>
    <row r="6" spans="1:9" ht="24" customHeight="1">
      <c r="A6" s="74" t="s">
        <v>37</v>
      </c>
      <c r="B6" s="74"/>
      <c r="C6" s="74"/>
      <c r="D6" s="69" t="s">
        <v>38</v>
      </c>
      <c r="E6" s="69" t="s">
        <v>17</v>
      </c>
      <c r="F6" s="70" t="s">
        <v>39</v>
      </c>
      <c r="G6" s="70" t="s">
        <v>40</v>
      </c>
      <c r="H6" s="70" t="s">
        <v>41</v>
      </c>
      <c r="I6" s="69" t="s">
        <v>42</v>
      </c>
    </row>
    <row r="7" spans="1:9" ht="24" customHeight="1">
      <c r="A7" s="12" t="s">
        <v>43</v>
      </c>
      <c r="B7" s="12" t="s">
        <v>44</v>
      </c>
      <c r="C7" s="12" t="s">
        <v>45</v>
      </c>
      <c r="D7" s="69"/>
      <c r="E7" s="69"/>
      <c r="F7" s="70"/>
      <c r="G7" s="70"/>
      <c r="H7" s="70"/>
      <c r="I7" s="69"/>
    </row>
    <row r="8" spans="1:9" ht="24" customHeight="1">
      <c r="A8" s="19" t="s">
        <v>46</v>
      </c>
      <c r="B8" s="19" t="s">
        <v>0</v>
      </c>
      <c r="C8" s="19" t="s">
        <v>0</v>
      </c>
      <c r="D8" s="15" t="s">
        <v>47</v>
      </c>
      <c r="E8" s="58">
        <f t="shared" ref="E8:E25" si="0">SUM(F8,G8,H8,I8)</f>
        <v>19654035.5</v>
      </c>
      <c r="F8" s="58">
        <v>19650035.5</v>
      </c>
      <c r="G8" s="58">
        <v>0</v>
      </c>
      <c r="H8" s="58">
        <v>0</v>
      </c>
      <c r="I8" s="58">
        <v>4000</v>
      </c>
    </row>
    <row r="9" spans="1:9" ht="24" customHeight="1">
      <c r="A9" s="19" t="s">
        <v>46</v>
      </c>
      <c r="B9" s="19" t="s">
        <v>48</v>
      </c>
      <c r="C9" s="19" t="s">
        <v>0</v>
      </c>
      <c r="D9" s="15" t="s">
        <v>49</v>
      </c>
      <c r="E9" s="58">
        <f t="shared" si="0"/>
        <v>18737630.5</v>
      </c>
      <c r="F9" s="58">
        <v>18733630.5</v>
      </c>
      <c r="G9" s="58">
        <v>0</v>
      </c>
      <c r="H9" s="58">
        <v>0</v>
      </c>
      <c r="I9" s="58">
        <v>4000</v>
      </c>
    </row>
    <row r="10" spans="1:9" ht="24" customHeight="1">
      <c r="A10" s="19" t="s">
        <v>46</v>
      </c>
      <c r="B10" s="19" t="s">
        <v>48</v>
      </c>
      <c r="C10" s="19" t="s">
        <v>50</v>
      </c>
      <c r="D10" s="15" t="s">
        <v>51</v>
      </c>
      <c r="E10" s="58">
        <f t="shared" si="0"/>
        <v>18737630.5</v>
      </c>
      <c r="F10" s="58">
        <v>18733630.5</v>
      </c>
      <c r="G10" s="58">
        <v>0</v>
      </c>
      <c r="H10" s="58">
        <v>0</v>
      </c>
      <c r="I10" s="58">
        <v>4000</v>
      </c>
    </row>
    <row r="11" spans="1:9" ht="24" customHeight="1">
      <c r="A11" s="19" t="s">
        <v>46</v>
      </c>
      <c r="B11" s="19" t="s">
        <v>52</v>
      </c>
      <c r="C11" s="19" t="s">
        <v>0</v>
      </c>
      <c r="D11" s="15" t="s">
        <v>53</v>
      </c>
      <c r="E11" s="58">
        <f t="shared" si="0"/>
        <v>916405</v>
      </c>
      <c r="F11" s="58">
        <v>916405</v>
      </c>
      <c r="G11" s="58">
        <v>0</v>
      </c>
      <c r="H11" s="58">
        <v>0</v>
      </c>
      <c r="I11" s="58">
        <v>0</v>
      </c>
    </row>
    <row r="12" spans="1:9" ht="24" customHeight="1">
      <c r="A12" s="19" t="s">
        <v>46</v>
      </c>
      <c r="B12" s="19" t="s">
        <v>52</v>
      </c>
      <c r="C12" s="19" t="s">
        <v>54</v>
      </c>
      <c r="D12" s="15" t="s">
        <v>55</v>
      </c>
      <c r="E12" s="58">
        <f t="shared" si="0"/>
        <v>916405</v>
      </c>
      <c r="F12" s="58">
        <v>916405</v>
      </c>
      <c r="G12" s="58">
        <v>0</v>
      </c>
      <c r="H12" s="58">
        <v>0</v>
      </c>
      <c r="I12" s="58">
        <v>0</v>
      </c>
    </row>
    <row r="13" spans="1:9" ht="24" customHeight="1">
      <c r="A13" s="19" t="s">
        <v>56</v>
      </c>
      <c r="B13" s="19" t="s">
        <v>0</v>
      </c>
      <c r="C13" s="19" t="s">
        <v>0</v>
      </c>
      <c r="D13" s="15" t="s">
        <v>57</v>
      </c>
      <c r="E13" s="58">
        <f t="shared" si="0"/>
        <v>7236231.3600000003</v>
      </c>
      <c r="F13" s="58">
        <v>7236231.3600000003</v>
      </c>
      <c r="G13" s="58">
        <v>0</v>
      </c>
      <c r="H13" s="58">
        <v>0</v>
      </c>
      <c r="I13" s="58">
        <v>0</v>
      </c>
    </row>
    <row r="14" spans="1:9" ht="24" customHeight="1">
      <c r="A14" s="19" t="s">
        <v>56</v>
      </c>
      <c r="B14" s="19" t="s">
        <v>58</v>
      </c>
      <c r="C14" s="19" t="s">
        <v>0</v>
      </c>
      <c r="D14" s="15" t="s">
        <v>59</v>
      </c>
      <c r="E14" s="58">
        <f t="shared" si="0"/>
        <v>7236231.3600000003</v>
      </c>
      <c r="F14" s="58">
        <v>7236231.3600000003</v>
      </c>
      <c r="G14" s="58">
        <v>0</v>
      </c>
      <c r="H14" s="58">
        <v>0</v>
      </c>
      <c r="I14" s="58">
        <v>0</v>
      </c>
    </row>
    <row r="15" spans="1:9" ht="24" customHeight="1">
      <c r="A15" s="19" t="s">
        <v>56</v>
      </c>
      <c r="B15" s="19" t="s">
        <v>58</v>
      </c>
      <c r="C15" s="19" t="s">
        <v>48</v>
      </c>
      <c r="D15" s="15" t="s">
        <v>60</v>
      </c>
      <c r="E15" s="58">
        <f t="shared" si="0"/>
        <v>3382440</v>
      </c>
      <c r="F15" s="58">
        <v>3382440</v>
      </c>
      <c r="G15" s="58">
        <v>0</v>
      </c>
      <c r="H15" s="58">
        <v>0</v>
      </c>
      <c r="I15" s="58">
        <v>0</v>
      </c>
    </row>
    <row r="16" spans="1:9" ht="24" customHeight="1">
      <c r="A16" s="19" t="s">
        <v>56</v>
      </c>
      <c r="B16" s="19" t="s">
        <v>58</v>
      </c>
      <c r="C16" s="19" t="s">
        <v>58</v>
      </c>
      <c r="D16" s="15" t="s">
        <v>61</v>
      </c>
      <c r="E16" s="58">
        <f t="shared" si="0"/>
        <v>2532394.2400000002</v>
      </c>
      <c r="F16" s="58">
        <v>2532394.2400000002</v>
      </c>
      <c r="G16" s="58">
        <v>0</v>
      </c>
      <c r="H16" s="58">
        <v>0</v>
      </c>
      <c r="I16" s="58">
        <v>0</v>
      </c>
    </row>
    <row r="17" spans="1:9" ht="24" customHeight="1">
      <c r="A17" s="19" t="s">
        <v>56</v>
      </c>
      <c r="B17" s="19" t="s">
        <v>58</v>
      </c>
      <c r="C17" s="19" t="s">
        <v>62</v>
      </c>
      <c r="D17" s="15" t="s">
        <v>63</v>
      </c>
      <c r="E17" s="58">
        <f t="shared" si="0"/>
        <v>1266197.1200000001</v>
      </c>
      <c r="F17" s="58">
        <v>1266197.1200000001</v>
      </c>
      <c r="G17" s="58">
        <v>0</v>
      </c>
      <c r="H17" s="58">
        <v>0</v>
      </c>
      <c r="I17" s="58">
        <v>0</v>
      </c>
    </row>
    <row r="18" spans="1:9" ht="24" customHeight="1">
      <c r="A18" s="19" t="s">
        <v>56</v>
      </c>
      <c r="B18" s="19" t="s">
        <v>58</v>
      </c>
      <c r="C18" s="19" t="s">
        <v>54</v>
      </c>
      <c r="D18" s="15" t="s">
        <v>64</v>
      </c>
      <c r="E18" s="58">
        <f t="shared" si="0"/>
        <v>55200</v>
      </c>
      <c r="F18" s="58">
        <v>55200</v>
      </c>
      <c r="G18" s="58">
        <v>0</v>
      </c>
      <c r="H18" s="58">
        <v>0</v>
      </c>
      <c r="I18" s="58">
        <v>0</v>
      </c>
    </row>
    <row r="19" spans="1:9" ht="24" customHeight="1">
      <c r="A19" s="19" t="s">
        <v>65</v>
      </c>
      <c r="B19" s="19" t="s">
        <v>0</v>
      </c>
      <c r="C19" s="19" t="s">
        <v>0</v>
      </c>
      <c r="D19" s="15" t="s">
        <v>66</v>
      </c>
      <c r="E19" s="58">
        <f t="shared" si="0"/>
        <v>1582746.4</v>
      </c>
      <c r="F19" s="58">
        <v>1582746.4</v>
      </c>
      <c r="G19" s="58">
        <v>0</v>
      </c>
      <c r="H19" s="58">
        <v>0</v>
      </c>
      <c r="I19" s="58">
        <v>0</v>
      </c>
    </row>
    <row r="20" spans="1:9" ht="24" customHeight="1">
      <c r="A20" s="19" t="s">
        <v>65</v>
      </c>
      <c r="B20" s="19" t="s">
        <v>67</v>
      </c>
      <c r="C20" s="19" t="s">
        <v>0</v>
      </c>
      <c r="D20" s="15" t="s">
        <v>68</v>
      </c>
      <c r="E20" s="58">
        <f t="shared" si="0"/>
        <v>1582746.4</v>
      </c>
      <c r="F20" s="58">
        <v>1582746.4</v>
      </c>
      <c r="G20" s="58">
        <v>0</v>
      </c>
      <c r="H20" s="58">
        <v>0</v>
      </c>
      <c r="I20" s="58">
        <v>0</v>
      </c>
    </row>
    <row r="21" spans="1:9" ht="24" customHeight="1">
      <c r="A21" s="19" t="s">
        <v>65</v>
      </c>
      <c r="B21" s="19" t="s">
        <v>67</v>
      </c>
      <c r="C21" s="19" t="s">
        <v>48</v>
      </c>
      <c r="D21" s="15" t="s">
        <v>69</v>
      </c>
      <c r="E21" s="58">
        <f t="shared" si="0"/>
        <v>1582746.4</v>
      </c>
      <c r="F21" s="58">
        <v>1582746.4</v>
      </c>
      <c r="G21" s="58">
        <v>0</v>
      </c>
      <c r="H21" s="58">
        <v>0</v>
      </c>
      <c r="I21" s="58">
        <v>0</v>
      </c>
    </row>
    <row r="22" spans="1:9" ht="24" customHeight="1">
      <c r="A22" s="19" t="s">
        <v>70</v>
      </c>
      <c r="B22" s="19" t="s">
        <v>0</v>
      </c>
      <c r="C22" s="19" t="s">
        <v>0</v>
      </c>
      <c r="D22" s="15" t="s">
        <v>71</v>
      </c>
      <c r="E22" s="58">
        <f t="shared" si="0"/>
        <v>1130100</v>
      </c>
      <c r="F22" s="58">
        <v>1130100</v>
      </c>
      <c r="G22" s="58">
        <v>0</v>
      </c>
      <c r="H22" s="58">
        <v>0</v>
      </c>
      <c r="I22" s="58">
        <v>0</v>
      </c>
    </row>
    <row r="23" spans="1:9" ht="24" customHeight="1">
      <c r="A23" s="19" t="s">
        <v>70</v>
      </c>
      <c r="B23" s="19" t="s">
        <v>48</v>
      </c>
      <c r="C23" s="19" t="s">
        <v>0</v>
      </c>
      <c r="D23" s="15" t="s">
        <v>72</v>
      </c>
      <c r="E23" s="58">
        <f t="shared" si="0"/>
        <v>1130100</v>
      </c>
      <c r="F23" s="58">
        <v>1130100</v>
      </c>
      <c r="G23" s="58">
        <v>0</v>
      </c>
      <c r="H23" s="58">
        <v>0</v>
      </c>
      <c r="I23" s="58">
        <v>0</v>
      </c>
    </row>
    <row r="24" spans="1:9" ht="24" customHeight="1">
      <c r="A24" s="19" t="s">
        <v>70</v>
      </c>
      <c r="B24" s="19" t="s">
        <v>48</v>
      </c>
      <c r="C24" s="19" t="s">
        <v>73</v>
      </c>
      <c r="D24" s="15" t="s">
        <v>74</v>
      </c>
      <c r="E24" s="58">
        <f t="shared" si="0"/>
        <v>1130100</v>
      </c>
      <c r="F24" s="58">
        <v>1130100</v>
      </c>
      <c r="G24" s="58">
        <v>0</v>
      </c>
      <c r="H24" s="58">
        <v>0</v>
      </c>
      <c r="I24" s="58">
        <v>0</v>
      </c>
    </row>
    <row r="25" spans="1:9" ht="24" customHeight="1">
      <c r="A25" s="75" t="s">
        <v>17</v>
      </c>
      <c r="B25" s="75"/>
      <c r="C25" s="75"/>
      <c r="D25" s="75"/>
      <c r="E25" s="58">
        <f t="shared" si="0"/>
        <v>29603113.260000002</v>
      </c>
      <c r="F25" s="58">
        <v>29599113.260000002</v>
      </c>
      <c r="G25" s="58">
        <v>0</v>
      </c>
      <c r="H25" s="58">
        <v>0</v>
      </c>
      <c r="I25" s="58">
        <v>4000</v>
      </c>
    </row>
  </sheetData>
  <mergeCells count="12">
    <mergeCell ref="A1:I1"/>
    <mergeCell ref="A5:D5"/>
    <mergeCell ref="E5:I5"/>
    <mergeCell ref="A6:C6"/>
    <mergeCell ref="A25:D25"/>
    <mergeCell ref="D6:D7"/>
    <mergeCell ref="E6:E7"/>
    <mergeCell ref="F6:F7"/>
    <mergeCell ref="G6:G7"/>
    <mergeCell ref="H6:H7"/>
    <mergeCell ref="I6:I7"/>
    <mergeCell ref="A3:H3"/>
  </mergeCells>
  <phoneticPr fontId="13"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Ruler="0" topLeftCell="A6" workbookViewId="0">
      <selection activeCell="K13" sqref="K13"/>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24" customHeight="1">
      <c r="A1" s="68" t="s">
        <v>75</v>
      </c>
      <c r="B1" s="68"/>
      <c r="C1" s="68"/>
      <c r="D1" s="68"/>
      <c r="E1" s="68"/>
      <c r="F1" s="68"/>
      <c r="G1" s="68"/>
    </row>
    <row r="3" spans="1:7" ht="24" customHeight="1">
      <c r="A3" s="73"/>
      <c r="B3" s="73"/>
      <c r="C3" s="73"/>
      <c r="D3" s="73"/>
      <c r="E3" s="73"/>
      <c r="F3" s="73"/>
      <c r="G3" s="10" t="s">
        <v>12</v>
      </c>
    </row>
    <row r="5" spans="1:7" ht="24" customHeight="1">
      <c r="A5" s="69" t="s">
        <v>15</v>
      </c>
      <c r="B5" s="69"/>
      <c r="C5" s="69"/>
      <c r="D5" s="69"/>
      <c r="E5" s="69" t="s">
        <v>76</v>
      </c>
      <c r="F5" s="69"/>
      <c r="G5" s="69"/>
    </row>
    <row r="6" spans="1:7" ht="24" customHeight="1">
      <c r="A6" s="74" t="s">
        <v>37</v>
      </c>
      <c r="B6" s="74"/>
      <c r="C6" s="74"/>
      <c r="D6" s="69" t="s">
        <v>38</v>
      </c>
      <c r="E6" s="69" t="s">
        <v>17</v>
      </c>
      <c r="F6" s="70" t="s">
        <v>18</v>
      </c>
      <c r="G6" s="69" t="s">
        <v>19</v>
      </c>
    </row>
    <row r="7" spans="1:7" ht="24" customHeight="1">
      <c r="A7" s="12" t="s">
        <v>43</v>
      </c>
      <c r="B7" s="12" t="s">
        <v>44</v>
      </c>
      <c r="C7" s="12" t="s">
        <v>45</v>
      </c>
      <c r="D7" s="69"/>
      <c r="E7" s="69"/>
      <c r="F7" s="70"/>
      <c r="G7" s="69"/>
    </row>
    <row r="8" spans="1:7" ht="0" hidden="1" customHeight="1">
      <c r="A8" s="22"/>
      <c r="B8" s="22"/>
      <c r="C8" s="22"/>
      <c r="D8" s="22"/>
      <c r="E8" s="23"/>
      <c r="F8" s="23" t="s">
        <v>0</v>
      </c>
      <c r="G8" s="23" t="s">
        <v>0</v>
      </c>
    </row>
    <row r="9" spans="1:7" ht="24" customHeight="1">
      <c r="A9" s="21" t="s">
        <v>46</v>
      </c>
      <c r="B9" s="21" t="s">
        <v>0</v>
      </c>
      <c r="C9" s="21" t="s">
        <v>0</v>
      </c>
      <c r="D9" s="15" t="s">
        <v>47</v>
      </c>
      <c r="E9" s="29">
        <f t="shared" ref="E9:E26" si="0">SUM(F9,G9)</f>
        <v>19654035.5</v>
      </c>
      <c r="F9" s="29">
        <v>17705434.539999999</v>
      </c>
      <c r="G9" s="29">
        <v>1948600.96</v>
      </c>
    </row>
    <row r="10" spans="1:7" ht="24" customHeight="1">
      <c r="A10" s="21" t="s">
        <v>46</v>
      </c>
      <c r="B10" s="21" t="s">
        <v>48</v>
      </c>
      <c r="C10" s="21" t="s">
        <v>0</v>
      </c>
      <c r="D10" s="15" t="s">
        <v>49</v>
      </c>
      <c r="E10" s="29">
        <f t="shared" si="0"/>
        <v>18737630.5</v>
      </c>
      <c r="F10" s="29">
        <v>17705434.539999999</v>
      </c>
      <c r="G10" s="29">
        <v>1032195.96</v>
      </c>
    </row>
    <row r="11" spans="1:7" ht="24" customHeight="1">
      <c r="A11" s="21" t="s">
        <v>46</v>
      </c>
      <c r="B11" s="21" t="s">
        <v>48</v>
      </c>
      <c r="C11" s="21" t="s">
        <v>50</v>
      </c>
      <c r="D11" s="15" t="s">
        <v>51</v>
      </c>
      <c r="E11" s="29">
        <f t="shared" si="0"/>
        <v>18737630.5</v>
      </c>
      <c r="F11" s="29">
        <v>17705434.539999999</v>
      </c>
      <c r="G11" s="29">
        <v>1032195.96</v>
      </c>
    </row>
    <row r="12" spans="1:7" ht="24" customHeight="1">
      <c r="A12" s="21" t="s">
        <v>46</v>
      </c>
      <c r="B12" s="21" t="s">
        <v>52</v>
      </c>
      <c r="C12" s="21" t="s">
        <v>0</v>
      </c>
      <c r="D12" s="15" t="s">
        <v>53</v>
      </c>
      <c r="E12" s="29">
        <f t="shared" si="0"/>
        <v>916405</v>
      </c>
      <c r="F12" s="29">
        <v>0</v>
      </c>
      <c r="G12" s="29">
        <v>916405</v>
      </c>
    </row>
    <row r="13" spans="1:7" ht="24" customHeight="1">
      <c r="A13" s="21" t="s">
        <v>46</v>
      </c>
      <c r="B13" s="21" t="s">
        <v>52</v>
      </c>
      <c r="C13" s="21" t="s">
        <v>54</v>
      </c>
      <c r="D13" s="15" t="s">
        <v>55</v>
      </c>
      <c r="E13" s="29">
        <f t="shared" si="0"/>
        <v>916405</v>
      </c>
      <c r="F13" s="29">
        <v>0</v>
      </c>
      <c r="G13" s="29">
        <v>916405</v>
      </c>
    </row>
    <row r="14" spans="1:7" ht="24" customHeight="1">
      <c r="A14" s="21" t="s">
        <v>56</v>
      </c>
      <c r="B14" s="21" t="s">
        <v>0</v>
      </c>
      <c r="C14" s="21" t="s">
        <v>0</v>
      </c>
      <c r="D14" s="15" t="s">
        <v>57</v>
      </c>
      <c r="E14" s="29">
        <f t="shared" si="0"/>
        <v>7236231.3600000003</v>
      </c>
      <c r="F14" s="29">
        <v>7236231.3600000003</v>
      </c>
      <c r="G14" s="29">
        <v>0</v>
      </c>
    </row>
    <row r="15" spans="1:7" ht="24" customHeight="1">
      <c r="A15" s="21" t="s">
        <v>56</v>
      </c>
      <c r="B15" s="21" t="s">
        <v>58</v>
      </c>
      <c r="C15" s="21" t="s">
        <v>0</v>
      </c>
      <c r="D15" s="15" t="s">
        <v>59</v>
      </c>
      <c r="E15" s="29">
        <f t="shared" si="0"/>
        <v>7236231.3600000003</v>
      </c>
      <c r="F15" s="29">
        <v>7236231.3600000003</v>
      </c>
      <c r="G15" s="29">
        <v>0</v>
      </c>
    </row>
    <row r="16" spans="1:7" ht="24" customHeight="1">
      <c r="A16" s="21" t="s">
        <v>56</v>
      </c>
      <c r="B16" s="21" t="s">
        <v>58</v>
      </c>
      <c r="C16" s="21" t="s">
        <v>48</v>
      </c>
      <c r="D16" s="15" t="s">
        <v>60</v>
      </c>
      <c r="E16" s="29">
        <f t="shared" si="0"/>
        <v>3382440</v>
      </c>
      <c r="F16" s="29">
        <v>3382440</v>
      </c>
      <c r="G16" s="29">
        <v>0</v>
      </c>
    </row>
    <row r="17" spans="1:7" ht="24" customHeight="1">
      <c r="A17" s="21" t="s">
        <v>56</v>
      </c>
      <c r="B17" s="21" t="s">
        <v>58</v>
      </c>
      <c r="C17" s="21" t="s">
        <v>58</v>
      </c>
      <c r="D17" s="15" t="s">
        <v>61</v>
      </c>
      <c r="E17" s="29">
        <f t="shared" si="0"/>
        <v>2532394.2400000002</v>
      </c>
      <c r="F17" s="29">
        <v>2532394.2400000002</v>
      </c>
      <c r="G17" s="29">
        <v>0</v>
      </c>
    </row>
    <row r="18" spans="1:7" ht="24" customHeight="1">
      <c r="A18" s="21" t="s">
        <v>56</v>
      </c>
      <c r="B18" s="21" t="s">
        <v>58</v>
      </c>
      <c r="C18" s="21" t="s">
        <v>62</v>
      </c>
      <c r="D18" s="15" t="s">
        <v>63</v>
      </c>
      <c r="E18" s="29">
        <f t="shared" si="0"/>
        <v>1266197.1200000001</v>
      </c>
      <c r="F18" s="29">
        <v>1266197.1200000001</v>
      </c>
      <c r="G18" s="29">
        <v>0</v>
      </c>
    </row>
    <row r="19" spans="1:7" ht="24" customHeight="1">
      <c r="A19" s="21" t="s">
        <v>56</v>
      </c>
      <c r="B19" s="21" t="s">
        <v>58</v>
      </c>
      <c r="C19" s="21" t="s">
        <v>54</v>
      </c>
      <c r="D19" s="15" t="s">
        <v>64</v>
      </c>
      <c r="E19" s="29">
        <f t="shared" si="0"/>
        <v>55200</v>
      </c>
      <c r="F19" s="29">
        <v>55200</v>
      </c>
      <c r="G19" s="29">
        <v>0</v>
      </c>
    </row>
    <row r="20" spans="1:7" ht="24" customHeight="1">
      <c r="A20" s="21" t="s">
        <v>65</v>
      </c>
      <c r="B20" s="21" t="s">
        <v>0</v>
      </c>
      <c r="C20" s="21" t="s">
        <v>0</v>
      </c>
      <c r="D20" s="15" t="s">
        <v>66</v>
      </c>
      <c r="E20" s="29">
        <f t="shared" si="0"/>
        <v>1582746.4</v>
      </c>
      <c r="F20" s="29">
        <v>1582746.4</v>
      </c>
      <c r="G20" s="29">
        <v>0</v>
      </c>
    </row>
    <row r="21" spans="1:7" ht="24" customHeight="1">
      <c r="A21" s="21" t="s">
        <v>65</v>
      </c>
      <c r="B21" s="21" t="s">
        <v>67</v>
      </c>
      <c r="C21" s="21" t="s">
        <v>0</v>
      </c>
      <c r="D21" s="15" t="s">
        <v>68</v>
      </c>
      <c r="E21" s="29">
        <f t="shared" si="0"/>
        <v>1582746.4</v>
      </c>
      <c r="F21" s="29">
        <v>1582746.4</v>
      </c>
      <c r="G21" s="29">
        <v>0</v>
      </c>
    </row>
    <row r="22" spans="1:7" ht="24" customHeight="1">
      <c r="A22" s="21" t="s">
        <v>65</v>
      </c>
      <c r="B22" s="21" t="s">
        <v>67</v>
      </c>
      <c r="C22" s="21" t="s">
        <v>48</v>
      </c>
      <c r="D22" s="15" t="s">
        <v>69</v>
      </c>
      <c r="E22" s="29">
        <f t="shared" si="0"/>
        <v>1582746.4</v>
      </c>
      <c r="F22" s="29">
        <v>1582746.4</v>
      </c>
      <c r="G22" s="29">
        <v>0</v>
      </c>
    </row>
    <row r="23" spans="1:7" ht="24" customHeight="1">
      <c r="A23" s="21" t="s">
        <v>70</v>
      </c>
      <c r="B23" s="21" t="s">
        <v>0</v>
      </c>
      <c r="C23" s="21" t="s">
        <v>0</v>
      </c>
      <c r="D23" s="15" t="s">
        <v>71</v>
      </c>
      <c r="E23" s="29">
        <f t="shared" si="0"/>
        <v>1130100</v>
      </c>
      <c r="F23" s="29">
        <v>1130100</v>
      </c>
      <c r="G23" s="29">
        <v>0</v>
      </c>
    </row>
    <row r="24" spans="1:7" ht="24" customHeight="1">
      <c r="A24" s="21" t="s">
        <v>70</v>
      </c>
      <c r="B24" s="21" t="s">
        <v>48</v>
      </c>
      <c r="C24" s="21" t="s">
        <v>0</v>
      </c>
      <c r="D24" s="15" t="s">
        <v>72</v>
      </c>
      <c r="E24" s="29">
        <f t="shared" si="0"/>
        <v>1130100</v>
      </c>
      <c r="F24" s="29">
        <v>1130100</v>
      </c>
      <c r="G24" s="29">
        <v>0</v>
      </c>
    </row>
    <row r="25" spans="1:7" ht="24" customHeight="1">
      <c r="A25" s="21" t="s">
        <v>70</v>
      </c>
      <c r="B25" s="21" t="s">
        <v>48</v>
      </c>
      <c r="C25" s="21" t="s">
        <v>73</v>
      </c>
      <c r="D25" s="15" t="s">
        <v>74</v>
      </c>
      <c r="E25" s="29">
        <f t="shared" si="0"/>
        <v>1130100</v>
      </c>
      <c r="F25" s="29">
        <v>1130100</v>
      </c>
      <c r="G25" s="29">
        <v>0</v>
      </c>
    </row>
    <row r="26" spans="1:7" ht="24" customHeight="1">
      <c r="A26" s="75" t="s">
        <v>17</v>
      </c>
      <c r="B26" s="75"/>
      <c r="C26" s="75"/>
      <c r="D26" s="75"/>
      <c r="E26" s="29">
        <f t="shared" si="0"/>
        <v>29603113.260000002</v>
      </c>
      <c r="F26" s="29">
        <v>27654512.300000001</v>
      </c>
      <c r="G26" s="29">
        <v>1948600.96</v>
      </c>
    </row>
  </sheetData>
  <mergeCells count="10">
    <mergeCell ref="A1:G1"/>
    <mergeCell ref="A5:D5"/>
    <mergeCell ref="E5:G5"/>
    <mergeCell ref="A6:C6"/>
    <mergeCell ref="A26:D26"/>
    <mergeCell ref="D6:D7"/>
    <mergeCell ref="E6:E7"/>
    <mergeCell ref="F6:F7"/>
    <mergeCell ref="G6:G7"/>
    <mergeCell ref="A3:F3"/>
  </mergeCells>
  <phoneticPr fontId="13" type="noConversion"/>
  <pageMargins left="0.79" right="0.79" top="0.79" bottom="0.79"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2024-02-27T05:29:35Z</cp:lastPrinted>
  <dcterms:created xsi:type="dcterms:W3CDTF">2024-02-26T15:45:05Z</dcterms:created>
  <dcterms:modified xsi:type="dcterms:W3CDTF">2024-03-08T02:18:39Z</dcterms:modified>
</cp:coreProperties>
</file>