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核算七组24年预算信息公开（3.8日）\"/>
    </mc:Choice>
  </mc:AlternateContent>
  <bookViews>
    <workbookView xWindow="0" yWindow="0" windowWidth="28800" windowHeight="12375" tabRatio="930" firstSheet="9"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<sst xmlns="http://schemas.openxmlformats.org/spreadsheetml/2006/main" count="479" uniqueCount="176">
  <si>
    <t>上海市崇明区2024年单位预算</t>
  </si>
  <si>
    <t>预算单位：上海市崇明区长兴中学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</si>
  <si>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</si>
  <si>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</si>
  <si>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</si>
  <si>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</si>
  <si>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</si>
  <si>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</si>
  <si>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</si>
  <si>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</si>
  <si>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</si>
  <si>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</si>
  <si>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</si>
  <si>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</si>
  <si>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</si>
  <si>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</si>
  <si>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</si>
  <si>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</si>
  <si>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</si>
  <si>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上海市崇明区长兴中学是一所全民所有制初级义务教育学校。属于全额拨款事业单位，学校执行政府会计制度。
主要职能包括：
 1、本校实行校长负责制，校长是学校的法定代表人，负责学校的全面工作。
 2、行政业务主要负责三年规划、校务计划的制定与实施，负责班主任的管理与考核，负责教师的业务培训，负责接待与处理与教育教学相关的日常事务工作。
 3、后勤总务主要负责学校的设施设备的采购与维护，负责三大员的培训、检查与指导，为教师的教育教学做好后勤保障工作。
 4、教务室主要负责对教师教育教学科研的指导，负责立项课题的过程性管理。
 5、校区管理主要负责校区日常工作的开展，保证教学工作在校区的落实与推进。
</t>
  </si>
  <si>
    <t>机构设置</t>
  </si>
  <si>
    <t xml:space="preserve">上海市崇明区长兴中学设23个内设机构，包括：工会、团队、退管会、教研组、年级组、实验室、电脑房、图书馆、档案室、油印室、班主任、家长学校、卫生室、心理咨询室、科研组、师训、财务室、财产保管、食堂、修理室、门卫、清洁绿化、人事档案。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</si>
  <si>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</si>
  <si>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</si>
  <si>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</si>
  <si>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1.“教育支出”科目3,099.81万元，主要用于教师工资、公用经费、各类专项经费等。</t>
  </si>
  <si>
    <t>　　2.“社会保障和就业支出”科目760.80万元，主要用于退休人员生活补贴、教职工单位养老金、教职工单位职业年金支出等</t>
  </si>
  <si>
    <t xml:space="preserve"> 　 3.“卫生健康支出”科目254.89万元，主要用于教职工单位医疗支出</t>
  </si>
  <si>
    <t>　　4.“住房保障支出”科目144.87万元，主要用于教职工单位住房公积金支出。</t>
  </si>
  <si>
    <t>2024年预算单位财务收支预算总表</t>
  </si>
  <si>
    <t>编制单位：上海市崇明区长兴中学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</si>
  <si>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</si>
  <si>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</si>
  <si>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</si>
  <si>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</si>
  <si>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</si>
  <si>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</si>
  <si>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</si>
  <si>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</si>
  <si>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</si>
  <si>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</si>
  <si>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</si>
  <si>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</si>
  <si>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</si>
  <si>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</si>
  <si>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</si>
  <si>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</si>
  <si>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</si>
  <si>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</si>
  <si>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</si>
  <si>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</si>
  <si>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</si>
  <si>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</si>
  <si>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</si>
  <si>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</si>
  <si>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</si>
  <si>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</si>
  <si>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</si>
  <si>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</si>
  <si>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</si>
  <si>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</si>
  <si>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</si>
  <si>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</si>
  <si>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</si>
  <si>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</si>
  <si>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</si>
  <si>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</si>
  <si>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</si>
  <si>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</si>
  <si>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</si>
  <si>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</si>
  <si>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</si>
  <si>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</si>
  <si>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</si>
  <si>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</si>
  <si>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</si>
  <si>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</si>
  <si>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</si>
  <si>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</si>
  <si>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</si>
  <si>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</si>
  <si>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</si>
  <si>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</si>
  <si>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</si>
  <si>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</si>
  <si>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</si>
  <si>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</si>
  <si>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</si>
  <si>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</si>
  <si>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</si>
  <si>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</si>
  <si>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</si>
  <si>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</si>
  <si>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</si>
  <si>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</si>
  <si>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</si>
  <si>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</si>
  <si>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</si>
  <si>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</si>
  <si>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</si>
  <si>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</si>
  <si>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</si>
  <si>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</si>
  <si>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</si>
  <si>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</si>
  <si>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</si>
  <si>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</si>
  <si>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</si>
  <si>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</si>
  <si>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其他支出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</si>
  <si>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</si>
  <si>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</si>
  <si>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</si>
  <si>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</si>
  <si>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</si>
  <si>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</si>
  <si>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</si>
  <si>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</si>
  <si>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</si>
  <si>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</si>
  <si>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</si>
  <si>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</si>
  <si>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</si>
  <si>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</si>
  <si>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</si>
  <si>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</si>
  <si>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</si>
  <si>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</si>
  <si>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</si>
  <si>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</si>
  <si>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</si>
  <si>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</si>
  <si>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</si>
  <si>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</si>
  <si>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</si>
  <si>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</si>
  <si>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</si>
  <si>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</si>
  <si>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</si>
  <si>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</si>
  <si>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</si>
  <si>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</si>
  <si>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维修(护)费</t>
  </si>
  <si>
    <t>16</t>
  </si>
  <si>
    <t>培训费</t>
  </si>
  <si>
    <t>17</t>
  </si>
  <si>
    <t>公务接待费</t>
  </si>
  <si>
    <t>18</t>
  </si>
  <si>
    <t>专用材料费</t>
  </si>
  <si>
    <t>26</t>
  </si>
  <si>
    <t>劳务费</t>
  </si>
  <si>
    <t>28</t>
  </si>
  <si>
    <t>工会经费</t>
  </si>
  <si>
    <t>29</t>
  </si>
  <si>
    <t>福利费</t>
  </si>
  <si>
    <t>31</t>
  </si>
  <si>
    <t>公务用车运行维护费</t>
  </si>
  <si>
    <t>其他商品和服务支出</t>
  </si>
  <si>
    <t>303</t>
  </si>
  <si>
    <t>对个人和家庭的补助</t>
  </si>
  <si>
    <t>退休费</t>
  </si>
  <si>
    <t>单位预算11表</t>
  </si>
  <si>
    <t>单位“三公”经费和机关运行经费预算表</t>
  </si>
  <si>
    <t>单位:万元</t>
  </si>
  <si>
    <t>单位:元</t>
  </si>
  <si>
    <r>
      <rPr>
        <sz val="12"/>
        <rFont val="宋体"/>
        <family val="3"/>
        <charset val="134"/>
      </rPr>
      <t>2</t>
    </r>
    <r>
      <rPr>
        <sz val="12"/>
        <rFont val="宋体"/>
        <family val="3"/>
        <charset val="134"/>
      </rPr>
      <t>024年</t>
    </r>
    <r>
      <rPr>
        <sz val="12"/>
        <rFont val="宋体"/>
        <family val="3"/>
        <charset val="134"/>
      </rPr>
      <t>“三公”经费预算数</t>
    </r>
  </si>
  <si>
    <t>2023年机关运行经费预算数</t>
  </si>
  <si>
    <r>
      <rPr>
        <sz val="12"/>
        <rFont val="宋体"/>
        <family val="3"/>
        <charset val="134"/>
      </rPr>
      <t>2</t>
    </r>
    <r>
      <rPr>
        <sz val="12"/>
        <rFont val="宋体"/>
        <family val="3"/>
        <charset val="134"/>
      </rPr>
      <t>024年</t>
    </r>
    <r>
      <rPr>
        <sz val="12"/>
        <rFont val="宋体"/>
        <family val="3"/>
        <charset val="134"/>
      </rPr>
      <t>机关运行经费预算数</t>
    </r>
  </si>
  <si>
    <t>因公出国(境)费</t>
  </si>
  <si>
    <t>公务用车购置及运行费</t>
  </si>
  <si>
    <t>小计</t>
  </si>
  <si>
    <t>购置费</t>
  </si>
  <si>
    <t>运行费</t>
  </si>
  <si>
    <t>其他相关情况说明</t>
  </si>
  <si>
    <r>
      <t>　    2024年，上海市崇明区长兴中学收入预算4360.37万元，其中：财政拨款收入4260.37万元，比2023年预算增加744.58万元；事业收入0万元；事业单位经营收入0万元；其他收入</t>
    </r>
    <r>
      <rPr>
        <sz val="12"/>
        <color rgb="FF000100"/>
        <rFont val="宋体"/>
        <family val="3"/>
        <charset val="134"/>
      </rPr>
      <t>100.00万元。</t>
    </r>
    <r>
      <rPr>
        <sz val="12"/>
        <color rgb="FF000100"/>
        <rFont val="宋体"/>
        <family val="3"/>
        <charset val="134"/>
      </rPr>
      <t xml:space="preserve">
　　支出预算4360.37万元，其中：财政拨款支出预算4260.37万元，比2023年预算增加744.58万元。财政拨款支出预算中，一般公共预算拨款支出预算4260.37万元，比2023年预算增加744.58万元；政府性基金拨款支出预算0万元，与2023年预算持平；国有资本经营预算拨款支出预算为0万元。财政拨款收入支出增加的主要原因是：人员经费增加，项目增加。财政拨款支出主要内容如下：
</t>
    </r>
    <phoneticPr fontId="22" type="noConversion"/>
  </si>
  <si>
    <r>
      <t xml:space="preserve">  一、2024年“三公”经费预算情况说明 
     2024年“三公”经费预算数为6.50万元，与2023年预算持平。其中：
    （一）因公出国（境）费0万元，比2023年预算增加0万元。
    （二）公务用车购置及运行费4.50万元，比2023年预算增加0万元。其中：公务用车购置费0万元，比2023年预算增加0万元；公务用车运行费4.50万元，比2023年预算增加0万元。
    （三）公务接待费2.00万元，比2023年预算增加0万元。
  二、机关运行经费预算
     本单位无机关运行经费。
  三、政府采购预算情况
     2024年度本单位政府采购预算0万元，其中：政府采购货物预算0万元、政府采购工程预算0万元、政府采购服务预算0万元。
  四、绩效目标设置情况
    2024年度，本单位编报绩效目标的项目共5个，涉及项目预算资金306.33万元。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t>
    </r>
    <r>
      <rPr>
        <sz val="12"/>
        <rFont val="宋体"/>
        <family val="3"/>
        <charset val="134"/>
      </rPr>
      <t>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</si>
</sst>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00&quot;&quot;"/>
    <numFmt numFmtId="177" formatCode="#,##0.00_ "/>
    <numFmt numFmtId="178" formatCode="[=0]&quot;&quot;;#,##0.00"/>
    <numFmt numFmtId="179" formatCode="[=0]&quot;&quot;;#,##0"/>
    <numFmt numFmtId="180" formatCode="#,##0_ "/>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scheme val="minor"/>
    </font>
    <font>
      <sz val="11"/>
      <name val="Calibri"/>
      <family val="2"/>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18"/>
      <color indexed="8"/>
      <name val="楷体_GB2312"/>
      <charset val="134"/>
    </font>
    <font>
      <b/>
      <sz val="14"/>
      <name val="宋体"/>
      <family val="3"/>
      <charset val="134"/>
    </font>
    <font>
      <sz val="9"/>
      <name val="Calibri"/>
      <family val="2"/>
    </font>
    <font>
      <sz val="12"/>
      <color rgb="FF000100"/>
      <name val="宋体"/>
      <family val="3"/>
      <charset val="134"/>
    </font>
  </fonts>
  <fills count="3">
    <fill>
      <patternFill patternType="none"/>
    </fill>
    <fill>
      <patternFill patternType="gray125"/>
    </fill>
    <fill>
      <patternFill patternType="solid">
        <fgColor rgb="FFFFFFFF"/>
        <bgColor indexed="64"/>
      </patternFill>
    </fill>
  </fills>
  <borders count="12">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2" fillId="0" borderId="0">
      <alignment vertical="center"/>
    </xf>
  </cellStyleXfs>
  <cellXfs count="112">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0" fillId="0" borderId="0" xfId="0" applyFill="1" applyProtection="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0" borderId="4"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right" vertical="center" wrapText="1"/>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4" xfId="0" applyNumberFormat="1" applyFont="1" applyFill="1" applyBorder="1" applyAlignment="1" applyProtection="1">
      <alignment horizontal="center" vertical="center"/>
      <protection locked="0"/>
    </xf>
    <xf numFmtId="178"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9" fontId="2" fillId="0" borderId="4" xfId="0" applyNumberFormat="1" applyFont="1" applyBorder="1" applyAlignment="1" applyProtection="1">
      <alignment horizontal="right" vertical="center"/>
      <protection locked="0"/>
    </xf>
    <xf numFmtId="0" fontId="2" fillId="0" borderId="0" xfId="0" applyFont="1" applyAlignment="1">
      <alignment vertical="center"/>
    </xf>
    <xf numFmtId="180" fontId="2" fillId="0" borderId="0" xfId="0" applyNumberFormat="1" applyFont="1" applyAlignment="1">
      <alignment horizontal="right" vertical="center"/>
    </xf>
    <xf numFmtId="0" fontId="2" fillId="0" borderId="0" xfId="0" applyFont="1" applyAlignment="1">
      <alignment horizontal="right" vertical="center"/>
    </xf>
    <xf numFmtId="0" fontId="2" fillId="0" borderId="6" xfId="0" applyFont="1" applyBorder="1" applyAlignment="1">
      <alignment horizontal="center" vertical="center"/>
    </xf>
    <xf numFmtId="49" fontId="2" fillId="0" borderId="6" xfId="0" applyNumberFormat="1" applyFont="1" applyBorder="1" applyAlignment="1">
      <alignment horizontal="center" vertical="center"/>
    </xf>
    <xf numFmtId="0" fontId="2" fillId="0" borderId="6" xfId="0" applyFont="1" applyBorder="1" applyAlignment="1">
      <alignment horizontal="left" vertical="center" wrapText="1"/>
    </xf>
    <xf numFmtId="180" fontId="2" fillId="0" borderId="6" xfId="0" applyNumberFormat="1" applyFont="1" applyBorder="1" applyAlignment="1">
      <alignment horizontal="right" vertical="center"/>
    </xf>
    <xf numFmtId="0" fontId="2" fillId="0" borderId="0" xfId="0" applyFont="1" applyFill="1" applyBorder="1" applyAlignment="1">
      <alignment horizontal="left" vertical="center"/>
    </xf>
    <xf numFmtId="0" fontId="2" fillId="0" borderId="0" xfId="0" applyFont="1" applyBorder="1" applyAlignment="1">
      <alignment horizontal="left" vertical="center"/>
    </xf>
    <xf numFmtId="180" fontId="2" fillId="0" borderId="0" xfId="0" applyNumberFormat="1" applyFont="1" applyBorder="1" applyAlignment="1">
      <alignment horizontal="right" vertical="center"/>
    </xf>
    <xf numFmtId="0" fontId="0" fillId="0" borderId="0" xfId="0" applyFont="1" applyAlignment="1">
      <alignment vertical="center"/>
    </xf>
    <xf numFmtId="180" fontId="0" fillId="0" borderId="0" xfId="0" applyNumberFormat="1" applyFont="1" applyAlignment="1">
      <alignment horizontal="right" vertical="center"/>
    </xf>
    <xf numFmtId="0" fontId="6" fillId="0" borderId="0" xfId="0" applyFont="1" applyAlignment="1">
      <alignment vertical="center"/>
    </xf>
    <xf numFmtId="180" fontId="6" fillId="0" borderId="0" xfId="0" applyNumberFormat="1" applyFont="1" applyAlignment="1">
      <alignment horizontal="right" vertical="center"/>
    </xf>
    <xf numFmtId="0" fontId="6" fillId="0" borderId="0" xfId="0" applyFont="1" applyAlignment="1">
      <alignment horizontal="right" vertical="center"/>
    </xf>
    <xf numFmtId="0" fontId="6" fillId="0" borderId="6" xfId="0" applyFont="1" applyBorder="1" applyAlignment="1">
      <alignment horizontal="center" vertical="center"/>
    </xf>
    <xf numFmtId="0" fontId="6" fillId="0" borderId="6" xfId="0" applyFont="1" applyBorder="1" applyAlignment="1">
      <alignment horizontal="left" vertical="center" wrapText="1"/>
    </xf>
    <xf numFmtId="180" fontId="6" fillId="0" borderId="6" xfId="0" applyNumberFormat="1" applyFont="1" applyBorder="1" applyAlignment="1">
      <alignment horizontal="right" vertical="center"/>
    </xf>
    <xf numFmtId="49" fontId="6" fillId="0" borderId="6" xfId="0" applyNumberFormat="1" applyFont="1" applyBorder="1" applyAlignment="1">
      <alignment horizontal="center" vertical="center"/>
    </xf>
    <xf numFmtId="0" fontId="7" fillId="0" borderId="0" xfId="0" applyFont="1" applyProtection="1">
      <protection locked="0"/>
    </xf>
    <xf numFmtId="0" fontId="3" fillId="0" borderId="0" xfId="0" applyNumberFormat="1" applyFont="1" applyAlignment="1" applyProtection="1">
      <alignment horizontal="left" vertical="center"/>
      <protection locked="0"/>
    </xf>
    <xf numFmtId="178"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9"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2" fillId="0" borderId="0" xfId="0" applyFont="1" applyAlignment="1">
      <alignment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1" applyAlignment="1" applyProtection="1">
      <alignment horizontal="center" vertical="center"/>
      <protection locked="0"/>
    </xf>
    <xf numFmtId="0" fontId="2" fillId="0" borderId="0" xfId="1" applyProtection="1">
      <alignment vertical="center"/>
      <protection locked="0"/>
    </xf>
    <xf numFmtId="0" fontId="9"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1" fillId="0" borderId="0" xfId="1" applyFont="1" applyProtection="1">
      <alignment vertical="center"/>
      <protection locked="0"/>
    </xf>
    <xf numFmtId="0" fontId="12" fillId="0" borderId="0" xfId="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right" vertical="center" wrapText="1"/>
      <protection locked="0"/>
    </xf>
    <xf numFmtId="178" fontId="2" fillId="0" borderId="4" xfId="0" applyNumberFormat="1" applyFont="1" applyBorder="1" applyAlignment="1" applyProtection="1">
      <alignment horizontal="left" vertical="center" wrapText="1"/>
      <protection locked="0"/>
    </xf>
    <xf numFmtId="178" fontId="5" fillId="0" borderId="4" xfId="0" applyNumberFormat="1" applyFont="1" applyBorder="1" applyAlignment="1" applyProtection="1">
      <alignment horizontal="left" vertical="center"/>
      <protection locked="0"/>
    </xf>
    <xf numFmtId="178" fontId="2" fillId="0" borderId="4" xfId="0" applyNumberFormat="1" applyFont="1" applyBorder="1" applyAlignment="1" applyProtection="1">
      <alignment horizontal="right" vertical="center"/>
      <protection locked="0"/>
    </xf>
    <xf numFmtId="178" fontId="2" fillId="0" borderId="4" xfId="0" applyNumberFormat="1" applyFont="1" applyBorder="1" applyAlignment="1" applyProtection="1">
      <alignment horizontal="center" vertical="center"/>
      <protection locked="0"/>
    </xf>
    <xf numFmtId="178" fontId="8" fillId="0" borderId="4" xfId="0" applyNumberFormat="1" applyFont="1" applyBorder="1" applyAlignment="1" applyProtection="1">
      <alignment horizontal="right" vertical="center" wrapText="1"/>
      <protection locked="0"/>
    </xf>
    <xf numFmtId="178" fontId="2" fillId="0" borderId="4" xfId="0" applyNumberFormat="1" applyFont="1" applyBorder="1" applyAlignment="1" applyProtection="1">
      <alignment horizontal="center" vertical="center" wrapText="1"/>
      <protection locked="0"/>
    </xf>
    <xf numFmtId="0" fontId="23" fillId="0" borderId="0" xfId="0" applyNumberFormat="1" applyFont="1" applyAlignment="1" applyProtection="1">
      <alignment horizontal="left" vertical="top" wrapText="1"/>
      <protection locked="0"/>
    </xf>
    <xf numFmtId="49" fontId="20" fillId="0" borderId="0" xfId="1" applyNumberFormat="1" applyFont="1" applyFill="1" applyBorder="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2" fillId="0"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0" fontId="1" fillId="0" borderId="0" xfId="0" applyFont="1" applyAlignment="1">
      <alignment horizontal="center" vertical="center"/>
    </xf>
    <xf numFmtId="0" fontId="6" fillId="0" borderId="0" xfId="0" applyFont="1" applyAlignment="1">
      <alignment vertical="center"/>
    </xf>
    <xf numFmtId="0" fontId="6" fillId="0" borderId="6" xfId="0" applyFont="1" applyBorder="1" applyAlignment="1">
      <alignment horizontal="center" vertical="center"/>
    </xf>
    <xf numFmtId="0" fontId="6" fillId="0" borderId="6" xfId="0" applyFont="1" applyBorder="1" applyAlignment="1">
      <alignmen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180" fontId="6" fillId="0" borderId="10" xfId="0" applyNumberFormat="1" applyFont="1" applyBorder="1" applyAlignment="1">
      <alignment horizontal="center" vertical="center" wrapText="1"/>
    </xf>
    <xf numFmtId="180" fontId="6" fillId="0" borderId="11" xfId="0" applyNumberFormat="1" applyFont="1" applyBorder="1" applyAlignment="1">
      <alignment horizontal="center" vertical="center" wrapText="1"/>
    </xf>
    <xf numFmtId="0" fontId="2" fillId="0" borderId="0" xfId="0" applyFont="1" applyAlignment="1">
      <alignment vertical="center"/>
    </xf>
    <xf numFmtId="0" fontId="2" fillId="0" borderId="6"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180" fontId="2" fillId="0" borderId="10" xfId="0" applyNumberFormat="1" applyFont="1" applyBorder="1" applyAlignment="1">
      <alignment horizontal="center" vertical="center" wrapText="1"/>
    </xf>
    <xf numFmtId="180" fontId="2" fillId="0" borderId="11" xfId="0" applyNumberFormat="1" applyFont="1" applyBorder="1" applyAlignment="1">
      <alignment horizontal="center" vertical="center" wrapText="1"/>
    </xf>
    <xf numFmtId="0" fontId="2" fillId="0" borderId="3" xfId="0" applyNumberFormat="1" applyFont="1" applyFill="1" applyBorder="1" applyAlignment="1" applyProtection="1">
      <alignment horizontal="center" vertical="center"/>
      <protection locked="0"/>
    </xf>
    <xf numFmtId="0" fontId="2" fillId="0" borderId="2"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Ruler="0" workbookViewId="0">
      <selection activeCell="J15" sqref="J15"/>
    </sheetView>
  </sheetViews>
  <sheetFormatPr defaultColWidth="9" defaultRowHeight="15"/>
  <cols>
    <col min="1" max="12" width="9.42578125" customWidth="1"/>
    <col min="13" max="13" width="10.28515625" customWidth="1"/>
  </cols>
  <sheetData>
    <row r="1" spans="1:13" ht="18.75" customHeight="1">
      <c r="A1" s="79"/>
      <c r="B1" s="79"/>
      <c r="C1" s="79"/>
      <c r="D1" s="79"/>
      <c r="E1" s="79"/>
      <c r="F1" s="79"/>
      <c r="G1" s="79"/>
      <c r="H1" s="79"/>
      <c r="I1" s="79"/>
      <c r="J1" s="79"/>
      <c r="K1" s="79"/>
      <c r="L1" s="79"/>
      <c r="M1" s="79"/>
    </row>
    <row r="2" spans="1:13" ht="18.75" customHeight="1">
      <c r="A2" s="79"/>
      <c r="B2" s="79"/>
      <c r="C2" s="79"/>
      <c r="D2" s="79"/>
      <c r="E2" s="79"/>
      <c r="F2" s="79"/>
      <c r="G2" s="79"/>
      <c r="H2" s="79"/>
      <c r="I2" s="79"/>
      <c r="J2" s="79"/>
      <c r="K2" s="79"/>
      <c r="L2" s="79"/>
      <c r="M2" s="79"/>
    </row>
    <row r="3" spans="1:13" ht="21.75" customHeight="1">
      <c r="A3" s="63"/>
      <c r="B3" s="2"/>
      <c r="C3" s="2"/>
      <c r="D3" s="2"/>
      <c r="E3" s="2"/>
      <c r="F3" s="64"/>
      <c r="G3" s="2"/>
      <c r="H3" s="2"/>
      <c r="I3" s="2"/>
      <c r="J3" s="2"/>
      <c r="K3" s="2"/>
      <c r="L3" s="2"/>
      <c r="M3" s="68"/>
    </row>
    <row r="4" spans="1:13" ht="21.75" customHeight="1">
      <c r="A4" s="65"/>
      <c r="B4" s="65"/>
      <c r="C4" s="65"/>
      <c r="D4" s="65"/>
      <c r="E4" s="65"/>
      <c r="F4" s="65"/>
      <c r="G4" s="65"/>
      <c r="H4" s="65"/>
      <c r="I4" s="65"/>
      <c r="J4" s="65"/>
      <c r="K4" s="65"/>
      <c r="L4" s="65"/>
      <c r="M4" s="65"/>
    </row>
    <row r="5" spans="1:13" ht="46.5" customHeight="1">
      <c r="A5" s="80" t="s">
        <v>0</v>
      </c>
      <c r="B5" s="80"/>
      <c r="C5" s="80"/>
      <c r="D5" s="80"/>
      <c r="E5" s="80"/>
      <c r="F5" s="80"/>
      <c r="G5" s="80"/>
      <c r="H5" s="80"/>
      <c r="I5" s="80"/>
      <c r="J5" s="80"/>
      <c r="K5" s="80"/>
      <c r="L5" s="80"/>
      <c r="M5" s="80"/>
    </row>
    <row r="6" spans="1:13" ht="15.75" customHeight="1">
      <c r="A6" s="2"/>
      <c r="B6" s="2"/>
      <c r="C6" s="2"/>
      <c r="D6" s="2"/>
      <c r="E6" s="2"/>
      <c r="F6" s="66"/>
      <c r="G6" s="2"/>
      <c r="H6" s="2"/>
      <c r="I6" s="2"/>
      <c r="J6" s="2"/>
      <c r="K6" s="2"/>
      <c r="L6" s="2"/>
      <c r="M6" s="2"/>
    </row>
    <row r="7" spans="1:13" ht="15.75" customHeight="1">
      <c r="A7" s="67"/>
      <c r="B7" s="67"/>
      <c r="C7" s="67"/>
      <c r="D7" s="67"/>
      <c r="E7" s="67"/>
      <c r="F7" s="67"/>
      <c r="G7" s="67"/>
      <c r="H7" s="67"/>
      <c r="I7" s="67"/>
      <c r="J7" s="67"/>
      <c r="K7" s="67"/>
      <c r="L7" s="67"/>
      <c r="M7" s="67"/>
    </row>
    <row r="8" spans="1:13" ht="15.75" customHeight="1">
      <c r="A8" s="2"/>
      <c r="B8" s="2"/>
      <c r="C8" s="2"/>
      <c r="D8" s="2"/>
      <c r="E8" s="2"/>
      <c r="F8" s="66"/>
      <c r="G8" s="2"/>
      <c r="H8" s="2"/>
      <c r="I8" s="2"/>
      <c r="J8" s="2"/>
      <c r="K8" s="2"/>
      <c r="L8" s="2"/>
      <c r="M8" s="2"/>
    </row>
    <row r="9" spans="1:13" ht="15.75" customHeight="1">
      <c r="A9" s="2"/>
      <c r="B9" s="2"/>
      <c r="C9" s="2"/>
      <c r="D9" s="2"/>
      <c r="E9" s="2"/>
      <c r="F9" s="66"/>
      <c r="G9" s="2"/>
      <c r="H9" s="2"/>
      <c r="I9" s="2"/>
      <c r="J9" s="2"/>
      <c r="K9" s="2"/>
      <c r="L9" s="2"/>
      <c r="M9" s="2"/>
    </row>
    <row r="10" spans="1:13" ht="42.95" customHeight="1">
      <c r="A10" s="77" t="s">
        <v>1</v>
      </c>
      <c r="B10" s="77"/>
      <c r="C10" s="77"/>
      <c r="D10" s="77"/>
      <c r="E10" s="77"/>
      <c r="F10" s="77"/>
      <c r="G10" s="77"/>
      <c r="H10" s="77"/>
      <c r="I10" s="77"/>
      <c r="J10" s="77"/>
      <c r="K10" s="77"/>
      <c r="L10" s="77"/>
      <c r="M10" s="77"/>
    </row>
    <row r="11" spans="1:13" ht="22.5" customHeight="1">
      <c r="A11" s="77"/>
      <c r="B11" s="77"/>
      <c r="C11" s="77"/>
      <c r="D11" s="77"/>
      <c r="E11" s="77"/>
      <c r="F11" s="77"/>
      <c r="G11" s="77"/>
      <c r="H11" s="77"/>
      <c r="I11" s="77"/>
      <c r="J11" s="77"/>
      <c r="K11" s="77"/>
      <c r="L11" s="77"/>
      <c r="M11" s="77"/>
    </row>
    <row r="12" spans="1:13" ht="22.5" customHeight="1">
      <c r="A12" s="77"/>
      <c r="B12" s="77"/>
      <c r="C12" s="77"/>
      <c r="D12" s="77"/>
      <c r="E12" s="77"/>
      <c r="F12" s="77"/>
      <c r="G12" s="77"/>
      <c r="H12" s="77"/>
      <c r="I12" s="77"/>
      <c r="J12" s="77"/>
      <c r="K12" s="77"/>
      <c r="L12" s="77"/>
      <c r="M12" s="7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78"/>
      <c r="B20" s="78"/>
      <c r="C20" s="78"/>
      <c r="D20" s="78"/>
      <c r="E20" s="78"/>
      <c r="F20" s="78"/>
      <c r="G20" s="78"/>
      <c r="H20" s="78"/>
      <c r="I20" s="78"/>
      <c r="J20" s="78"/>
      <c r="K20" s="78"/>
      <c r="L20" s="78"/>
      <c r="M20" s="78"/>
    </row>
  </sheetData>
  <mergeCells count="7">
    <mergeCell ref="A12:M12"/>
    <mergeCell ref="A20:M20"/>
    <mergeCell ref="A1:M1"/>
    <mergeCell ref="A2:M2"/>
    <mergeCell ref="A5:M5"/>
    <mergeCell ref="A10:M10"/>
    <mergeCell ref="A11:M11"/>
  </mergeCells>
  <phoneticPr fontId="22"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25" sqref="G25"/>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47"/>
      <c r="B1" s="47"/>
      <c r="C1" s="47"/>
      <c r="D1" s="47"/>
      <c r="E1" s="47"/>
      <c r="F1" s="18"/>
      <c r="G1" s="18"/>
    </row>
    <row r="2" spans="1:7" ht="24" customHeight="1">
      <c r="A2" s="84" t="s">
        <v>97</v>
      </c>
      <c r="B2" s="84"/>
      <c r="C2" s="84"/>
      <c r="D2" s="84"/>
      <c r="E2" s="84"/>
      <c r="F2" s="84"/>
      <c r="G2" s="84"/>
    </row>
    <row r="4" spans="1:7" ht="24" customHeight="1">
      <c r="A4" s="86" t="s">
        <v>30</v>
      </c>
      <c r="B4" s="86"/>
      <c r="C4" s="86"/>
      <c r="D4" s="86"/>
      <c r="E4" s="86"/>
      <c r="F4" s="86"/>
      <c r="G4" s="18" t="s">
        <v>31</v>
      </c>
    </row>
    <row r="6" spans="1:7" s="4" customFormat="1" ht="24" customHeight="1">
      <c r="A6" s="87" t="s">
        <v>58</v>
      </c>
      <c r="B6" s="87"/>
      <c r="C6" s="87" t="s">
        <v>98</v>
      </c>
      <c r="D6" s="87"/>
      <c r="E6" s="87"/>
      <c r="F6" s="87"/>
      <c r="G6" s="87"/>
    </row>
    <row r="7" spans="1:7" s="4" customFormat="1" ht="24" customHeight="1">
      <c r="A7" s="8" t="s">
        <v>34</v>
      </c>
      <c r="B7" s="8" t="s">
        <v>35</v>
      </c>
      <c r="C7" s="8" t="s">
        <v>34</v>
      </c>
      <c r="D7" s="8" t="s">
        <v>36</v>
      </c>
      <c r="E7" s="19" t="s">
        <v>99</v>
      </c>
      <c r="F7" s="19" t="s">
        <v>100</v>
      </c>
      <c r="G7" s="19" t="s">
        <v>101</v>
      </c>
    </row>
    <row r="8" spans="1:7" ht="15" hidden="1" customHeight="1">
      <c r="A8" s="48"/>
      <c r="B8" s="24">
        <f>SUM(B9:B12)</f>
        <v>42603715.560000002</v>
      </c>
      <c r="C8" s="48"/>
      <c r="D8" s="49">
        <f>SUM(E8,F8,G8)</f>
        <v>42603715.560000002</v>
      </c>
      <c r="E8" s="49">
        <f>SUM(E9:E12)</f>
        <v>42603715.560000002</v>
      </c>
      <c r="F8" s="49">
        <f>SUM(F9:F12)</f>
        <v>0</v>
      </c>
      <c r="G8" s="49">
        <f>SUM(G9:G12)</f>
        <v>0</v>
      </c>
    </row>
    <row r="9" spans="1:7" ht="24" customHeight="1">
      <c r="A9" s="50" t="s">
        <v>102</v>
      </c>
      <c r="B9" s="69">
        <v>42603715.560000002</v>
      </c>
      <c r="C9" s="70" t="s">
        <v>42</v>
      </c>
      <c r="D9" s="74">
        <f>SUM(E9,F9,G9)</f>
        <v>30998075.559999999</v>
      </c>
      <c r="E9" s="74">
        <v>30998075.559999999</v>
      </c>
      <c r="F9" s="74">
        <v>0</v>
      </c>
      <c r="G9" s="74">
        <v>0</v>
      </c>
    </row>
    <row r="10" spans="1:7" ht="24" customHeight="1">
      <c r="A10" s="50" t="s">
        <v>103</v>
      </c>
      <c r="B10" s="69"/>
      <c r="C10" s="70" t="s">
        <v>44</v>
      </c>
      <c r="D10" s="74">
        <f>SUM(E10,F10,G10)</f>
        <v>7608033</v>
      </c>
      <c r="E10" s="74">
        <v>7608033</v>
      </c>
      <c r="F10" s="74">
        <v>0</v>
      </c>
      <c r="G10" s="74">
        <v>0</v>
      </c>
    </row>
    <row r="11" spans="1:7" ht="24" customHeight="1">
      <c r="A11" s="50" t="s">
        <v>104</v>
      </c>
      <c r="B11" s="69"/>
      <c r="C11" s="70" t="s">
        <v>46</v>
      </c>
      <c r="D11" s="74">
        <f>SUM(E11,F11,G11)</f>
        <v>2548889</v>
      </c>
      <c r="E11" s="74">
        <v>2548889</v>
      </c>
      <c r="F11" s="74">
        <v>0</v>
      </c>
      <c r="G11" s="74">
        <v>0</v>
      </c>
    </row>
    <row r="12" spans="1:7" ht="24" customHeight="1">
      <c r="A12" s="50"/>
      <c r="B12" s="69"/>
      <c r="C12" s="70" t="s">
        <v>48</v>
      </c>
      <c r="D12" s="74">
        <f>SUM(E12,F12,G12)</f>
        <v>1448718</v>
      </c>
      <c r="E12" s="74">
        <v>1448718</v>
      </c>
      <c r="F12" s="74">
        <v>0</v>
      </c>
      <c r="G12" s="74">
        <v>0</v>
      </c>
    </row>
    <row r="13" spans="1:7" ht="24" customHeight="1">
      <c r="A13" s="21" t="s">
        <v>52</v>
      </c>
      <c r="B13" s="69">
        <f>B8</f>
        <v>42603715.560000002</v>
      </c>
      <c r="C13" s="75" t="s">
        <v>53</v>
      </c>
      <c r="D13" s="74">
        <f>D8</f>
        <v>42603715.560000002</v>
      </c>
      <c r="E13" s="74">
        <f>E8</f>
        <v>42603715.560000002</v>
      </c>
      <c r="F13" s="74">
        <f>F8</f>
        <v>0</v>
      </c>
      <c r="G13" s="74">
        <f>G8</f>
        <v>0</v>
      </c>
    </row>
  </sheetData>
  <mergeCells count="4">
    <mergeCell ref="A2:G2"/>
    <mergeCell ref="A4:F4"/>
    <mergeCell ref="A6:B6"/>
    <mergeCell ref="C6:G6"/>
  </mergeCells>
  <phoneticPr fontId="22"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4" workbookViewId="0">
      <selection activeCell="F22" sqref="F22"/>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8"/>
      <c r="F1" s="18"/>
      <c r="G1" s="18"/>
    </row>
    <row r="2" spans="1:7" ht="22.5" customHeight="1">
      <c r="A2" s="84" t="s">
        <v>105</v>
      </c>
      <c r="B2" s="84"/>
      <c r="C2" s="84"/>
      <c r="D2" s="84"/>
      <c r="E2" s="84"/>
      <c r="F2" s="84"/>
      <c r="G2" s="84"/>
    </row>
    <row r="3" spans="1:7" ht="7.5" customHeight="1">
      <c r="A3" s="2"/>
      <c r="B3" s="2"/>
      <c r="C3" s="2"/>
      <c r="D3" s="2"/>
      <c r="E3" s="18"/>
      <c r="F3" s="18"/>
      <c r="G3" s="2"/>
    </row>
    <row r="4" spans="1:7" ht="24" customHeight="1">
      <c r="A4" s="86" t="s">
        <v>30</v>
      </c>
      <c r="B4" s="86"/>
      <c r="C4" s="86"/>
      <c r="D4" s="86"/>
      <c r="E4" s="86"/>
      <c r="F4" s="86"/>
      <c r="G4" s="18" t="s">
        <v>31</v>
      </c>
    </row>
    <row r="5" spans="1:7" ht="7.5" customHeight="1">
      <c r="A5" s="45"/>
      <c r="B5" s="45"/>
      <c r="C5" s="45"/>
      <c r="D5" s="45"/>
      <c r="E5" s="18"/>
      <c r="F5" s="18"/>
      <c r="G5" s="2"/>
    </row>
    <row r="6" spans="1:7" s="4" customFormat="1" ht="24" customHeight="1">
      <c r="A6" s="87" t="s">
        <v>34</v>
      </c>
      <c r="B6" s="87"/>
      <c r="C6" s="87"/>
      <c r="D6" s="87"/>
      <c r="E6" s="87" t="s">
        <v>106</v>
      </c>
      <c r="F6" s="87"/>
      <c r="G6" s="87"/>
    </row>
    <row r="7" spans="1:7" s="4" customFormat="1" ht="24" customHeight="1">
      <c r="A7" s="90" t="s">
        <v>56</v>
      </c>
      <c r="B7" s="90"/>
      <c r="C7" s="90"/>
      <c r="D7" s="87" t="s">
        <v>57</v>
      </c>
      <c r="E7" s="87" t="s">
        <v>36</v>
      </c>
      <c r="F7" s="88" t="s">
        <v>37</v>
      </c>
      <c r="G7" s="87" t="s">
        <v>38</v>
      </c>
    </row>
    <row r="8" spans="1:7" s="4" customFormat="1" ht="24" customHeight="1">
      <c r="A8" s="19" t="s">
        <v>62</v>
      </c>
      <c r="B8" s="19" t="s">
        <v>63</v>
      </c>
      <c r="C8" s="19" t="s">
        <v>64</v>
      </c>
      <c r="D8" s="87"/>
      <c r="E8" s="87"/>
      <c r="F8" s="88"/>
      <c r="G8" s="87"/>
    </row>
    <row r="9" spans="1:7" ht="15" hidden="1" customHeight="1">
      <c r="A9" s="17"/>
      <c r="B9" s="17"/>
      <c r="C9" s="17"/>
      <c r="D9" s="17"/>
      <c r="E9" s="46"/>
      <c r="F9" s="46" t="s">
        <v>66</v>
      </c>
      <c r="G9" s="46" t="s">
        <v>66</v>
      </c>
    </row>
    <row r="10" spans="1:7" ht="24" customHeight="1">
      <c r="A10" s="23" t="s">
        <v>65</v>
      </c>
      <c r="B10" s="23" t="s">
        <v>66</v>
      </c>
      <c r="C10" s="23" t="s">
        <v>66</v>
      </c>
      <c r="D10" s="22" t="s">
        <v>67</v>
      </c>
      <c r="E10" s="72">
        <f t="shared" ref="E10:E27" si="0">SUM(F10,G10)</f>
        <v>30998075.559999999</v>
      </c>
      <c r="F10" s="72">
        <v>28934798</v>
      </c>
      <c r="G10" s="72">
        <v>2063277.56</v>
      </c>
    </row>
    <row r="11" spans="1:7" ht="24" customHeight="1">
      <c r="A11" s="23" t="s">
        <v>65</v>
      </c>
      <c r="B11" s="23" t="s">
        <v>68</v>
      </c>
      <c r="C11" s="23" t="s">
        <v>66</v>
      </c>
      <c r="D11" s="22" t="s">
        <v>69</v>
      </c>
      <c r="E11" s="72">
        <f t="shared" si="0"/>
        <v>30462159.960000001</v>
      </c>
      <c r="F11" s="72">
        <v>28934798</v>
      </c>
      <c r="G11" s="72">
        <v>1527361.96</v>
      </c>
    </row>
    <row r="12" spans="1:7" ht="24" customHeight="1">
      <c r="A12" s="23" t="s">
        <v>65</v>
      </c>
      <c r="B12" s="23" t="s">
        <v>68</v>
      </c>
      <c r="C12" s="23" t="s">
        <v>70</v>
      </c>
      <c r="D12" s="22" t="s">
        <v>71</v>
      </c>
      <c r="E12" s="72">
        <f t="shared" si="0"/>
        <v>30462159.960000001</v>
      </c>
      <c r="F12" s="72">
        <v>28934798</v>
      </c>
      <c r="G12" s="72">
        <v>1527361.96</v>
      </c>
    </row>
    <row r="13" spans="1:7" ht="24" customHeight="1">
      <c r="A13" s="23" t="s">
        <v>65</v>
      </c>
      <c r="B13" s="23" t="s">
        <v>72</v>
      </c>
      <c r="C13" s="23" t="s">
        <v>66</v>
      </c>
      <c r="D13" s="22" t="s">
        <v>73</v>
      </c>
      <c r="E13" s="72">
        <f t="shared" si="0"/>
        <v>535915.6</v>
      </c>
      <c r="F13" s="72">
        <v>0</v>
      </c>
      <c r="G13" s="72">
        <v>535915.6</v>
      </c>
    </row>
    <row r="14" spans="1:7" ht="24" customHeight="1">
      <c r="A14" s="23" t="s">
        <v>65</v>
      </c>
      <c r="B14" s="23" t="s">
        <v>72</v>
      </c>
      <c r="C14" s="23" t="s">
        <v>74</v>
      </c>
      <c r="D14" s="22" t="s">
        <v>75</v>
      </c>
      <c r="E14" s="72">
        <f t="shared" si="0"/>
        <v>535915.6</v>
      </c>
      <c r="F14" s="72">
        <v>0</v>
      </c>
      <c r="G14" s="72">
        <v>535915.6</v>
      </c>
    </row>
    <row r="15" spans="1:7" ht="24" customHeight="1">
      <c r="A15" s="23" t="s">
        <v>76</v>
      </c>
      <c r="B15" s="23" t="s">
        <v>66</v>
      </c>
      <c r="C15" s="23" t="s">
        <v>66</v>
      </c>
      <c r="D15" s="22" t="s">
        <v>77</v>
      </c>
      <c r="E15" s="72">
        <f t="shared" si="0"/>
        <v>7608033</v>
      </c>
      <c r="F15" s="72">
        <v>7608033</v>
      </c>
      <c r="G15" s="72">
        <v>0</v>
      </c>
    </row>
    <row r="16" spans="1:7" ht="24" customHeight="1">
      <c r="A16" s="23" t="s">
        <v>76</v>
      </c>
      <c r="B16" s="23" t="s">
        <v>78</v>
      </c>
      <c r="C16" s="23" t="s">
        <v>66</v>
      </c>
      <c r="D16" s="22" t="s">
        <v>79</v>
      </c>
      <c r="E16" s="72">
        <f t="shared" si="0"/>
        <v>7608033</v>
      </c>
      <c r="F16" s="72">
        <v>7608033</v>
      </c>
      <c r="G16" s="72">
        <v>0</v>
      </c>
    </row>
    <row r="17" spans="1:7" ht="24" customHeight="1">
      <c r="A17" s="23" t="s">
        <v>76</v>
      </c>
      <c r="B17" s="23" t="s">
        <v>78</v>
      </c>
      <c r="C17" s="23" t="s">
        <v>68</v>
      </c>
      <c r="D17" s="22" t="s">
        <v>80</v>
      </c>
      <c r="E17" s="72">
        <f t="shared" si="0"/>
        <v>1473060</v>
      </c>
      <c r="F17" s="72">
        <v>1473060</v>
      </c>
      <c r="G17" s="72">
        <v>0</v>
      </c>
    </row>
    <row r="18" spans="1:7" ht="24" customHeight="1">
      <c r="A18" s="23" t="s">
        <v>76</v>
      </c>
      <c r="B18" s="23" t="s">
        <v>78</v>
      </c>
      <c r="C18" s="23" t="s">
        <v>78</v>
      </c>
      <c r="D18" s="22" t="s">
        <v>81</v>
      </c>
      <c r="E18" s="72">
        <f t="shared" si="0"/>
        <v>4078222</v>
      </c>
      <c r="F18" s="72">
        <v>4078222</v>
      </c>
      <c r="G18" s="72">
        <v>0</v>
      </c>
    </row>
    <row r="19" spans="1:7" ht="24" customHeight="1">
      <c r="A19" s="23" t="s">
        <v>76</v>
      </c>
      <c r="B19" s="23" t="s">
        <v>78</v>
      </c>
      <c r="C19" s="23" t="s">
        <v>82</v>
      </c>
      <c r="D19" s="22" t="s">
        <v>83</v>
      </c>
      <c r="E19" s="72">
        <f t="shared" si="0"/>
        <v>2039111</v>
      </c>
      <c r="F19" s="72">
        <v>2039111</v>
      </c>
      <c r="G19" s="72">
        <v>0</v>
      </c>
    </row>
    <row r="20" spans="1:7" ht="24" customHeight="1">
      <c r="A20" s="23" t="s">
        <v>76</v>
      </c>
      <c r="B20" s="23" t="s">
        <v>78</v>
      </c>
      <c r="C20" s="23" t="s">
        <v>74</v>
      </c>
      <c r="D20" s="22" t="s">
        <v>84</v>
      </c>
      <c r="E20" s="72">
        <f t="shared" si="0"/>
        <v>17640</v>
      </c>
      <c r="F20" s="72">
        <v>17640</v>
      </c>
      <c r="G20" s="72">
        <v>0</v>
      </c>
    </row>
    <row r="21" spans="1:7" ht="24" customHeight="1">
      <c r="A21" s="23" t="s">
        <v>85</v>
      </c>
      <c r="B21" s="23" t="s">
        <v>66</v>
      </c>
      <c r="C21" s="23" t="s">
        <v>66</v>
      </c>
      <c r="D21" s="22" t="s">
        <v>86</v>
      </c>
      <c r="E21" s="72">
        <f t="shared" si="0"/>
        <v>2548889</v>
      </c>
      <c r="F21" s="72">
        <v>2548889</v>
      </c>
      <c r="G21" s="72">
        <v>0</v>
      </c>
    </row>
    <row r="22" spans="1:7" ht="24" customHeight="1">
      <c r="A22" s="23" t="s">
        <v>85</v>
      </c>
      <c r="B22" s="23" t="s">
        <v>87</v>
      </c>
      <c r="C22" s="23" t="s">
        <v>66</v>
      </c>
      <c r="D22" s="22" t="s">
        <v>88</v>
      </c>
      <c r="E22" s="72">
        <f t="shared" si="0"/>
        <v>2548889</v>
      </c>
      <c r="F22" s="72">
        <v>2548889</v>
      </c>
      <c r="G22" s="72">
        <v>0</v>
      </c>
    </row>
    <row r="23" spans="1:7" ht="24" customHeight="1">
      <c r="A23" s="23" t="s">
        <v>85</v>
      </c>
      <c r="B23" s="23" t="s">
        <v>87</v>
      </c>
      <c r="C23" s="23" t="s">
        <v>68</v>
      </c>
      <c r="D23" s="22" t="s">
        <v>89</v>
      </c>
      <c r="E23" s="72">
        <f t="shared" si="0"/>
        <v>2548889</v>
      </c>
      <c r="F23" s="72">
        <v>2548889</v>
      </c>
      <c r="G23" s="72">
        <v>0</v>
      </c>
    </row>
    <row r="24" spans="1:7" ht="24" customHeight="1">
      <c r="A24" s="23" t="s">
        <v>90</v>
      </c>
      <c r="B24" s="23" t="s">
        <v>66</v>
      </c>
      <c r="C24" s="23" t="s">
        <v>66</v>
      </c>
      <c r="D24" s="22" t="s">
        <v>91</v>
      </c>
      <c r="E24" s="72">
        <f t="shared" si="0"/>
        <v>1448718</v>
      </c>
      <c r="F24" s="72">
        <v>1448718</v>
      </c>
      <c r="G24" s="72">
        <v>0</v>
      </c>
    </row>
    <row r="25" spans="1:7" ht="24" customHeight="1">
      <c r="A25" s="23" t="s">
        <v>90</v>
      </c>
      <c r="B25" s="23" t="s">
        <v>68</v>
      </c>
      <c r="C25" s="23" t="s">
        <v>66</v>
      </c>
      <c r="D25" s="22" t="s">
        <v>92</v>
      </c>
      <c r="E25" s="72">
        <f t="shared" si="0"/>
        <v>1448718</v>
      </c>
      <c r="F25" s="72">
        <v>1448718</v>
      </c>
      <c r="G25" s="72">
        <v>0</v>
      </c>
    </row>
    <row r="26" spans="1:7" ht="24" customHeight="1">
      <c r="A26" s="23" t="s">
        <v>90</v>
      </c>
      <c r="B26" s="23" t="s">
        <v>68</v>
      </c>
      <c r="C26" s="23" t="s">
        <v>93</v>
      </c>
      <c r="D26" s="22" t="s">
        <v>94</v>
      </c>
      <c r="E26" s="72">
        <f t="shared" si="0"/>
        <v>1448718</v>
      </c>
      <c r="F26" s="72">
        <v>1448718</v>
      </c>
      <c r="G26" s="72">
        <v>0</v>
      </c>
    </row>
    <row r="27" spans="1:7" ht="24" customHeight="1">
      <c r="A27" s="91" t="s">
        <v>36</v>
      </c>
      <c r="B27" s="91"/>
      <c r="C27" s="91"/>
      <c r="D27" s="91"/>
      <c r="E27" s="72">
        <f t="shared" si="0"/>
        <v>42603715.560000002</v>
      </c>
      <c r="F27" s="72">
        <v>40540438</v>
      </c>
      <c r="G27" s="72">
        <v>2063277.56</v>
      </c>
    </row>
  </sheetData>
  <mergeCells count="10">
    <mergeCell ref="A27:D27"/>
    <mergeCell ref="D7:D8"/>
    <mergeCell ref="E7:E8"/>
    <mergeCell ref="F7:F8"/>
    <mergeCell ref="G7:G8"/>
    <mergeCell ref="A2:G2"/>
    <mergeCell ref="A4:F4"/>
    <mergeCell ref="A6:D6"/>
    <mergeCell ref="E6:G6"/>
    <mergeCell ref="A7:C7"/>
  </mergeCells>
  <phoneticPr fontId="22"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Ruler="0" workbookViewId="0">
      <selection activeCell="F20" sqref="F20"/>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8"/>
      <c r="F1" s="18"/>
      <c r="G1" s="18"/>
    </row>
    <row r="2" spans="1:7" ht="24" customHeight="1">
      <c r="A2" s="92" t="s">
        <v>107</v>
      </c>
      <c r="B2" s="92"/>
      <c r="C2" s="92"/>
      <c r="D2" s="92"/>
      <c r="E2" s="92"/>
      <c r="F2" s="92"/>
      <c r="G2" s="92"/>
    </row>
    <row r="3" spans="1:7" ht="7.5" customHeight="1">
      <c r="A3" s="35"/>
      <c r="B3" s="35"/>
      <c r="C3" s="35"/>
      <c r="D3" s="35"/>
      <c r="E3" s="36"/>
      <c r="F3" s="36"/>
      <c r="G3" s="35"/>
    </row>
    <row r="4" spans="1:7" ht="24" customHeight="1">
      <c r="A4" s="93" t="s">
        <v>30</v>
      </c>
      <c r="B4" s="93"/>
      <c r="C4" s="93"/>
      <c r="D4" s="93"/>
      <c r="E4" s="93"/>
      <c r="F4" s="38"/>
      <c r="G4" s="39" t="s">
        <v>31</v>
      </c>
    </row>
    <row r="5" spans="1:7" ht="7.5" customHeight="1">
      <c r="A5" s="37"/>
      <c r="B5" s="37"/>
      <c r="C5" s="37"/>
      <c r="D5" s="37"/>
      <c r="E5" s="38"/>
      <c r="F5" s="38"/>
      <c r="G5" s="37"/>
    </row>
    <row r="6" spans="1:7" s="4" customFormat="1" ht="24" customHeight="1">
      <c r="A6" s="94" t="s">
        <v>34</v>
      </c>
      <c r="B6" s="94"/>
      <c r="C6" s="94"/>
      <c r="D6" s="94"/>
      <c r="E6" s="94" t="s">
        <v>108</v>
      </c>
      <c r="F6" s="95"/>
      <c r="G6" s="95"/>
    </row>
    <row r="7" spans="1:7" s="4" customFormat="1" ht="24" customHeight="1">
      <c r="A7" s="96" t="s">
        <v>56</v>
      </c>
      <c r="B7" s="97"/>
      <c r="C7" s="98"/>
      <c r="D7" s="94" t="s">
        <v>57</v>
      </c>
      <c r="E7" s="94" t="s">
        <v>36</v>
      </c>
      <c r="F7" s="99" t="s">
        <v>37</v>
      </c>
      <c r="G7" s="94" t="s">
        <v>38</v>
      </c>
    </row>
    <row r="8" spans="1:7" s="4" customFormat="1" ht="24" customHeight="1">
      <c r="A8" s="40" t="s">
        <v>62</v>
      </c>
      <c r="B8" s="40" t="s">
        <v>63</v>
      </c>
      <c r="C8" s="40" t="s">
        <v>64</v>
      </c>
      <c r="D8" s="94"/>
      <c r="E8" s="94"/>
      <c r="F8" s="100"/>
      <c r="G8" s="94"/>
    </row>
    <row r="9" spans="1:7" ht="15" hidden="1" customHeight="1">
      <c r="A9" s="40">
        <v>229</v>
      </c>
      <c r="B9" s="40"/>
      <c r="C9" s="40"/>
      <c r="D9" s="41" t="s">
        <v>109</v>
      </c>
      <c r="E9" s="42"/>
      <c r="F9" s="42"/>
      <c r="G9" s="42"/>
    </row>
    <row r="10" spans="1:7" ht="24" customHeight="1">
      <c r="A10" s="40"/>
      <c r="B10" s="43"/>
      <c r="C10" s="43"/>
      <c r="D10" s="41"/>
      <c r="E10" s="42"/>
      <c r="F10" s="42"/>
      <c r="G10" s="42"/>
    </row>
    <row r="11" spans="1:7">
      <c r="A11" s="40"/>
      <c r="B11" s="43"/>
      <c r="C11" s="43"/>
      <c r="D11" s="41"/>
      <c r="E11" s="42"/>
      <c r="F11" s="42"/>
      <c r="G11" s="42"/>
    </row>
    <row r="12" spans="1:7">
      <c r="A12" s="40"/>
      <c r="B12" s="43"/>
      <c r="C12" s="43"/>
      <c r="D12" s="41"/>
      <c r="E12" s="42"/>
      <c r="F12" s="42"/>
      <c r="G12" s="42"/>
    </row>
    <row r="13" spans="1:7">
      <c r="A13" s="40"/>
      <c r="B13" s="43"/>
      <c r="C13" s="43"/>
      <c r="D13" s="41"/>
      <c r="E13" s="42"/>
      <c r="F13" s="42"/>
      <c r="G13" s="42"/>
    </row>
    <row r="14" spans="1:7">
      <c r="A14" s="40"/>
      <c r="B14" s="43"/>
      <c r="C14" s="43"/>
      <c r="D14" s="41"/>
      <c r="E14" s="42"/>
      <c r="F14" s="42"/>
      <c r="G14" s="42"/>
    </row>
    <row r="15" spans="1:7">
      <c r="A15" s="40"/>
      <c r="B15" s="43"/>
      <c r="C15" s="43"/>
      <c r="D15" s="41"/>
      <c r="E15" s="42"/>
      <c r="F15" s="42"/>
      <c r="G15" s="42"/>
    </row>
    <row r="16" spans="1:7">
      <c r="A16" s="40"/>
      <c r="B16" s="43"/>
      <c r="C16" s="43"/>
      <c r="D16" s="41"/>
      <c r="E16" s="42"/>
      <c r="F16" s="42"/>
      <c r="G16" s="42"/>
    </row>
    <row r="17" spans="1:7">
      <c r="A17" s="40"/>
      <c r="B17" s="43"/>
      <c r="C17" s="43"/>
      <c r="D17" s="41"/>
      <c r="E17" s="42"/>
      <c r="F17" s="42"/>
      <c r="G17" s="42"/>
    </row>
    <row r="18" spans="1:7">
      <c r="A18" s="94" t="s">
        <v>36</v>
      </c>
      <c r="B18" s="94"/>
      <c r="C18" s="94"/>
      <c r="D18" s="94"/>
      <c r="E18" s="42"/>
      <c r="F18" s="42"/>
      <c r="G18" s="42"/>
    </row>
    <row r="19" spans="1:7">
      <c r="A19" s="44" t="s">
        <v>110</v>
      </c>
    </row>
  </sheetData>
  <mergeCells count="10">
    <mergeCell ref="A18:D18"/>
    <mergeCell ref="D7:D8"/>
    <mergeCell ref="E7:E8"/>
    <mergeCell ref="F7:F8"/>
    <mergeCell ref="G7:G8"/>
    <mergeCell ref="A2:G2"/>
    <mergeCell ref="A4:E4"/>
    <mergeCell ref="A6:D6"/>
    <mergeCell ref="E6:G6"/>
    <mergeCell ref="A7:C7"/>
  </mergeCells>
  <phoneticPr fontId="22"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Ruler="0" workbookViewId="0">
      <selection activeCell="F21" sqref="F2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8"/>
      <c r="F1" s="18"/>
      <c r="G1" s="18"/>
    </row>
    <row r="2" spans="1:7" ht="24" customHeight="1">
      <c r="A2" s="92" t="s">
        <v>111</v>
      </c>
      <c r="B2" s="92"/>
      <c r="C2" s="92"/>
      <c r="D2" s="92"/>
      <c r="E2" s="92"/>
      <c r="F2" s="92"/>
      <c r="G2" s="92"/>
    </row>
    <row r="3" spans="1:7">
      <c r="A3" s="25"/>
      <c r="B3" s="25"/>
      <c r="C3" s="25"/>
      <c r="D3" s="25"/>
      <c r="E3" s="26"/>
      <c r="F3" s="26"/>
      <c r="G3" s="25"/>
    </row>
    <row r="4" spans="1:7" ht="24" customHeight="1">
      <c r="A4" s="101" t="s">
        <v>30</v>
      </c>
      <c r="B4" s="101"/>
      <c r="C4" s="101"/>
      <c r="D4" s="101"/>
      <c r="E4" s="101"/>
      <c r="F4" s="26"/>
      <c r="G4" s="27" t="s">
        <v>31</v>
      </c>
    </row>
    <row r="5" spans="1:7" ht="7.5" customHeight="1">
      <c r="A5" s="25"/>
      <c r="B5" s="25"/>
      <c r="C5" s="25"/>
      <c r="D5" s="25"/>
      <c r="E5" s="26"/>
      <c r="F5" s="26"/>
      <c r="G5" s="25"/>
    </row>
    <row r="6" spans="1:7" s="4" customFormat="1" ht="24" customHeight="1">
      <c r="A6" s="102" t="s">
        <v>34</v>
      </c>
      <c r="B6" s="102"/>
      <c r="C6" s="102"/>
      <c r="D6" s="102"/>
      <c r="E6" s="102" t="s">
        <v>112</v>
      </c>
      <c r="F6" s="103"/>
      <c r="G6" s="103"/>
    </row>
    <row r="7" spans="1:7" s="4" customFormat="1" ht="24" customHeight="1">
      <c r="A7" s="104" t="s">
        <v>56</v>
      </c>
      <c r="B7" s="105"/>
      <c r="C7" s="106"/>
      <c r="D7" s="102" t="s">
        <v>57</v>
      </c>
      <c r="E7" s="102" t="s">
        <v>36</v>
      </c>
      <c r="F7" s="107" t="s">
        <v>37</v>
      </c>
      <c r="G7" s="102" t="s">
        <v>38</v>
      </c>
    </row>
    <row r="8" spans="1:7" s="4" customFormat="1" ht="24" customHeight="1">
      <c r="A8" s="28" t="s">
        <v>62</v>
      </c>
      <c r="B8" s="28" t="s">
        <v>63</v>
      </c>
      <c r="C8" s="28" t="s">
        <v>64</v>
      </c>
      <c r="D8" s="102"/>
      <c r="E8" s="102"/>
      <c r="F8" s="108"/>
      <c r="G8" s="102"/>
    </row>
    <row r="9" spans="1:7">
      <c r="A9" s="28"/>
      <c r="B9" s="29"/>
      <c r="C9" s="29"/>
      <c r="D9" s="30"/>
      <c r="E9" s="31"/>
      <c r="F9" s="31"/>
      <c r="G9" s="31"/>
    </row>
    <row r="10" spans="1:7">
      <c r="A10" s="28"/>
      <c r="B10" s="29"/>
      <c r="C10" s="29"/>
      <c r="D10" s="30"/>
      <c r="E10" s="31"/>
      <c r="F10" s="31"/>
      <c r="G10" s="31"/>
    </row>
    <row r="11" spans="1:7">
      <c r="A11" s="28"/>
      <c r="B11" s="29"/>
      <c r="C11" s="29"/>
      <c r="D11" s="30"/>
      <c r="E11" s="31"/>
      <c r="F11" s="31"/>
      <c r="G11" s="31"/>
    </row>
    <row r="12" spans="1:7">
      <c r="A12" s="28"/>
      <c r="B12" s="29"/>
      <c r="C12" s="29"/>
      <c r="D12" s="30"/>
      <c r="E12" s="31"/>
      <c r="F12" s="31"/>
      <c r="G12" s="31"/>
    </row>
    <row r="13" spans="1:7">
      <c r="A13" s="28"/>
      <c r="B13" s="29"/>
      <c r="C13" s="29"/>
      <c r="D13" s="30"/>
      <c r="E13" s="31"/>
      <c r="F13" s="31"/>
      <c r="G13" s="31"/>
    </row>
    <row r="14" spans="1:7">
      <c r="A14" s="28"/>
      <c r="B14" s="29"/>
      <c r="C14" s="29"/>
      <c r="D14" s="30"/>
      <c r="E14" s="31"/>
      <c r="F14" s="31"/>
      <c r="G14" s="31"/>
    </row>
    <row r="15" spans="1:7">
      <c r="A15" s="28"/>
      <c r="B15" s="29"/>
      <c r="C15" s="29"/>
      <c r="D15" s="30"/>
      <c r="E15" s="31"/>
      <c r="F15" s="31"/>
      <c r="G15" s="31"/>
    </row>
    <row r="16" spans="1:7">
      <c r="A16" s="102" t="s">
        <v>36</v>
      </c>
      <c r="B16" s="102"/>
      <c r="C16" s="102"/>
      <c r="D16" s="102"/>
      <c r="E16" s="31"/>
      <c r="F16" s="31"/>
      <c r="G16" s="31"/>
    </row>
    <row r="17" spans="1:7">
      <c r="A17" s="32" t="s">
        <v>113</v>
      </c>
      <c r="B17" s="33"/>
      <c r="C17" s="33"/>
      <c r="D17" s="33"/>
      <c r="E17" s="34"/>
      <c r="F17" s="34"/>
      <c r="G17" s="34"/>
    </row>
  </sheetData>
  <mergeCells count="10">
    <mergeCell ref="A16:D16"/>
    <mergeCell ref="D7:D8"/>
    <mergeCell ref="E7:E8"/>
    <mergeCell ref="F7:F8"/>
    <mergeCell ref="G7:G8"/>
    <mergeCell ref="A2:G2"/>
    <mergeCell ref="A4:E4"/>
    <mergeCell ref="A6:D6"/>
    <mergeCell ref="E6:G6"/>
    <mergeCell ref="A7:C7"/>
  </mergeCells>
  <phoneticPr fontId="22"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Ruler="0" topLeftCell="A22" workbookViewId="0">
      <selection activeCell="G15" sqref="G15"/>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5"/>
    </row>
    <row r="2" spans="1:6" ht="22.5" customHeight="1">
      <c r="A2" s="84" t="s">
        <v>114</v>
      </c>
      <c r="B2" s="84"/>
      <c r="C2" s="84"/>
      <c r="D2" s="84"/>
      <c r="E2" s="84"/>
      <c r="F2" s="84"/>
    </row>
    <row r="3" spans="1:6" ht="7.5" customHeight="1">
      <c r="A3" s="17"/>
      <c r="B3" s="17"/>
      <c r="C3" s="17"/>
      <c r="D3" s="17"/>
      <c r="E3" s="17"/>
      <c r="F3" s="17"/>
    </row>
    <row r="4" spans="1:6" ht="24" customHeight="1">
      <c r="A4" s="86" t="s">
        <v>30</v>
      </c>
      <c r="B4" s="86"/>
      <c r="C4" s="86"/>
      <c r="D4" s="86"/>
      <c r="E4" s="86"/>
      <c r="F4" s="18" t="s">
        <v>31</v>
      </c>
    </row>
    <row r="5" spans="1:6" ht="7.5" customHeight="1">
      <c r="A5" s="17"/>
      <c r="B5" s="17"/>
      <c r="C5" s="17"/>
      <c r="D5" s="17"/>
      <c r="E5" s="17"/>
      <c r="F5" s="17"/>
    </row>
    <row r="6" spans="1:6" s="4" customFormat="1" ht="24" customHeight="1">
      <c r="A6" s="87" t="s">
        <v>34</v>
      </c>
      <c r="B6" s="87"/>
      <c r="C6" s="87"/>
      <c r="D6" s="87" t="s">
        <v>115</v>
      </c>
      <c r="E6" s="87"/>
      <c r="F6" s="87"/>
    </row>
    <row r="7" spans="1:6" s="4" customFormat="1" ht="24" customHeight="1">
      <c r="A7" s="87" t="s">
        <v>116</v>
      </c>
      <c r="B7" s="87"/>
      <c r="C7" s="87" t="s">
        <v>117</v>
      </c>
      <c r="D7" s="109" t="s">
        <v>36</v>
      </c>
      <c r="E7" s="109" t="s">
        <v>39</v>
      </c>
      <c r="F7" s="109" t="s">
        <v>40</v>
      </c>
    </row>
    <row r="8" spans="1:6" s="4" customFormat="1" ht="24" customHeight="1">
      <c r="A8" s="19" t="s">
        <v>62</v>
      </c>
      <c r="B8" s="19" t="s">
        <v>63</v>
      </c>
      <c r="C8" s="87"/>
      <c r="D8" s="109"/>
      <c r="E8" s="109"/>
      <c r="F8" s="109"/>
    </row>
    <row r="9" spans="1:6" ht="15" hidden="1" customHeight="1">
      <c r="A9" s="17" t="s">
        <v>66</v>
      </c>
      <c r="B9" s="17"/>
      <c r="C9" s="17"/>
      <c r="D9" s="20"/>
      <c r="E9" s="20" t="s">
        <v>66</v>
      </c>
      <c r="F9" s="20" t="s">
        <v>66</v>
      </c>
    </row>
    <row r="10" spans="1:6" ht="24" customHeight="1">
      <c r="A10" s="21" t="s">
        <v>118</v>
      </c>
      <c r="B10" s="21" t="s">
        <v>66</v>
      </c>
      <c r="C10" s="22" t="s">
        <v>119</v>
      </c>
      <c r="D10" s="69">
        <f t="shared" ref="D10:D38" si="0">SUM(E10,F10)</f>
        <v>36240178</v>
      </c>
      <c r="E10" s="69">
        <v>36240178</v>
      </c>
      <c r="F10" s="69">
        <v>0</v>
      </c>
    </row>
    <row r="11" spans="1:6" ht="24" customHeight="1">
      <c r="A11" s="21" t="s">
        <v>118</v>
      </c>
      <c r="B11" s="21" t="s">
        <v>93</v>
      </c>
      <c r="C11" s="22" t="s">
        <v>120</v>
      </c>
      <c r="D11" s="69">
        <f t="shared" si="0"/>
        <v>3870120</v>
      </c>
      <c r="E11" s="69">
        <v>3870120</v>
      </c>
      <c r="F11" s="69">
        <v>0</v>
      </c>
    </row>
    <row r="12" spans="1:6" ht="24" customHeight="1">
      <c r="A12" s="21" t="s">
        <v>118</v>
      </c>
      <c r="B12" s="21" t="s">
        <v>68</v>
      </c>
      <c r="C12" s="22" t="s">
        <v>121</v>
      </c>
      <c r="D12" s="69">
        <f t="shared" si="0"/>
        <v>449964</v>
      </c>
      <c r="E12" s="69">
        <v>449964</v>
      </c>
      <c r="F12" s="69">
        <v>0</v>
      </c>
    </row>
    <row r="13" spans="1:6" ht="24" customHeight="1">
      <c r="A13" s="21" t="s">
        <v>118</v>
      </c>
      <c r="B13" s="21" t="s">
        <v>122</v>
      </c>
      <c r="C13" s="22" t="s">
        <v>123</v>
      </c>
      <c r="D13" s="69">
        <f t="shared" si="0"/>
        <v>21607048</v>
      </c>
      <c r="E13" s="69">
        <v>21607048</v>
      </c>
      <c r="F13" s="69">
        <v>0</v>
      </c>
    </row>
    <row r="14" spans="1:6" ht="24" customHeight="1">
      <c r="A14" s="21" t="s">
        <v>118</v>
      </c>
      <c r="B14" s="21" t="s">
        <v>124</v>
      </c>
      <c r="C14" s="22" t="s">
        <v>125</v>
      </c>
      <c r="D14" s="69">
        <f t="shared" si="0"/>
        <v>4078222</v>
      </c>
      <c r="E14" s="69">
        <v>4078222</v>
      </c>
      <c r="F14" s="69">
        <v>0</v>
      </c>
    </row>
    <row r="15" spans="1:6" ht="24" customHeight="1">
      <c r="A15" s="21" t="s">
        <v>118</v>
      </c>
      <c r="B15" s="21" t="s">
        <v>72</v>
      </c>
      <c r="C15" s="22" t="s">
        <v>126</v>
      </c>
      <c r="D15" s="69">
        <f t="shared" si="0"/>
        <v>2039111</v>
      </c>
      <c r="E15" s="69">
        <v>2039111</v>
      </c>
      <c r="F15" s="69">
        <v>0</v>
      </c>
    </row>
    <row r="16" spans="1:6" ht="24" customHeight="1">
      <c r="A16" s="21" t="s">
        <v>118</v>
      </c>
      <c r="B16" s="21" t="s">
        <v>127</v>
      </c>
      <c r="C16" s="22" t="s">
        <v>128</v>
      </c>
      <c r="D16" s="69">
        <f t="shared" si="0"/>
        <v>2548889</v>
      </c>
      <c r="E16" s="69">
        <v>2548889</v>
      </c>
      <c r="F16" s="69">
        <v>0</v>
      </c>
    </row>
    <row r="17" spans="1:6" ht="24" customHeight="1">
      <c r="A17" s="21" t="s">
        <v>118</v>
      </c>
      <c r="B17" s="21" t="s">
        <v>129</v>
      </c>
      <c r="C17" s="22" t="s">
        <v>130</v>
      </c>
      <c r="D17" s="69">
        <f t="shared" si="0"/>
        <v>168226</v>
      </c>
      <c r="E17" s="69">
        <v>168226</v>
      </c>
      <c r="F17" s="69">
        <v>0</v>
      </c>
    </row>
    <row r="18" spans="1:6" ht="24" customHeight="1">
      <c r="A18" s="21" t="s">
        <v>118</v>
      </c>
      <c r="B18" s="21" t="s">
        <v>131</v>
      </c>
      <c r="C18" s="22" t="s">
        <v>94</v>
      </c>
      <c r="D18" s="69">
        <f t="shared" si="0"/>
        <v>1448718</v>
      </c>
      <c r="E18" s="69">
        <v>1448718</v>
      </c>
      <c r="F18" s="69">
        <v>0</v>
      </c>
    </row>
    <row r="19" spans="1:6" ht="24" customHeight="1">
      <c r="A19" s="21" t="s">
        <v>118</v>
      </c>
      <c r="B19" s="21" t="s">
        <v>74</v>
      </c>
      <c r="C19" s="22" t="s">
        <v>132</v>
      </c>
      <c r="D19" s="69">
        <f t="shared" si="0"/>
        <v>29880</v>
      </c>
      <c r="E19" s="69">
        <v>29880</v>
      </c>
      <c r="F19" s="69">
        <v>0</v>
      </c>
    </row>
    <row r="20" spans="1:6" ht="24" customHeight="1">
      <c r="A20" s="21" t="s">
        <v>133</v>
      </c>
      <c r="B20" s="21" t="s">
        <v>66</v>
      </c>
      <c r="C20" s="22" t="s">
        <v>134</v>
      </c>
      <c r="D20" s="69">
        <f t="shared" si="0"/>
        <v>3099360</v>
      </c>
      <c r="E20" s="69">
        <v>0</v>
      </c>
      <c r="F20" s="69">
        <v>3099360</v>
      </c>
    </row>
    <row r="21" spans="1:6" ht="24" customHeight="1">
      <c r="A21" s="21" t="s">
        <v>133</v>
      </c>
      <c r="B21" s="21" t="s">
        <v>93</v>
      </c>
      <c r="C21" s="22" t="s">
        <v>135</v>
      </c>
      <c r="D21" s="69">
        <f t="shared" si="0"/>
        <v>1322150</v>
      </c>
      <c r="E21" s="69">
        <v>0</v>
      </c>
      <c r="F21" s="69">
        <v>1322150</v>
      </c>
    </row>
    <row r="22" spans="1:6" ht="24" customHeight="1">
      <c r="A22" s="21" t="s">
        <v>133</v>
      </c>
      <c r="B22" s="21" t="s">
        <v>68</v>
      </c>
      <c r="C22" s="22" t="s">
        <v>136</v>
      </c>
      <c r="D22" s="69">
        <f t="shared" si="0"/>
        <v>90000</v>
      </c>
      <c r="E22" s="69">
        <v>0</v>
      </c>
      <c r="F22" s="69">
        <v>90000</v>
      </c>
    </row>
    <row r="23" spans="1:6" ht="24" customHeight="1">
      <c r="A23" s="21" t="s">
        <v>133</v>
      </c>
      <c r="B23" s="21" t="s">
        <v>137</v>
      </c>
      <c r="C23" s="22" t="s">
        <v>138</v>
      </c>
      <c r="D23" s="69">
        <f t="shared" si="0"/>
        <v>1000</v>
      </c>
      <c r="E23" s="69">
        <v>0</v>
      </c>
      <c r="F23" s="69">
        <v>1000</v>
      </c>
    </row>
    <row r="24" spans="1:6" ht="24" customHeight="1">
      <c r="A24" s="21" t="s">
        <v>133</v>
      </c>
      <c r="B24" s="21" t="s">
        <v>78</v>
      </c>
      <c r="C24" s="22" t="s">
        <v>139</v>
      </c>
      <c r="D24" s="69">
        <f t="shared" si="0"/>
        <v>50000</v>
      </c>
      <c r="E24" s="69">
        <v>0</v>
      </c>
      <c r="F24" s="69">
        <v>50000</v>
      </c>
    </row>
    <row r="25" spans="1:6" ht="24" customHeight="1">
      <c r="A25" s="21" t="s">
        <v>133</v>
      </c>
      <c r="B25" s="21" t="s">
        <v>82</v>
      </c>
      <c r="C25" s="22" t="s">
        <v>140</v>
      </c>
      <c r="D25" s="69">
        <f t="shared" si="0"/>
        <v>130000</v>
      </c>
      <c r="E25" s="69">
        <v>0</v>
      </c>
      <c r="F25" s="69">
        <v>130000</v>
      </c>
    </row>
    <row r="26" spans="1:6" ht="24" customHeight="1">
      <c r="A26" s="21" t="s">
        <v>133</v>
      </c>
      <c r="B26" s="21" t="s">
        <v>122</v>
      </c>
      <c r="C26" s="22" t="s">
        <v>141</v>
      </c>
      <c r="D26" s="69">
        <f t="shared" si="0"/>
        <v>9000</v>
      </c>
      <c r="E26" s="69">
        <v>0</v>
      </c>
      <c r="F26" s="69">
        <v>9000</v>
      </c>
    </row>
    <row r="27" spans="1:6" ht="24" customHeight="1">
      <c r="A27" s="21" t="s">
        <v>133</v>
      </c>
      <c r="B27" s="21" t="s">
        <v>131</v>
      </c>
      <c r="C27" s="22" t="s">
        <v>142</v>
      </c>
      <c r="D27" s="69">
        <f t="shared" si="0"/>
        <v>80000</v>
      </c>
      <c r="E27" s="69">
        <v>0</v>
      </c>
      <c r="F27" s="69">
        <v>80000</v>
      </c>
    </row>
    <row r="28" spans="1:6" ht="24" customHeight="1">
      <c r="A28" s="21" t="s">
        <v>133</v>
      </c>
      <c r="B28" s="21" t="s">
        <v>143</v>
      </c>
      <c r="C28" s="22" t="s">
        <v>144</v>
      </c>
      <c r="D28" s="69">
        <f t="shared" si="0"/>
        <v>94850</v>
      </c>
      <c r="E28" s="69">
        <v>0</v>
      </c>
      <c r="F28" s="69">
        <v>94850</v>
      </c>
    </row>
    <row r="29" spans="1:6" ht="24" customHeight="1">
      <c r="A29" s="21" t="s">
        <v>133</v>
      </c>
      <c r="B29" s="21" t="s">
        <v>145</v>
      </c>
      <c r="C29" s="22" t="s">
        <v>146</v>
      </c>
      <c r="D29" s="69">
        <f t="shared" si="0"/>
        <v>20000</v>
      </c>
      <c r="E29" s="69">
        <v>0</v>
      </c>
      <c r="F29" s="69">
        <v>20000</v>
      </c>
    </row>
    <row r="30" spans="1:6" ht="24" customHeight="1">
      <c r="A30" s="21" t="s">
        <v>133</v>
      </c>
      <c r="B30" s="21" t="s">
        <v>147</v>
      </c>
      <c r="C30" s="22" t="s">
        <v>148</v>
      </c>
      <c r="D30" s="69">
        <f t="shared" si="0"/>
        <v>50000</v>
      </c>
      <c r="E30" s="69">
        <v>0</v>
      </c>
      <c r="F30" s="69">
        <v>50000</v>
      </c>
    </row>
    <row r="31" spans="1:6" ht="24" customHeight="1">
      <c r="A31" s="21" t="s">
        <v>133</v>
      </c>
      <c r="B31" s="21" t="s">
        <v>149</v>
      </c>
      <c r="C31" s="22" t="s">
        <v>150</v>
      </c>
      <c r="D31" s="69">
        <f t="shared" si="0"/>
        <v>50000</v>
      </c>
      <c r="E31" s="69">
        <v>0</v>
      </c>
      <c r="F31" s="69">
        <v>50000</v>
      </c>
    </row>
    <row r="32" spans="1:6" ht="24" customHeight="1">
      <c r="A32" s="21" t="s">
        <v>133</v>
      </c>
      <c r="B32" s="21" t="s">
        <v>151</v>
      </c>
      <c r="C32" s="22" t="s">
        <v>152</v>
      </c>
      <c r="D32" s="69">
        <f t="shared" si="0"/>
        <v>509000</v>
      </c>
      <c r="E32" s="69">
        <v>0</v>
      </c>
      <c r="F32" s="69">
        <v>509000</v>
      </c>
    </row>
    <row r="33" spans="1:6" ht="24" customHeight="1">
      <c r="A33" s="21" t="s">
        <v>133</v>
      </c>
      <c r="B33" s="21" t="s">
        <v>153</v>
      </c>
      <c r="C33" s="22" t="s">
        <v>154</v>
      </c>
      <c r="D33" s="69">
        <f t="shared" si="0"/>
        <v>630720</v>
      </c>
      <c r="E33" s="69">
        <v>0</v>
      </c>
      <c r="F33" s="69">
        <v>630720</v>
      </c>
    </row>
    <row r="34" spans="1:6" ht="24" customHeight="1">
      <c r="A34" s="21" t="s">
        <v>133</v>
      </c>
      <c r="B34" s="21" t="s">
        <v>155</v>
      </c>
      <c r="C34" s="22" t="s">
        <v>156</v>
      </c>
      <c r="D34" s="69">
        <f t="shared" si="0"/>
        <v>45000</v>
      </c>
      <c r="E34" s="69">
        <v>0</v>
      </c>
      <c r="F34" s="69">
        <v>45000</v>
      </c>
    </row>
    <row r="35" spans="1:6" ht="24" customHeight="1">
      <c r="A35" s="21" t="s">
        <v>133</v>
      </c>
      <c r="B35" s="21" t="s">
        <v>74</v>
      </c>
      <c r="C35" s="22" t="s">
        <v>157</v>
      </c>
      <c r="D35" s="69">
        <f t="shared" si="0"/>
        <v>17640</v>
      </c>
      <c r="E35" s="69">
        <v>0</v>
      </c>
      <c r="F35" s="69">
        <v>17640</v>
      </c>
    </row>
    <row r="36" spans="1:6" ht="24" customHeight="1">
      <c r="A36" s="21" t="s">
        <v>158</v>
      </c>
      <c r="B36" s="21" t="s">
        <v>66</v>
      </c>
      <c r="C36" s="22" t="s">
        <v>159</v>
      </c>
      <c r="D36" s="69">
        <f t="shared" si="0"/>
        <v>1200900</v>
      </c>
      <c r="E36" s="69">
        <v>1200900</v>
      </c>
      <c r="F36" s="69">
        <v>0</v>
      </c>
    </row>
    <row r="37" spans="1:6" ht="24" customHeight="1">
      <c r="A37" s="21" t="s">
        <v>158</v>
      </c>
      <c r="B37" s="21" t="s">
        <v>68</v>
      </c>
      <c r="C37" s="22" t="s">
        <v>160</v>
      </c>
      <c r="D37" s="69">
        <f t="shared" si="0"/>
        <v>1200900</v>
      </c>
      <c r="E37" s="69">
        <v>1200900</v>
      </c>
      <c r="F37" s="69">
        <v>0</v>
      </c>
    </row>
    <row r="38" spans="1:6" ht="24" customHeight="1">
      <c r="A38" s="91" t="s">
        <v>36</v>
      </c>
      <c r="B38" s="91"/>
      <c r="C38" s="91"/>
      <c r="D38" s="72">
        <f t="shared" si="0"/>
        <v>40540438</v>
      </c>
      <c r="E38" s="72">
        <v>37441078</v>
      </c>
      <c r="F38" s="72">
        <v>3099360</v>
      </c>
    </row>
  </sheetData>
  <mergeCells count="10">
    <mergeCell ref="A38:C38"/>
    <mergeCell ref="C7:C8"/>
    <mergeCell ref="D7:D8"/>
    <mergeCell ref="E7:E8"/>
    <mergeCell ref="F7:F8"/>
    <mergeCell ref="A2:F2"/>
    <mergeCell ref="A4:E4"/>
    <mergeCell ref="A6:C6"/>
    <mergeCell ref="D6:F6"/>
    <mergeCell ref="A7:B7"/>
  </mergeCells>
  <phoneticPr fontId="22"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A36" sqref="A36:XFD36"/>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5" t="s">
        <v>161</v>
      </c>
      <c r="H1" s="6"/>
    </row>
    <row r="2" spans="1:8" ht="22.5" customHeight="1">
      <c r="A2" s="84" t="s">
        <v>162</v>
      </c>
      <c r="B2" s="84"/>
      <c r="C2" s="84"/>
      <c r="D2" s="84"/>
      <c r="E2" s="84"/>
      <c r="F2" s="84"/>
      <c r="G2" s="84"/>
      <c r="H2" s="84"/>
    </row>
    <row r="4" spans="1:8" ht="24" customHeight="1">
      <c r="A4" s="86" t="s">
        <v>30</v>
      </c>
      <c r="B4" s="86"/>
      <c r="C4" s="86"/>
      <c r="D4" s="86"/>
      <c r="E4" s="86"/>
      <c r="F4" s="86"/>
      <c r="G4" s="7" t="s">
        <v>163</v>
      </c>
      <c r="H4" s="6" t="s">
        <v>164</v>
      </c>
    </row>
    <row r="6" spans="1:8" s="4" customFormat="1" ht="24" customHeight="1">
      <c r="A6" s="110" t="s">
        <v>165</v>
      </c>
      <c r="B6" s="110"/>
      <c r="C6" s="110"/>
      <c r="D6" s="110"/>
      <c r="E6" s="110"/>
      <c r="F6" s="110"/>
      <c r="G6" s="88" t="s">
        <v>166</v>
      </c>
      <c r="H6" s="111" t="s">
        <v>167</v>
      </c>
    </row>
    <row r="7" spans="1:8" s="4" customFormat="1" ht="24" customHeight="1">
      <c r="A7" s="88" t="s">
        <v>36</v>
      </c>
      <c r="B7" s="88" t="s">
        <v>168</v>
      </c>
      <c r="C7" s="88" t="s">
        <v>146</v>
      </c>
      <c r="D7" s="89" t="s">
        <v>169</v>
      </c>
      <c r="E7" s="89"/>
      <c r="F7" s="89"/>
      <c r="G7" s="88"/>
      <c r="H7" s="111"/>
    </row>
    <row r="8" spans="1:8" s="4" customFormat="1" ht="24" customHeight="1">
      <c r="A8" s="88"/>
      <c r="B8" s="88"/>
      <c r="C8" s="88"/>
      <c r="D8" s="9" t="s">
        <v>170</v>
      </c>
      <c r="E8" s="9" t="s">
        <v>171</v>
      </c>
      <c r="F8" s="9" t="s">
        <v>172</v>
      </c>
      <c r="G8" s="88"/>
      <c r="H8" s="111"/>
    </row>
    <row r="9" spans="1:8" ht="15" hidden="1" customHeight="1">
      <c r="A9" s="10">
        <f>SUM(B9,C9,D9)</f>
        <v>65000</v>
      </c>
      <c r="B9" s="11">
        <f>SUM(B10:B10)</f>
        <v>0</v>
      </c>
      <c r="C9" s="11">
        <f>SUM(C10:C10)</f>
        <v>20000</v>
      </c>
      <c r="D9" s="10">
        <f>SUM(E9,F9)</f>
        <v>45000</v>
      </c>
      <c r="E9" s="10">
        <f>SUM(E10:E10)</f>
        <v>0</v>
      </c>
      <c r="F9" s="10">
        <f>SUM(F10:F10)</f>
        <v>45000</v>
      </c>
      <c r="G9" s="10">
        <f>SUM(G10:G10,H10:H10)</f>
        <v>0</v>
      </c>
      <c r="H9" s="12"/>
    </row>
    <row r="10" spans="1:8" ht="24" customHeight="1">
      <c r="A10" s="13">
        <v>65000</v>
      </c>
      <c r="B10" s="14">
        <v>0</v>
      </c>
      <c r="C10" s="15">
        <v>20000</v>
      </c>
      <c r="D10" s="15">
        <v>45000</v>
      </c>
      <c r="E10" s="14">
        <v>0</v>
      </c>
      <c r="F10" s="15">
        <v>45000</v>
      </c>
      <c r="G10" s="15">
        <v>0</v>
      </c>
      <c r="H10" s="14">
        <v>0</v>
      </c>
    </row>
    <row r="13" spans="1:8" ht="24" customHeight="1">
      <c r="A13" s="16" t="s">
        <v>66</v>
      </c>
    </row>
  </sheetData>
  <mergeCells count="9">
    <mergeCell ref="A2:H2"/>
    <mergeCell ref="A4:F4"/>
    <mergeCell ref="A6:F6"/>
    <mergeCell ref="D7:F7"/>
    <mergeCell ref="A7:A8"/>
    <mergeCell ref="B7:B8"/>
    <mergeCell ref="C7:C8"/>
    <mergeCell ref="G6:G8"/>
    <mergeCell ref="H6:H8"/>
  </mergeCells>
  <phoneticPr fontId="22"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173</v>
      </c>
    </row>
    <row r="2" spans="1:1" ht="24" customHeight="1">
      <c r="A2" s="2"/>
    </row>
    <row r="3" spans="1:1" ht="321" customHeight="1">
      <c r="A3" s="3" t="s">
        <v>175</v>
      </c>
    </row>
  </sheetData>
  <sheetProtection password="CC3D" sheet="1"/>
  <phoneticPr fontId="22"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Ruler="0" workbookViewId="0">
      <selection activeCell="A19" sqref="A19"/>
    </sheetView>
  </sheetViews>
  <sheetFormatPr defaultColWidth="10.28515625" defaultRowHeight="14.25"/>
  <cols>
    <col min="1" max="1" width="127.5703125" style="57" customWidth="1"/>
    <col min="2" max="2" width="10.28515625" style="56" customWidth="1"/>
    <col min="3" max="16384" width="10.28515625" style="57"/>
  </cols>
  <sheetData>
    <row r="1" spans="1:1" ht="21" customHeight="1">
      <c r="A1" s="58" t="s">
        <v>2</v>
      </c>
    </row>
    <row r="2" spans="1:1" ht="21" customHeight="1">
      <c r="A2" s="59"/>
    </row>
    <row r="3" spans="1:1" ht="21" customHeight="1">
      <c r="A3" s="59"/>
    </row>
    <row r="4" spans="1:1" ht="21" customHeight="1">
      <c r="A4" s="60" t="s">
        <v>3</v>
      </c>
    </row>
    <row r="5" spans="1:1" ht="21" customHeight="1">
      <c r="A5" s="61" t="s">
        <v>4</v>
      </c>
    </row>
    <row r="6" spans="1:1" ht="21" customHeight="1">
      <c r="A6" s="61" t="s">
        <v>5</v>
      </c>
    </row>
    <row r="7" spans="1:1" ht="21" customHeight="1">
      <c r="A7" s="61" t="s">
        <v>6</v>
      </c>
    </row>
    <row r="8" spans="1:1" ht="21" customHeight="1">
      <c r="A8" s="61" t="s">
        <v>7</v>
      </c>
    </row>
    <row r="9" spans="1:1" ht="21" customHeight="1">
      <c r="A9" s="62" t="s">
        <v>8</v>
      </c>
    </row>
    <row r="10" spans="1:1" ht="21" customHeight="1">
      <c r="A10" s="62" t="s">
        <v>9</v>
      </c>
    </row>
    <row r="11" spans="1:1" ht="21" customHeight="1">
      <c r="A11" s="62" t="s">
        <v>10</v>
      </c>
    </row>
    <row r="12" spans="1:1" s="56" customFormat="1" ht="21" customHeight="1">
      <c r="A12" s="62" t="s">
        <v>11</v>
      </c>
    </row>
    <row r="13" spans="1:1" s="56" customFormat="1" ht="21" customHeight="1">
      <c r="A13" s="62" t="s">
        <v>12</v>
      </c>
    </row>
    <row r="14" spans="1:1" s="56" customFormat="1" ht="21" customHeight="1">
      <c r="A14" s="62" t="s">
        <v>13</v>
      </c>
    </row>
    <row r="15" spans="1:1" s="56" customFormat="1" ht="21" customHeight="1">
      <c r="A15" s="62" t="s">
        <v>14</v>
      </c>
    </row>
    <row r="16" spans="1:1" s="56" customFormat="1" ht="21" customHeight="1">
      <c r="A16" s="62" t="s">
        <v>15</v>
      </c>
    </row>
    <row r="17" spans="1:1" s="56" customFormat="1" ht="21" customHeight="1">
      <c r="A17" s="62" t="s">
        <v>16</v>
      </c>
    </row>
    <row r="18" spans="1:1" s="56" customFormat="1" ht="21" customHeight="1">
      <c r="A18" s="62" t="s">
        <v>17</v>
      </c>
    </row>
    <row r="19" spans="1:1" s="56" customFormat="1" ht="21" customHeight="1">
      <c r="A19" s="62"/>
    </row>
    <row r="20" spans="1:1" s="56" customFormat="1" ht="21" customHeight="1">
      <c r="A20" s="61"/>
    </row>
    <row r="21" spans="1:1" s="56" customFormat="1" ht="21" customHeight="1">
      <c r="A21" s="61"/>
    </row>
    <row r="22" spans="1:1" s="56" customFormat="1" ht="21" customHeight="1">
      <c r="A22" s="61"/>
    </row>
    <row r="23" spans="1:1" s="56" customFormat="1" ht="21" customHeight="1">
      <c r="A23" s="61"/>
    </row>
    <row r="24" spans="1:1" s="56" customFormat="1" ht="21" customHeight="1">
      <c r="A24" s="61"/>
    </row>
    <row r="25" spans="1:1" s="56" customFormat="1" ht="21" customHeight="1">
      <c r="A25" s="61"/>
    </row>
    <row r="26" spans="1:1" s="56" customFormat="1" ht="21" customHeight="1">
      <c r="A26" s="61"/>
    </row>
    <row r="27" spans="1:1" s="56" customFormat="1" ht="21" customHeight="1">
      <c r="A27" s="61"/>
    </row>
    <row r="28" spans="1:1" s="56" customFormat="1" ht="18.75">
      <c r="A28" s="61"/>
    </row>
    <row r="29" spans="1:1" s="56" customFormat="1" ht="18.75">
      <c r="A29" s="61"/>
    </row>
    <row r="30" spans="1:1" s="56" customFormat="1" ht="18.75">
      <c r="A30" s="61"/>
    </row>
    <row r="31" spans="1:1" s="56" customFormat="1" ht="18.75">
      <c r="A31" s="61"/>
    </row>
    <row r="32" spans="1:1" s="56" customFormat="1" ht="18.75">
      <c r="A32" s="61"/>
    </row>
    <row r="33" spans="1:1" s="56" customFormat="1" ht="18.75">
      <c r="A33" s="61"/>
    </row>
    <row r="34" spans="1:1" s="56" customFormat="1" ht="18.75">
      <c r="A34" s="61"/>
    </row>
    <row r="35" spans="1:1" s="56" customFormat="1" ht="18.75">
      <c r="A35" s="61"/>
    </row>
    <row r="36" spans="1:1" s="56" customFormat="1" ht="18.75">
      <c r="A36" s="61"/>
    </row>
    <row r="37" spans="1:1" s="56" customFormat="1" ht="18.75">
      <c r="A37" s="61"/>
    </row>
    <row r="38" spans="1:1" s="56" customFormat="1" ht="18.75">
      <c r="A38" s="61"/>
    </row>
    <row r="39" spans="1:1" s="56" customFormat="1" ht="18.75">
      <c r="A39" s="61"/>
    </row>
    <row r="40" spans="1:1" s="56" customFormat="1" ht="18.75">
      <c r="A40" s="61"/>
    </row>
    <row r="41" spans="1:1" s="56" customFormat="1" ht="18.75">
      <c r="A41" s="61"/>
    </row>
    <row r="42" spans="1:1" s="56" customFormat="1" ht="18.75">
      <c r="A42" s="61"/>
    </row>
  </sheetData>
  <sheetProtection password="CC3D" sheet="1"/>
  <phoneticPr fontId="2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ColWidth="9" defaultRowHeight="15"/>
  <cols>
    <col min="1" max="1" width="142.140625" customWidth="1"/>
  </cols>
  <sheetData>
    <row r="1" spans="1:1" ht="37.5" customHeight="1">
      <c r="A1" s="54" t="s">
        <v>18</v>
      </c>
    </row>
    <row r="3" spans="1:1" ht="409.5" customHeight="1">
      <c r="A3" s="55" t="s">
        <v>19</v>
      </c>
    </row>
  </sheetData>
  <sheetProtection password="CC3D" sheet="1"/>
  <phoneticPr fontId="22"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C3" sqref="C3"/>
    </sheetView>
  </sheetViews>
  <sheetFormatPr defaultColWidth="9" defaultRowHeight="15"/>
  <cols>
    <col min="1" max="2" width="70.7109375" customWidth="1"/>
  </cols>
  <sheetData>
    <row r="1" spans="1:2" ht="37.5" customHeight="1">
      <c r="A1" s="81" t="s">
        <v>20</v>
      </c>
      <c r="B1" s="82"/>
    </row>
    <row r="2" spans="1:2" ht="24" customHeight="1">
      <c r="B2" s="2"/>
    </row>
    <row r="3" spans="1:2" ht="402" customHeight="1">
      <c r="A3" s="83" t="s">
        <v>21</v>
      </c>
      <c r="B3" s="83"/>
    </row>
  </sheetData>
  <sheetProtection password="CC3D" sheet="1"/>
  <mergeCells count="2">
    <mergeCell ref="A1:B1"/>
    <mergeCell ref="A3:B3"/>
  </mergeCells>
  <phoneticPr fontId="22"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password="CC3D"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Ruler="0" workbookViewId="0">
      <selection activeCell="A4" sqref="A4"/>
    </sheetView>
  </sheetViews>
  <sheetFormatPr defaultColWidth="9" defaultRowHeight="15"/>
  <cols>
    <col min="1" max="1" width="146.42578125" customWidth="1"/>
  </cols>
  <sheetData>
    <row r="1" spans="1:1" ht="24" customHeight="1">
      <c r="A1" s="52" t="s">
        <v>24</v>
      </c>
    </row>
    <row r="2" spans="1:1" ht="24" customHeight="1">
      <c r="A2" s="2"/>
    </row>
    <row r="3" spans="1:1" ht="76.5" customHeight="1">
      <c r="A3" s="76" t="s">
        <v>174</v>
      </c>
    </row>
    <row r="4" spans="1:1">
      <c r="A4" s="53" t="s">
        <v>25</v>
      </c>
    </row>
    <row r="5" spans="1:1">
      <c r="A5" s="53" t="s">
        <v>26</v>
      </c>
    </row>
    <row r="6" spans="1:1">
      <c r="A6" s="53" t="s">
        <v>27</v>
      </c>
    </row>
    <row r="7" spans="1:1">
      <c r="A7" s="53" t="s">
        <v>28</v>
      </c>
    </row>
  </sheetData>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B16" sqref="B16"/>
    </sheetView>
  </sheetViews>
  <sheetFormatPr defaultColWidth="9" defaultRowHeight="15"/>
  <cols>
    <col min="1" max="1" width="33" customWidth="1"/>
    <col min="2" max="2" width="17.7109375" customWidth="1"/>
    <col min="3" max="3" width="31.28515625" customWidth="1"/>
    <col min="4" max="4" width="16.140625" customWidth="1"/>
    <col min="5" max="5" width="15.7109375" customWidth="1"/>
    <col min="6" max="6" width="15.28515625" customWidth="1"/>
    <col min="7" max="7" width="14.7109375" customWidth="1"/>
  </cols>
  <sheetData>
    <row r="1" spans="1:7" ht="18" customHeight="1">
      <c r="A1" s="47"/>
      <c r="B1" s="47"/>
      <c r="C1" s="47"/>
      <c r="D1" s="47"/>
      <c r="E1" s="47"/>
      <c r="F1" s="47"/>
      <c r="G1" s="18"/>
    </row>
    <row r="2" spans="1:7" ht="24" customHeight="1">
      <c r="A2" s="84" t="s">
        <v>29</v>
      </c>
      <c r="B2" s="84"/>
      <c r="C2" s="84"/>
      <c r="D2" s="84"/>
      <c r="E2" s="84"/>
      <c r="F2" s="84"/>
      <c r="G2" s="84"/>
    </row>
    <row r="3" spans="1:7" ht="7.5" customHeight="1">
      <c r="A3" s="85"/>
      <c r="B3" s="85"/>
      <c r="C3" s="85"/>
      <c r="D3" s="85"/>
      <c r="E3" s="85"/>
      <c r="F3" s="85"/>
    </row>
    <row r="4" spans="1:7" ht="24" customHeight="1">
      <c r="A4" s="86" t="s">
        <v>30</v>
      </c>
      <c r="B4" s="86"/>
      <c r="C4" s="86"/>
      <c r="D4" s="86"/>
      <c r="E4" s="86"/>
      <c r="F4" s="86"/>
      <c r="G4" s="18" t="s">
        <v>31</v>
      </c>
    </row>
    <row r="5" spans="1:7" ht="7.5" customHeight="1">
      <c r="A5" s="85"/>
      <c r="B5" s="85"/>
      <c r="C5" s="85"/>
      <c r="D5" s="85"/>
      <c r="E5" s="85"/>
      <c r="F5" s="85"/>
    </row>
    <row r="6" spans="1:7" s="4" customFormat="1" ht="24" customHeight="1">
      <c r="A6" s="87" t="s">
        <v>32</v>
      </c>
      <c r="B6" s="87"/>
      <c r="C6" s="87" t="s">
        <v>33</v>
      </c>
      <c r="D6" s="87"/>
      <c r="E6" s="87"/>
      <c r="F6" s="87"/>
      <c r="G6" s="87"/>
    </row>
    <row r="7" spans="1:7" s="4" customFormat="1" ht="24" customHeight="1">
      <c r="A7" s="88" t="s">
        <v>34</v>
      </c>
      <c r="B7" s="88" t="s">
        <v>35</v>
      </c>
      <c r="C7" s="89" t="s">
        <v>34</v>
      </c>
      <c r="D7" s="87" t="s">
        <v>35</v>
      </c>
      <c r="E7" s="87"/>
      <c r="F7" s="87"/>
      <c r="G7" s="87"/>
    </row>
    <row r="8" spans="1:7" s="4" customFormat="1" ht="24" customHeight="1">
      <c r="A8" s="88"/>
      <c r="B8" s="88"/>
      <c r="C8" s="89"/>
      <c r="D8" s="89" t="s">
        <v>36</v>
      </c>
      <c r="E8" s="87" t="s">
        <v>37</v>
      </c>
      <c r="F8" s="87"/>
      <c r="G8" s="87" t="s">
        <v>38</v>
      </c>
    </row>
    <row r="9" spans="1:7" s="4" customFormat="1" ht="24" customHeight="1">
      <c r="A9" s="88"/>
      <c r="B9" s="88"/>
      <c r="C9" s="89"/>
      <c r="D9" s="89"/>
      <c r="E9" s="19" t="s">
        <v>39</v>
      </c>
      <c r="F9" s="19" t="s">
        <v>40</v>
      </c>
      <c r="G9" s="87"/>
    </row>
    <row r="10" spans="1:7" ht="24" customHeight="1">
      <c r="A10" s="22" t="s">
        <v>41</v>
      </c>
      <c r="B10" s="69">
        <v>42603715.560000002</v>
      </c>
      <c r="C10" s="70" t="s">
        <v>42</v>
      </c>
      <c r="D10" s="69">
        <f t="shared" ref="D10:D16" si="0">SUM(E10,F10,G10)</f>
        <v>31998075.559999999</v>
      </c>
      <c r="E10" s="69">
        <v>26125238</v>
      </c>
      <c r="F10" s="69">
        <v>2809560</v>
      </c>
      <c r="G10" s="69">
        <v>3063277.56</v>
      </c>
    </row>
    <row r="11" spans="1:7" ht="24" customHeight="1">
      <c r="A11" s="22" t="s">
        <v>43</v>
      </c>
      <c r="B11" s="69">
        <v>42603715.560000002</v>
      </c>
      <c r="C11" s="70" t="s">
        <v>44</v>
      </c>
      <c r="D11" s="69">
        <f t="shared" si="0"/>
        <v>7608033</v>
      </c>
      <c r="E11" s="69">
        <v>7318233</v>
      </c>
      <c r="F11" s="69">
        <v>289800</v>
      </c>
      <c r="G11" s="69">
        <v>0</v>
      </c>
    </row>
    <row r="12" spans="1:7" ht="24" customHeight="1">
      <c r="A12" s="22" t="s">
        <v>45</v>
      </c>
      <c r="B12" s="69">
        <v>0</v>
      </c>
      <c r="C12" s="70" t="s">
        <v>46</v>
      </c>
      <c r="D12" s="69">
        <f t="shared" si="0"/>
        <v>2548889</v>
      </c>
      <c r="E12" s="69">
        <v>2548889</v>
      </c>
      <c r="F12" s="69">
        <v>0</v>
      </c>
      <c r="G12" s="69">
        <v>0</v>
      </c>
    </row>
    <row r="13" spans="1:7" ht="24" customHeight="1">
      <c r="A13" s="22" t="s">
        <v>47</v>
      </c>
      <c r="B13" s="69">
        <v>0</v>
      </c>
      <c r="C13" s="70" t="s">
        <v>48</v>
      </c>
      <c r="D13" s="69">
        <f t="shared" si="0"/>
        <v>1448718</v>
      </c>
      <c r="E13" s="69">
        <v>1448718</v>
      </c>
      <c r="F13" s="69">
        <v>0</v>
      </c>
      <c r="G13" s="69">
        <v>0</v>
      </c>
    </row>
    <row r="14" spans="1:7" ht="24" customHeight="1">
      <c r="A14" s="22" t="s">
        <v>49</v>
      </c>
      <c r="B14" s="69">
        <v>0</v>
      </c>
      <c r="C14" s="70"/>
      <c r="D14" s="69">
        <f t="shared" si="0"/>
        <v>0</v>
      </c>
      <c r="E14" s="69"/>
      <c r="F14" s="69"/>
      <c r="G14" s="69"/>
    </row>
    <row r="15" spans="1:7" ht="24" customHeight="1">
      <c r="A15" s="22" t="s">
        <v>50</v>
      </c>
      <c r="B15" s="69">
        <v>0</v>
      </c>
      <c r="C15" s="70"/>
      <c r="D15" s="69">
        <f t="shared" si="0"/>
        <v>0</v>
      </c>
      <c r="E15" s="69"/>
      <c r="F15" s="69"/>
      <c r="G15" s="69"/>
    </row>
    <row r="16" spans="1:7" ht="24" customHeight="1">
      <c r="A16" s="22" t="s">
        <v>51</v>
      </c>
      <c r="B16" s="69">
        <v>1000000</v>
      </c>
      <c r="C16" s="70"/>
      <c r="D16" s="69">
        <f t="shared" si="0"/>
        <v>0</v>
      </c>
      <c r="E16" s="69"/>
      <c r="F16" s="69"/>
      <c r="G16" s="69"/>
    </row>
    <row r="17" spans="1:7" ht="24" customHeight="1">
      <c r="A17" s="12"/>
      <c r="B17" s="71"/>
      <c r="C17" s="71"/>
      <c r="D17" s="71"/>
      <c r="E17" s="71"/>
      <c r="F17" s="71"/>
      <c r="G17" s="71"/>
    </row>
    <row r="18" spans="1:7" ht="24" customHeight="1">
      <c r="A18" s="12"/>
      <c r="B18" s="71"/>
      <c r="C18" s="71"/>
      <c r="D18" s="71"/>
      <c r="E18" s="71"/>
      <c r="F18" s="71"/>
      <c r="G18" s="71"/>
    </row>
    <row r="19" spans="1:7" ht="24" customHeight="1">
      <c r="A19" s="12"/>
      <c r="B19" s="71"/>
      <c r="C19" s="71"/>
      <c r="D19" s="71"/>
      <c r="E19" s="71"/>
      <c r="F19" s="71"/>
      <c r="G19" s="71"/>
    </row>
    <row r="20" spans="1:7" ht="24" customHeight="1">
      <c r="A20" s="12"/>
      <c r="B20" s="71"/>
      <c r="C20" s="71"/>
      <c r="D20" s="71"/>
      <c r="E20" s="71"/>
      <c r="F20" s="71"/>
      <c r="G20" s="71"/>
    </row>
    <row r="21" spans="1:7" ht="24" customHeight="1">
      <c r="A21" s="51" t="s">
        <v>52</v>
      </c>
      <c r="B21" s="72">
        <v>43603715.560000002</v>
      </c>
      <c r="C21" s="73" t="s">
        <v>53</v>
      </c>
      <c r="D21" s="72">
        <f>SUM(E21,F21,G21)</f>
        <v>43603715.560000002</v>
      </c>
      <c r="E21" s="72">
        <v>37441078</v>
      </c>
      <c r="F21" s="72">
        <v>3099360</v>
      </c>
      <c r="G21" s="72">
        <v>3063277.56</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2"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workbookViewId="0">
      <selection activeCell="H18" sqref="H18"/>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8"/>
      <c r="F1" s="18"/>
      <c r="G1" s="18"/>
      <c r="H1" s="18"/>
      <c r="I1" s="18"/>
    </row>
    <row r="2" spans="1:9" ht="24" customHeight="1">
      <c r="A2" s="84" t="s">
        <v>54</v>
      </c>
      <c r="B2" s="84"/>
      <c r="C2" s="84"/>
      <c r="D2" s="84"/>
      <c r="E2" s="84"/>
      <c r="F2" s="84"/>
      <c r="G2" s="84"/>
      <c r="H2" s="84"/>
      <c r="I2" s="84"/>
    </row>
    <row r="4" spans="1:9" ht="24" customHeight="1">
      <c r="A4" s="86" t="s">
        <v>30</v>
      </c>
      <c r="B4" s="86"/>
      <c r="C4" s="86"/>
      <c r="D4" s="86"/>
      <c r="E4" s="86"/>
      <c r="F4" s="86"/>
      <c r="G4" s="86"/>
      <c r="H4" s="86"/>
      <c r="I4" s="18" t="s">
        <v>31</v>
      </c>
    </row>
    <row r="6" spans="1:9" s="4" customFormat="1" ht="24" customHeight="1">
      <c r="A6" s="87" t="s">
        <v>34</v>
      </c>
      <c r="B6" s="87"/>
      <c r="C6" s="87"/>
      <c r="D6" s="87"/>
      <c r="E6" s="87" t="s">
        <v>55</v>
      </c>
      <c r="F6" s="87"/>
      <c r="G6" s="87"/>
      <c r="H6" s="87"/>
      <c r="I6" s="87"/>
    </row>
    <row r="7" spans="1:9" s="4" customFormat="1" ht="24" customHeight="1">
      <c r="A7" s="90" t="s">
        <v>56</v>
      </c>
      <c r="B7" s="90"/>
      <c r="C7" s="90"/>
      <c r="D7" s="87" t="s">
        <v>57</v>
      </c>
      <c r="E7" s="87" t="s">
        <v>36</v>
      </c>
      <c r="F7" s="88" t="s">
        <v>58</v>
      </c>
      <c r="G7" s="88" t="s">
        <v>59</v>
      </c>
      <c r="H7" s="88" t="s">
        <v>60</v>
      </c>
      <c r="I7" s="87" t="s">
        <v>61</v>
      </c>
    </row>
    <row r="8" spans="1:9" s="4" customFormat="1" ht="24" customHeight="1">
      <c r="A8" s="19" t="s">
        <v>62</v>
      </c>
      <c r="B8" s="19" t="s">
        <v>63</v>
      </c>
      <c r="C8" s="19" t="s">
        <v>64</v>
      </c>
      <c r="D8" s="87"/>
      <c r="E8" s="87"/>
      <c r="F8" s="88"/>
      <c r="G8" s="88"/>
      <c r="H8" s="88"/>
      <c r="I8" s="87"/>
    </row>
    <row r="9" spans="1:9" ht="24" customHeight="1">
      <c r="A9" s="21" t="s">
        <v>65</v>
      </c>
      <c r="B9" s="21" t="s">
        <v>66</v>
      </c>
      <c r="C9" s="21" t="s">
        <v>66</v>
      </c>
      <c r="D9" s="22" t="s">
        <v>67</v>
      </c>
      <c r="E9" s="74">
        <f t="shared" ref="E9:E26" si="0">SUM(F9,G9,H9,I9)</f>
        <v>31998075.559999999</v>
      </c>
      <c r="F9" s="74">
        <v>30998075.559999999</v>
      </c>
      <c r="G9" s="74">
        <v>0</v>
      </c>
      <c r="H9" s="74">
        <v>0</v>
      </c>
      <c r="I9" s="74">
        <v>1000000</v>
      </c>
    </row>
    <row r="10" spans="1:9" ht="24" customHeight="1">
      <c r="A10" s="21" t="s">
        <v>65</v>
      </c>
      <c r="B10" s="21" t="s">
        <v>68</v>
      </c>
      <c r="C10" s="21" t="s">
        <v>66</v>
      </c>
      <c r="D10" s="22" t="s">
        <v>69</v>
      </c>
      <c r="E10" s="74">
        <f t="shared" si="0"/>
        <v>31462159.960000001</v>
      </c>
      <c r="F10" s="74">
        <v>30462159.960000001</v>
      </c>
      <c r="G10" s="74">
        <v>0</v>
      </c>
      <c r="H10" s="74">
        <v>0</v>
      </c>
      <c r="I10" s="74">
        <v>1000000</v>
      </c>
    </row>
    <row r="11" spans="1:9" ht="24" customHeight="1">
      <c r="A11" s="21" t="s">
        <v>65</v>
      </c>
      <c r="B11" s="21" t="s">
        <v>68</v>
      </c>
      <c r="C11" s="21" t="s">
        <v>70</v>
      </c>
      <c r="D11" s="22" t="s">
        <v>71</v>
      </c>
      <c r="E11" s="74">
        <f t="shared" si="0"/>
        <v>31462159.960000001</v>
      </c>
      <c r="F11" s="74">
        <v>30462159.960000001</v>
      </c>
      <c r="G11" s="74">
        <v>0</v>
      </c>
      <c r="H11" s="74">
        <v>0</v>
      </c>
      <c r="I11" s="74">
        <v>1000000</v>
      </c>
    </row>
    <row r="12" spans="1:9" ht="24" customHeight="1">
      <c r="A12" s="21" t="s">
        <v>65</v>
      </c>
      <c r="B12" s="21" t="s">
        <v>72</v>
      </c>
      <c r="C12" s="21" t="s">
        <v>66</v>
      </c>
      <c r="D12" s="22" t="s">
        <v>73</v>
      </c>
      <c r="E12" s="74">
        <f t="shared" si="0"/>
        <v>535915.6</v>
      </c>
      <c r="F12" s="74">
        <v>535915.6</v>
      </c>
      <c r="G12" s="74">
        <v>0</v>
      </c>
      <c r="H12" s="74">
        <v>0</v>
      </c>
      <c r="I12" s="74">
        <v>0</v>
      </c>
    </row>
    <row r="13" spans="1:9" ht="24" customHeight="1">
      <c r="A13" s="21" t="s">
        <v>65</v>
      </c>
      <c r="B13" s="21" t="s">
        <v>72</v>
      </c>
      <c r="C13" s="21" t="s">
        <v>74</v>
      </c>
      <c r="D13" s="22" t="s">
        <v>75</v>
      </c>
      <c r="E13" s="74">
        <f t="shared" si="0"/>
        <v>535915.6</v>
      </c>
      <c r="F13" s="74">
        <v>535915.6</v>
      </c>
      <c r="G13" s="74">
        <v>0</v>
      </c>
      <c r="H13" s="74">
        <v>0</v>
      </c>
      <c r="I13" s="74">
        <v>0</v>
      </c>
    </row>
    <row r="14" spans="1:9" ht="24" customHeight="1">
      <c r="A14" s="21" t="s">
        <v>76</v>
      </c>
      <c r="B14" s="21" t="s">
        <v>66</v>
      </c>
      <c r="C14" s="21" t="s">
        <v>66</v>
      </c>
      <c r="D14" s="22" t="s">
        <v>77</v>
      </c>
      <c r="E14" s="74">
        <f t="shared" si="0"/>
        <v>7608033</v>
      </c>
      <c r="F14" s="74">
        <v>7608033</v>
      </c>
      <c r="G14" s="74">
        <v>0</v>
      </c>
      <c r="H14" s="74">
        <v>0</v>
      </c>
      <c r="I14" s="74">
        <v>0</v>
      </c>
    </row>
    <row r="15" spans="1:9" ht="24" customHeight="1">
      <c r="A15" s="21" t="s">
        <v>76</v>
      </c>
      <c r="B15" s="21" t="s">
        <v>78</v>
      </c>
      <c r="C15" s="21" t="s">
        <v>66</v>
      </c>
      <c r="D15" s="22" t="s">
        <v>79</v>
      </c>
      <c r="E15" s="74">
        <f t="shared" si="0"/>
        <v>7608033</v>
      </c>
      <c r="F15" s="74">
        <v>7608033</v>
      </c>
      <c r="G15" s="74">
        <v>0</v>
      </c>
      <c r="H15" s="74">
        <v>0</v>
      </c>
      <c r="I15" s="74">
        <v>0</v>
      </c>
    </row>
    <row r="16" spans="1:9" ht="24" customHeight="1">
      <c r="A16" s="21" t="s">
        <v>76</v>
      </c>
      <c r="B16" s="21" t="s">
        <v>78</v>
      </c>
      <c r="C16" s="21" t="s">
        <v>68</v>
      </c>
      <c r="D16" s="22" t="s">
        <v>80</v>
      </c>
      <c r="E16" s="74">
        <f t="shared" si="0"/>
        <v>1473060</v>
      </c>
      <c r="F16" s="74">
        <v>1473060</v>
      </c>
      <c r="G16" s="74">
        <v>0</v>
      </c>
      <c r="H16" s="74">
        <v>0</v>
      </c>
      <c r="I16" s="74">
        <v>0</v>
      </c>
    </row>
    <row r="17" spans="1:9" ht="24" customHeight="1">
      <c r="A17" s="21" t="s">
        <v>76</v>
      </c>
      <c r="B17" s="21" t="s">
        <v>78</v>
      </c>
      <c r="C17" s="21" t="s">
        <v>78</v>
      </c>
      <c r="D17" s="22" t="s">
        <v>81</v>
      </c>
      <c r="E17" s="74">
        <f t="shared" si="0"/>
        <v>4078222</v>
      </c>
      <c r="F17" s="74">
        <v>4078222</v>
      </c>
      <c r="G17" s="74">
        <v>0</v>
      </c>
      <c r="H17" s="74">
        <v>0</v>
      </c>
      <c r="I17" s="74">
        <v>0</v>
      </c>
    </row>
    <row r="18" spans="1:9" ht="24" customHeight="1">
      <c r="A18" s="21" t="s">
        <v>76</v>
      </c>
      <c r="B18" s="21" t="s">
        <v>78</v>
      </c>
      <c r="C18" s="21" t="s">
        <v>82</v>
      </c>
      <c r="D18" s="22" t="s">
        <v>83</v>
      </c>
      <c r="E18" s="74">
        <f t="shared" si="0"/>
        <v>2039111</v>
      </c>
      <c r="F18" s="74">
        <v>2039111</v>
      </c>
      <c r="G18" s="74">
        <v>0</v>
      </c>
      <c r="H18" s="74">
        <v>0</v>
      </c>
      <c r="I18" s="74">
        <v>0</v>
      </c>
    </row>
    <row r="19" spans="1:9" ht="24" customHeight="1">
      <c r="A19" s="21" t="s">
        <v>76</v>
      </c>
      <c r="B19" s="21" t="s">
        <v>78</v>
      </c>
      <c r="C19" s="21" t="s">
        <v>74</v>
      </c>
      <c r="D19" s="22" t="s">
        <v>84</v>
      </c>
      <c r="E19" s="74">
        <f t="shared" si="0"/>
        <v>17640</v>
      </c>
      <c r="F19" s="74">
        <v>17640</v>
      </c>
      <c r="G19" s="74">
        <v>0</v>
      </c>
      <c r="H19" s="74">
        <v>0</v>
      </c>
      <c r="I19" s="74">
        <v>0</v>
      </c>
    </row>
    <row r="20" spans="1:9" ht="24" customHeight="1">
      <c r="A20" s="21" t="s">
        <v>85</v>
      </c>
      <c r="B20" s="21" t="s">
        <v>66</v>
      </c>
      <c r="C20" s="21" t="s">
        <v>66</v>
      </c>
      <c r="D20" s="22" t="s">
        <v>86</v>
      </c>
      <c r="E20" s="74">
        <f t="shared" si="0"/>
        <v>2548889</v>
      </c>
      <c r="F20" s="74">
        <v>2548889</v>
      </c>
      <c r="G20" s="74">
        <v>0</v>
      </c>
      <c r="H20" s="74">
        <v>0</v>
      </c>
      <c r="I20" s="74">
        <v>0</v>
      </c>
    </row>
    <row r="21" spans="1:9" ht="24" customHeight="1">
      <c r="A21" s="21" t="s">
        <v>85</v>
      </c>
      <c r="B21" s="21" t="s">
        <v>87</v>
      </c>
      <c r="C21" s="21" t="s">
        <v>66</v>
      </c>
      <c r="D21" s="22" t="s">
        <v>88</v>
      </c>
      <c r="E21" s="74">
        <f t="shared" si="0"/>
        <v>2548889</v>
      </c>
      <c r="F21" s="74">
        <v>2548889</v>
      </c>
      <c r="G21" s="74">
        <v>0</v>
      </c>
      <c r="H21" s="74">
        <v>0</v>
      </c>
      <c r="I21" s="74">
        <v>0</v>
      </c>
    </row>
    <row r="22" spans="1:9" ht="24" customHeight="1">
      <c r="A22" s="21" t="s">
        <v>85</v>
      </c>
      <c r="B22" s="21" t="s">
        <v>87</v>
      </c>
      <c r="C22" s="21" t="s">
        <v>68</v>
      </c>
      <c r="D22" s="22" t="s">
        <v>89</v>
      </c>
      <c r="E22" s="74">
        <f t="shared" si="0"/>
        <v>2548889</v>
      </c>
      <c r="F22" s="74">
        <v>2548889</v>
      </c>
      <c r="G22" s="74">
        <v>0</v>
      </c>
      <c r="H22" s="74">
        <v>0</v>
      </c>
      <c r="I22" s="74">
        <v>0</v>
      </c>
    </row>
    <row r="23" spans="1:9" ht="24" customHeight="1">
      <c r="A23" s="21" t="s">
        <v>90</v>
      </c>
      <c r="B23" s="21" t="s">
        <v>66</v>
      </c>
      <c r="C23" s="21" t="s">
        <v>66</v>
      </c>
      <c r="D23" s="22" t="s">
        <v>91</v>
      </c>
      <c r="E23" s="74">
        <f t="shared" si="0"/>
        <v>1448718</v>
      </c>
      <c r="F23" s="74">
        <v>1448718</v>
      </c>
      <c r="G23" s="74">
        <v>0</v>
      </c>
      <c r="H23" s="74">
        <v>0</v>
      </c>
      <c r="I23" s="74">
        <v>0</v>
      </c>
    </row>
    <row r="24" spans="1:9" ht="24" customHeight="1">
      <c r="A24" s="21" t="s">
        <v>90</v>
      </c>
      <c r="B24" s="21" t="s">
        <v>68</v>
      </c>
      <c r="C24" s="21" t="s">
        <v>66</v>
      </c>
      <c r="D24" s="22" t="s">
        <v>92</v>
      </c>
      <c r="E24" s="74">
        <f t="shared" si="0"/>
        <v>1448718</v>
      </c>
      <c r="F24" s="74">
        <v>1448718</v>
      </c>
      <c r="G24" s="74">
        <v>0</v>
      </c>
      <c r="H24" s="74">
        <v>0</v>
      </c>
      <c r="I24" s="74">
        <v>0</v>
      </c>
    </row>
    <row r="25" spans="1:9" ht="24" customHeight="1">
      <c r="A25" s="21" t="s">
        <v>90</v>
      </c>
      <c r="B25" s="21" t="s">
        <v>68</v>
      </c>
      <c r="C25" s="21" t="s">
        <v>93</v>
      </c>
      <c r="D25" s="22" t="s">
        <v>94</v>
      </c>
      <c r="E25" s="74">
        <f t="shared" si="0"/>
        <v>1448718</v>
      </c>
      <c r="F25" s="74">
        <v>1448718</v>
      </c>
      <c r="G25" s="74">
        <v>0</v>
      </c>
      <c r="H25" s="74">
        <v>0</v>
      </c>
      <c r="I25" s="74">
        <v>0</v>
      </c>
    </row>
    <row r="26" spans="1:9" ht="24" customHeight="1">
      <c r="A26" s="91" t="s">
        <v>36</v>
      </c>
      <c r="B26" s="91"/>
      <c r="C26" s="91"/>
      <c r="D26" s="91"/>
      <c r="E26" s="74">
        <f t="shared" si="0"/>
        <v>43603715.560000002</v>
      </c>
      <c r="F26" s="74">
        <v>42603715.560000002</v>
      </c>
      <c r="G26" s="74">
        <v>0</v>
      </c>
      <c r="H26" s="74">
        <v>0</v>
      </c>
      <c r="I26" s="74">
        <v>1000000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2"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K18" sqref="K18"/>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8"/>
      <c r="F1" s="18"/>
      <c r="G1" s="18"/>
    </row>
    <row r="2" spans="1:7" ht="24" customHeight="1">
      <c r="A2" s="84" t="s">
        <v>95</v>
      </c>
      <c r="B2" s="84"/>
      <c r="C2" s="84"/>
      <c r="D2" s="84"/>
      <c r="E2" s="84"/>
      <c r="F2" s="84"/>
      <c r="G2" s="84"/>
    </row>
    <row r="4" spans="1:7" ht="24" customHeight="1">
      <c r="A4" s="86" t="s">
        <v>30</v>
      </c>
      <c r="B4" s="86"/>
      <c r="C4" s="86"/>
      <c r="D4" s="86"/>
      <c r="E4" s="86"/>
      <c r="F4" s="86"/>
      <c r="G4" s="18" t="s">
        <v>31</v>
      </c>
    </row>
    <row r="6" spans="1:7" s="4" customFormat="1" ht="24" customHeight="1">
      <c r="A6" s="87" t="s">
        <v>34</v>
      </c>
      <c r="B6" s="87"/>
      <c r="C6" s="87"/>
      <c r="D6" s="87"/>
      <c r="E6" s="87" t="s">
        <v>96</v>
      </c>
      <c r="F6" s="87"/>
      <c r="G6" s="87"/>
    </row>
    <row r="7" spans="1:7" s="4" customFormat="1" ht="24" customHeight="1">
      <c r="A7" s="90" t="s">
        <v>56</v>
      </c>
      <c r="B7" s="90"/>
      <c r="C7" s="90"/>
      <c r="D7" s="87" t="s">
        <v>57</v>
      </c>
      <c r="E7" s="87" t="s">
        <v>36</v>
      </c>
      <c r="F7" s="88" t="s">
        <v>37</v>
      </c>
      <c r="G7" s="87" t="s">
        <v>38</v>
      </c>
    </row>
    <row r="8" spans="1:7" s="4" customFormat="1" ht="24" customHeight="1">
      <c r="A8" s="19" t="s">
        <v>62</v>
      </c>
      <c r="B8" s="19" t="s">
        <v>63</v>
      </c>
      <c r="C8" s="19" t="s">
        <v>64</v>
      </c>
      <c r="D8" s="87"/>
      <c r="E8" s="87"/>
      <c r="F8" s="88"/>
      <c r="G8" s="87"/>
    </row>
    <row r="9" spans="1:7" ht="15" hidden="1" customHeight="1">
      <c r="A9" s="17"/>
      <c r="B9" s="17"/>
      <c r="C9" s="17"/>
      <c r="D9" s="17"/>
      <c r="E9" s="20"/>
      <c r="F9" s="20" t="s">
        <v>66</v>
      </c>
      <c r="G9" s="20" t="s">
        <v>66</v>
      </c>
    </row>
    <row r="10" spans="1:7" ht="24" customHeight="1">
      <c r="A10" s="23" t="s">
        <v>65</v>
      </c>
      <c r="B10" s="23" t="s">
        <v>66</v>
      </c>
      <c r="C10" s="23" t="s">
        <v>66</v>
      </c>
      <c r="D10" s="22" t="s">
        <v>67</v>
      </c>
      <c r="E10" s="72">
        <f t="shared" ref="E10:E27" si="0">SUM(F10,G10)</f>
        <v>31998075.559999999</v>
      </c>
      <c r="F10" s="72">
        <v>28934798</v>
      </c>
      <c r="G10" s="72">
        <v>3063277.56</v>
      </c>
    </row>
    <row r="11" spans="1:7" ht="24" customHeight="1">
      <c r="A11" s="23" t="s">
        <v>65</v>
      </c>
      <c r="B11" s="23" t="s">
        <v>68</v>
      </c>
      <c r="C11" s="23" t="s">
        <v>66</v>
      </c>
      <c r="D11" s="22" t="s">
        <v>69</v>
      </c>
      <c r="E11" s="72">
        <f t="shared" si="0"/>
        <v>31462159.960000001</v>
      </c>
      <c r="F11" s="72">
        <v>28934798</v>
      </c>
      <c r="G11" s="72">
        <v>2527361.96</v>
      </c>
    </row>
    <row r="12" spans="1:7" ht="24" customHeight="1">
      <c r="A12" s="23" t="s">
        <v>65</v>
      </c>
      <c r="B12" s="23" t="s">
        <v>68</v>
      </c>
      <c r="C12" s="23" t="s">
        <v>70</v>
      </c>
      <c r="D12" s="22" t="s">
        <v>71</v>
      </c>
      <c r="E12" s="72">
        <f t="shared" si="0"/>
        <v>31462159.960000001</v>
      </c>
      <c r="F12" s="72">
        <v>28934798</v>
      </c>
      <c r="G12" s="72">
        <v>2527361.96</v>
      </c>
    </row>
    <row r="13" spans="1:7" ht="24" customHeight="1">
      <c r="A13" s="23" t="s">
        <v>65</v>
      </c>
      <c r="B13" s="23" t="s">
        <v>72</v>
      </c>
      <c r="C13" s="23" t="s">
        <v>66</v>
      </c>
      <c r="D13" s="22" t="s">
        <v>73</v>
      </c>
      <c r="E13" s="72">
        <f t="shared" si="0"/>
        <v>535915.6</v>
      </c>
      <c r="F13" s="72">
        <v>0</v>
      </c>
      <c r="G13" s="72">
        <v>535915.6</v>
      </c>
    </row>
    <row r="14" spans="1:7" ht="24" customHeight="1">
      <c r="A14" s="23" t="s">
        <v>65</v>
      </c>
      <c r="B14" s="23" t="s">
        <v>72</v>
      </c>
      <c r="C14" s="23" t="s">
        <v>74</v>
      </c>
      <c r="D14" s="22" t="s">
        <v>75</v>
      </c>
      <c r="E14" s="72">
        <f t="shared" si="0"/>
        <v>535915.6</v>
      </c>
      <c r="F14" s="72">
        <v>0</v>
      </c>
      <c r="G14" s="72">
        <v>535915.6</v>
      </c>
    </row>
    <row r="15" spans="1:7" ht="24" customHeight="1">
      <c r="A15" s="23" t="s">
        <v>76</v>
      </c>
      <c r="B15" s="23" t="s">
        <v>66</v>
      </c>
      <c r="C15" s="23" t="s">
        <v>66</v>
      </c>
      <c r="D15" s="22" t="s">
        <v>77</v>
      </c>
      <c r="E15" s="72">
        <f t="shared" si="0"/>
        <v>7608033</v>
      </c>
      <c r="F15" s="72">
        <v>7608033</v>
      </c>
      <c r="G15" s="72">
        <v>0</v>
      </c>
    </row>
    <row r="16" spans="1:7" ht="24" customHeight="1">
      <c r="A16" s="23" t="s">
        <v>76</v>
      </c>
      <c r="B16" s="23" t="s">
        <v>78</v>
      </c>
      <c r="C16" s="23" t="s">
        <v>66</v>
      </c>
      <c r="D16" s="22" t="s">
        <v>79</v>
      </c>
      <c r="E16" s="72">
        <f t="shared" si="0"/>
        <v>7608033</v>
      </c>
      <c r="F16" s="72">
        <v>7608033</v>
      </c>
      <c r="G16" s="72">
        <v>0</v>
      </c>
    </row>
    <row r="17" spans="1:7" ht="24" customHeight="1">
      <c r="A17" s="23" t="s">
        <v>76</v>
      </c>
      <c r="B17" s="23" t="s">
        <v>78</v>
      </c>
      <c r="C17" s="23" t="s">
        <v>68</v>
      </c>
      <c r="D17" s="22" t="s">
        <v>80</v>
      </c>
      <c r="E17" s="72">
        <f t="shared" si="0"/>
        <v>1473060</v>
      </c>
      <c r="F17" s="72">
        <v>1473060</v>
      </c>
      <c r="G17" s="72">
        <v>0</v>
      </c>
    </row>
    <row r="18" spans="1:7" ht="24" customHeight="1">
      <c r="A18" s="23" t="s">
        <v>76</v>
      </c>
      <c r="B18" s="23" t="s">
        <v>78</v>
      </c>
      <c r="C18" s="23" t="s">
        <v>78</v>
      </c>
      <c r="D18" s="22" t="s">
        <v>81</v>
      </c>
      <c r="E18" s="72">
        <f t="shared" si="0"/>
        <v>4078222</v>
      </c>
      <c r="F18" s="72">
        <v>4078222</v>
      </c>
      <c r="G18" s="72">
        <v>0</v>
      </c>
    </row>
    <row r="19" spans="1:7" ht="24" customHeight="1">
      <c r="A19" s="23" t="s">
        <v>76</v>
      </c>
      <c r="B19" s="23" t="s">
        <v>78</v>
      </c>
      <c r="C19" s="23" t="s">
        <v>82</v>
      </c>
      <c r="D19" s="22" t="s">
        <v>83</v>
      </c>
      <c r="E19" s="72">
        <f t="shared" si="0"/>
        <v>2039111</v>
      </c>
      <c r="F19" s="72">
        <v>2039111</v>
      </c>
      <c r="G19" s="72">
        <v>0</v>
      </c>
    </row>
    <row r="20" spans="1:7" ht="24" customHeight="1">
      <c r="A20" s="23" t="s">
        <v>76</v>
      </c>
      <c r="B20" s="23" t="s">
        <v>78</v>
      </c>
      <c r="C20" s="23" t="s">
        <v>74</v>
      </c>
      <c r="D20" s="22" t="s">
        <v>84</v>
      </c>
      <c r="E20" s="72">
        <f t="shared" si="0"/>
        <v>17640</v>
      </c>
      <c r="F20" s="72">
        <v>17640</v>
      </c>
      <c r="G20" s="72">
        <v>0</v>
      </c>
    </row>
    <row r="21" spans="1:7" ht="24" customHeight="1">
      <c r="A21" s="23" t="s">
        <v>85</v>
      </c>
      <c r="B21" s="23" t="s">
        <v>66</v>
      </c>
      <c r="C21" s="23" t="s">
        <v>66</v>
      </c>
      <c r="D21" s="22" t="s">
        <v>86</v>
      </c>
      <c r="E21" s="72">
        <f t="shared" si="0"/>
        <v>2548889</v>
      </c>
      <c r="F21" s="72">
        <v>2548889</v>
      </c>
      <c r="G21" s="72">
        <v>0</v>
      </c>
    </row>
    <row r="22" spans="1:7" ht="24" customHeight="1">
      <c r="A22" s="23" t="s">
        <v>85</v>
      </c>
      <c r="B22" s="23" t="s">
        <v>87</v>
      </c>
      <c r="C22" s="23" t="s">
        <v>66</v>
      </c>
      <c r="D22" s="22" t="s">
        <v>88</v>
      </c>
      <c r="E22" s="72">
        <f t="shared" si="0"/>
        <v>2548889</v>
      </c>
      <c r="F22" s="72">
        <v>2548889</v>
      </c>
      <c r="G22" s="72">
        <v>0</v>
      </c>
    </row>
    <row r="23" spans="1:7" ht="24" customHeight="1">
      <c r="A23" s="23" t="s">
        <v>85</v>
      </c>
      <c r="B23" s="23" t="s">
        <v>87</v>
      </c>
      <c r="C23" s="23" t="s">
        <v>68</v>
      </c>
      <c r="D23" s="22" t="s">
        <v>89</v>
      </c>
      <c r="E23" s="72">
        <f t="shared" si="0"/>
        <v>2548889</v>
      </c>
      <c r="F23" s="72">
        <v>2548889</v>
      </c>
      <c r="G23" s="72">
        <v>0</v>
      </c>
    </row>
    <row r="24" spans="1:7" ht="24" customHeight="1">
      <c r="A24" s="23" t="s">
        <v>90</v>
      </c>
      <c r="B24" s="23" t="s">
        <v>66</v>
      </c>
      <c r="C24" s="23" t="s">
        <v>66</v>
      </c>
      <c r="D24" s="22" t="s">
        <v>91</v>
      </c>
      <c r="E24" s="72">
        <f t="shared" si="0"/>
        <v>1448718</v>
      </c>
      <c r="F24" s="72">
        <v>1448718</v>
      </c>
      <c r="G24" s="72">
        <v>0</v>
      </c>
    </row>
    <row r="25" spans="1:7" ht="24" customHeight="1">
      <c r="A25" s="23" t="s">
        <v>90</v>
      </c>
      <c r="B25" s="23" t="s">
        <v>68</v>
      </c>
      <c r="C25" s="23" t="s">
        <v>66</v>
      </c>
      <c r="D25" s="22" t="s">
        <v>92</v>
      </c>
      <c r="E25" s="72">
        <f t="shared" si="0"/>
        <v>1448718</v>
      </c>
      <c r="F25" s="72">
        <v>1448718</v>
      </c>
      <c r="G25" s="72">
        <v>0</v>
      </c>
    </row>
    <row r="26" spans="1:7" ht="24" customHeight="1">
      <c r="A26" s="23" t="s">
        <v>90</v>
      </c>
      <c r="B26" s="23" t="s">
        <v>68</v>
      </c>
      <c r="C26" s="23" t="s">
        <v>93</v>
      </c>
      <c r="D26" s="22" t="s">
        <v>94</v>
      </c>
      <c r="E26" s="72">
        <f t="shared" si="0"/>
        <v>1448718</v>
      </c>
      <c r="F26" s="72">
        <v>1448718</v>
      </c>
      <c r="G26" s="72">
        <v>0</v>
      </c>
    </row>
    <row r="27" spans="1:7" ht="24" customHeight="1">
      <c r="A27" s="91" t="s">
        <v>36</v>
      </c>
      <c r="B27" s="91"/>
      <c r="C27" s="91"/>
      <c r="D27" s="91"/>
      <c r="E27" s="72">
        <f t="shared" si="0"/>
        <v>43603715.560000002</v>
      </c>
      <c r="F27" s="72">
        <v>40540438</v>
      </c>
      <c r="G27" s="72">
        <v>3063277.56</v>
      </c>
    </row>
  </sheetData>
  <mergeCells count="10">
    <mergeCell ref="A27:D27"/>
    <mergeCell ref="D7:D8"/>
    <mergeCell ref="E7:E8"/>
    <mergeCell ref="F7:F8"/>
    <mergeCell ref="G7:G8"/>
    <mergeCell ref="A2:G2"/>
    <mergeCell ref="A4:F4"/>
    <mergeCell ref="A6:D6"/>
    <mergeCell ref="E6:G6"/>
    <mergeCell ref="A7:C7"/>
  </mergeCells>
  <phoneticPr fontId="22"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2024-02-27T07:32:00Z</cp:lastPrinted>
  <dcterms:created xsi:type="dcterms:W3CDTF">2024-02-27T15:20:00Z</dcterms:created>
  <dcterms:modified xsi:type="dcterms:W3CDTF">2024-03-08T06:57:56Z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1CA7973D29D840658CE0BA67121127B3_12</vt:lpwstr>
  </property>
  <property fmtid="{D5CDD505-2E9C-101B-9397-08002B2CF9AE}" pid="3" name="KSOProductBuildVer">
    <vt:lpwstr>2052-12.1.0.16388</vt:lpwstr>
  </property>
</Properties>
</file>