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核算六组报表\2024年核算六组\核算六组2024年年初预算公开\核算六组预算公开\"/>
    </mc:Choice>
  </mc:AlternateContent>
  <bookViews>
    <workbookView xWindow="0" yWindow="0" windowWidth="28800" windowHeight="1237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17" l="1"/>
  <c r="G9" i="17"/>
  <c r="F9" i="17"/>
  <c r="E9" i="17"/>
  <c r="D9" i="17"/>
  <c r="C9" i="17"/>
  <c r="B9" i="17"/>
  <c r="A9" i="17"/>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<sst xmlns="http://schemas.openxmlformats.org/spreadsheetml/2006/main" count="491" uniqueCount="171">
  <si>
    <t>上海市崇明区2024年单位预算</t>
  </si>
  <si>
    <t>预算单位：上海市崇明区竞存小学</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</si>
  <si>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</si>
  <si>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</si>
  <si>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</si>
  <si>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</si>
  <si>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</si>
  <si>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</si>
  <si>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</si>
  <si>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</si>
  <si>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</si>
  <si>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</si>
  <si>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</si>
  <si>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</si>
  <si>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</si>
  <si>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</si>
  <si>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</si>
  <si>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</si>
  <si>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</si>
  <si>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</si>
  <si>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机构设置</t>
  </si>
  <si>
    <t>名词解释</t>
  </si>
  <si>
    <t xml:space="preserve">（一）财政拨款收入：是预算主管部门及所属预算单位本年度从本级财政部门取得的财政拨款，包括一般公共预算财政拨款、政府性基金预算财政拨款和国有资本经营预算财政拨款。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</si>
  <si>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</si>
  <si>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r>
      <rPr>
        <sz val="11"/>
        <rFont val="Calibri"/>
        <family val="2"/>
      </rPr>
      <t xml:space="preserve">    1. “</t>
    </r>
    <r>
      <rPr>
        <sz val="11"/>
        <rFont val="宋体"/>
        <family val="3"/>
        <charset val="134"/>
      </rPr>
      <t>教育支出</t>
    </r>
    <r>
      <rPr>
        <sz val="11"/>
        <rFont val="Calibri"/>
        <family val="2"/>
      </rPr>
      <t>”</t>
    </r>
    <r>
      <rPr>
        <sz val="11"/>
        <rFont val="宋体"/>
        <family val="3"/>
        <charset val="134"/>
      </rPr>
      <t>科目</t>
    </r>
    <r>
      <rPr>
        <sz val="11"/>
        <rFont val="Calibri"/>
        <family val="2"/>
      </rPr>
      <t>2374.57</t>
    </r>
    <r>
      <rPr>
        <sz val="11"/>
        <rFont val="宋体"/>
        <family val="3"/>
        <charset val="134"/>
      </rPr>
      <t>万元，主要用于人员、公用，保安经费项目、残保金项目、助学金项目等</t>
    </r>
  </si>
  <si>
    <r>
      <rPr>
        <sz val="11"/>
        <rFont val="Calibri"/>
        <family val="2"/>
      </rPr>
      <t xml:space="preserve">   3. “</t>
    </r>
    <r>
      <rPr>
        <sz val="11"/>
        <rFont val="宋体"/>
        <family val="3"/>
        <charset val="134"/>
      </rPr>
      <t>卫生健康支出</t>
    </r>
    <r>
      <rPr>
        <sz val="11"/>
        <rFont val="Calibri"/>
        <family val="2"/>
      </rPr>
      <t>”</t>
    </r>
    <r>
      <rPr>
        <sz val="11"/>
        <rFont val="宋体"/>
        <family val="3"/>
        <charset val="134"/>
      </rPr>
      <t>科目</t>
    </r>
    <r>
      <rPr>
        <sz val="11"/>
        <rFont val="Calibri"/>
        <family val="2"/>
      </rPr>
      <t>189.77</t>
    </r>
    <r>
      <rPr>
        <sz val="11"/>
        <rFont val="宋体"/>
        <family val="3"/>
        <charset val="134"/>
      </rPr>
      <t>万元，主要用于事业单位医疗</t>
    </r>
  </si>
  <si>
    <r>
      <rPr>
        <sz val="11"/>
        <rFont val="Calibri"/>
        <family val="2"/>
      </rPr>
      <t xml:space="preserve">   4.“</t>
    </r>
    <r>
      <rPr>
        <sz val="11"/>
        <rFont val="宋体"/>
        <family val="3"/>
        <charset val="134"/>
      </rPr>
      <t>住房保障支出”科目</t>
    </r>
    <r>
      <rPr>
        <sz val="11"/>
        <rFont val="Calibri"/>
        <family val="2"/>
      </rPr>
      <t>135.64</t>
    </r>
    <r>
      <rPr>
        <sz val="11"/>
        <rFont val="宋体"/>
        <family val="3"/>
        <charset val="134"/>
      </rPr>
      <t>万元，主要用于单位住房公积金</t>
    </r>
  </si>
  <si>
    <t>2024年预算单位财务收支预算总表</t>
  </si>
  <si>
    <t>编制单位：上海市崇明区竞存小学</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</si>
  <si>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</si>
  <si>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</si>
  <si>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</si>
  <si>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</si>
  <si>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</si>
  <si>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</si>
  <si>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</si>
  <si>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</si>
  <si>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</si>
  <si>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</si>
  <si>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</si>
  <si>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</si>
  <si>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</si>
  <si>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</si>
  <si>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</si>
  <si>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</si>
  <si>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</si>
  <si>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</si>
  <si>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</si>
  <si>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</si>
  <si>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</si>
  <si>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</si>
  <si>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</si>
  <si>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</si>
  <si>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</si>
  <si>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</si>
  <si>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</si>
  <si>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</si>
  <si>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</si>
  <si>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</si>
  <si>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</si>
  <si>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</si>
  <si>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</si>
  <si>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</si>
  <si>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</si>
  <si>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
  </si>
  <si>
    <t>教育支出</t>
  </si>
  <si>
    <t>02</t>
  </si>
  <si>
    <t>普通教育</t>
  </si>
  <si>
    <t>小学教育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</si>
  <si>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</si>
  <si>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</si>
  <si>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</si>
  <si>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</si>
  <si>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</si>
  <si>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</si>
  <si>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</si>
  <si>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</si>
  <si>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</si>
  <si>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</si>
  <si>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</si>
  <si>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</si>
  <si>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</si>
  <si>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</si>
  <si>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</si>
  <si>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</si>
  <si>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</si>
  <si>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</si>
  <si>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</si>
  <si>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</si>
  <si>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</si>
  <si>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</si>
  <si>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</si>
  <si>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</si>
  <si>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</si>
  <si>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</si>
  <si>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</si>
  <si>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</si>
  <si>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</si>
  <si>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</si>
  <si>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</si>
  <si>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</si>
  <si>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</si>
  <si>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</si>
  <si>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</si>
  <si>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</si>
  <si>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</si>
  <si>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family val="3"/>
        <charset val="134"/>
      </rPr>
      <t>注：</t>
    </r>
    <r>
      <rPr>
        <sz val="11"/>
        <rFont val="Calibri"/>
        <family val="2"/>
      </rPr>
      <t>2024</t>
    </r>
    <r>
      <rPr>
        <sz val="11"/>
        <rFont val="宋体"/>
        <family val="3"/>
        <charset val="134"/>
      </rPr>
      <t>年未安排政府性基金预算，故本表无数据</t>
    </r>
  </si>
  <si>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</si>
  <si>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</si>
  <si>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</si>
  <si>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</si>
  <si>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</si>
  <si>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</si>
  <si>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</si>
  <si>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</si>
  <si>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</si>
  <si>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</si>
  <si>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</si>
  <si>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</si>
  <si>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</si>
  <si>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</si>
  <si>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</si>
  <si>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</si>
  <si>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</si>
  <si>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</si>
  <si>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</si>
  <si>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</si>
  <si>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</si>
  <si>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</si>
  <si>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</si>
  <si>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</si>
  <si>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</si>
  <si>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</si>
  <si>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</si>
  <si>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</si>
  <si>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</si>
  <si>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</si>
  <si>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</si>
  <si>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</si>
  <si>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</si>
  <si>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</si>
  <si>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</si>
  <si>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</si>
  <si>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</si>
  <si>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</si>
  <si>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</si>
  <si>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</si>
  <si>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</si>
  <si>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</si>
  <si>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</si>
  <si>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</si>
  <si>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</si>
  <si>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</si>
  <si>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</si>
  <si>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</si>
  <si>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</si>
  <si>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</si>
  <si>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</si>
  <si>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</si>
  <si>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</si>
  <si>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</si>
  <si>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</si>
  <si>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</si>
  <si>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</si>
  <si>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</si>
  <si>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</si>
  <si>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 xml:space="preserve">  一、2024年“三公”经费预算情况说明 
     2024年“三公”经费预算数为10.50万元，比2023年预算减少0.50万。其中：
    （一）因公出国（境）费0万元，比2023年预算增加0万元。
    （二）公务用车购置及运行费9.00万元，比2023年预算增加0万元。
    （三）公务接待费1.50万元。比2023年预算减少0.50万元，主要是严格执行中央八项规定、国务院“约法三章”及《党政机关厉行节约反对浪费》条例要求，压缩公务接待费。
  二、机关运行经费预算
     2024年本单位无机关运行经费。
  三、政府采购预算情况
     2024年度本单位政府采购预算2.75万元，其中：政府采购货物预算2.00万元、政府采购工程预算0万元、政府采购服务预算0.75万元。
  四、绩效目标设置情况
     2024年度，本单位编报绩效目标的项目共5个，涉及项目预算资金264.45万元。
  五、国有资产占有使用情况
     截至2023年8月31日，本单位共有车辆2辆，其中：部级领导干部用车0辆、主要领导干部用车0辆、机要通信用车0辆、应急保障用车0辆、执法执勤用车0辆、特种专业技术用车0辆、离退休干部用车0辆、其他用车2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25" type="noConversion"/>
  </si>
  <si>
    <t xml:space="preserve">    2024年，上海市崇明区竞存小学收入预算3625.58万元，其中：财政拨款收入3607.08万元，比2023年预算减少273.27万元，事业收入0万元；事业单位经营收入0万元；其他收入18.50万元。
    支出预算3625.58万元，其中：财政拨款支出预算3607.07万元，比2023年预算减少273.27万元。财政拨款支出预算中，一般公共预算拨款支出预算3607.07万元，比2023年预算减少273.27万元；政府性基金拨款支出预算0万元，与2023年预算持平；国有资本经营预算拨款支出预算为0万元。
    财政拨款收入支出减少的主要原因是在编人员的减少。
    财政拨款支出主要内容如下：</t>
    <phoneticPr fontId="25" type="noConversion"/>
  </si>
  <si>
    <r>
      <t xml:space="preserve">    2. “</t>
    </r>
    <r>
      <rPr>
        <sz val="11"/>
        <rFont val="宋体"/>
        <family val="3"/>
        <charset val="134"/>
      </rPr>
      <t>社会保障和就业支出</t>
    </r>
    <r>
      <rPr>
        <sz val="11"/>
        <rFont val="Calibri"/>
        <family val="2"/>
      </rPr>
      <t>”</t>
    </r>
    <r>
      <rPr>
        <sz val="11"/>
        <rFont val="宋体"/>
        <family val="3"/>
        <charset val="134"/>
      </rPr>
      <t>科目</t>
    </r>
    <r>
      <rPr>
        <sz val="11"/>
        <rFont val="Calibri"/>
        <family val="2"/>
      </rPr>
      <t>907.10</t>
    </r>
    <r>
      <rPr>
        <sz val="11"/>
        <rFont val="宋体"/>
        <family val="3"/>
        <charset val="134"/>
      </rPr>
      <t>万元，主要用于退休人员补助、基本养老保险缴费、年金缴费，退休人员活动费等</t>
    </r>
    <phoneticPr fontId="25" type="noConversion"/>
  </si>
  <si>
    <t>上海市崇明区竞存小学设7个内设机构，包括：校长室、党支部、教务处、总务处、大队部和团支部、工会委员会、</t>
    <phoneticPr fontId="25" type="noConversion"/>
  </si>
  <si>
    <t xml:space="preserve">上海市崇明区竞存小学属于事业单位，主要职能包括：1、正确贯彻执行党和国家的教育方针、政策、法规；
2、维护学校的教学秩序，为学生创造良好的学习环境；
3、积极稳妥地推进教育改革，按教育规律办事，不断提高教育质量；
4、根据学校规模，设置学校管理机构，建立健全各项规章制度和岗位责任制。
5、坚持教书育人，服务育人，环境育人方针，加强对学生的思想品德教育，使学生的德智体全面发展。
6、抓好教师队伍建设，使每个教师都热心于教育事业；
7、做好安全防范，保证学生的人生安全。
8、积极探索集团化办学，不断完善扁平化管理，做好上海市新优质学校项目。
</t>
    <phoneticPr fontId="2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</si>
</sst>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quot;&quot;;#,##0.00&quot;&quot;"/>
    <numFmt numFmtId="177" formatCode="[=0]&quot;&quot;;#,##0.00"/>
    <numFmt numFmtId="178" formatCode="[=0]&quot;&quot;;#,##0"/>
  </numFmts>
  <fonts count="26">
    <font>
      <sz val="11"/>
      <name val="Calibri"/>
      <charset val="134"/>
    </font>
    <font>
      <sz val="18"/>
      <name val="宋体"/>
      <family val="3"/>
      <charset val="134"/>
    </font>
    <font>
      <sz val="12"/>
      <name val="宋体"/>
      <family val="3"/>
      <charset val="134"/>
    </font>
    <font>
      <sz val="11"/>
      <name val="宋体"/>
      <family val="3"/>
      <charset val="134"/>
    </font>
    <font>
      <sz val="11"/>
      <color rgb="FF000100"/>
      <name val="宋体"/>
      <family val="3"/>
      <charset val="134"/>
    </font>
    <font>
      <sz val="10"/>
      <name val="宋体"/>
      <family val="3"/>
      <charset val="134"/>
    </font>
    <font>
      <sz val="12"/>
      <name val="宋体"/>
      <family val="3"/>
      <charset val="134"/>
    </font>
    <font>
      <sz val="11"/>
      <name val="Calibri"/>
      <family val="2"/>
    </font>
    <font>
      <sz val="12"/>
      <color rgb="FF000100"/>
      <name val="宋体"/>
      <family val="3"/>
      <charset val="134"/>
    </font>
    <font>
      <sz val="10"/>
      <name val="阿里巴巴普惠体 M"/>
      <charset val="134"/>
    </font>
    <font>
      <sz val="20"/>
      <color indexed="8"/>
      <name val="宋体"/>
      <family val="3"/>
      <charset val="134"/>
    </font>
    <font>
      <sz val="18"/>
      <color indexed="8"/>
      <name val="宋体"/>
      <family val="3"/>
      <charset val="134"/>
    </font>
    <font>
      <sz val="14"/>
      <name val="仿宋_GB2312"/>
      <charset val="134"/>
    </font>
    <font>
      <sz val="14"/>
      <color indexed="8"/>
      <name val="仿宋_GB2312"/>
      <charset val="134"/>
    </font>
    <font>
      <sz val="14"/>
      <color rgb="FF000000"/>
      <name val="宋体"/>
      <family val="3"/>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rgb="FF000000"/>
      <name val="楷体"/>
      <family val="3"/>
      <charset val="134"/>
    </font>
    <font>
      <sz val="16"/>
      <color rgb="FF000000"/>
      <name val="宋体"/>
      <family val="3"/>
      <charset val="134"/>
    </font>
    <font>
      <sz val="18"/>
      <color rgb="FF000000"/>
      <name val="宋体"/>
      <family val="3"/>
      <charset val="134"/>
    </font>
    <font>
      <sz val="22"/>
      <name val="楷体"/>
      <family val="3"/>
      <charset val="134"/>
    </font>
    <font>
      <sz val="18"/>
      <color rgb="FF000000"/>
      <name val="楷体"/>
      <family val="3"/>
      <charset val="134"/>
    </font>
    <font>
      <b/>
      <sz val="14"/>
      <name val="宋体"/>
      <family val="3"/>
      <charset val="134"/>
    </font>
    <font>
      <sz val="9"/>
      <name val="Calibri"/>
      <family val="2"/>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7">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lignment vertical="center"/>
    </xf>
  </cellStyleXfs>
  <cellXfs count="78">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6" fontId="3" fillId="0" borderId="4" xfId="0" applyNumberFormat="1" applyFont="1" applyBorder="1" applyAlignment="1" applyProtection="1">
      <alignment horizontal="right" vertical="center" wrapText="1"/>
      <protection locked="0"/>
    </xf>
    <xf numFmtId="2" fontId="6" fillId="0" borderId="6" xfId="0" applyNumberFormat="1" applyFont="1" applyFill="1" applyBorder="1" applyAlignment="1" applyProtection="1">
      <alignment vertical="center"/>
      <protection locked="0"/>
    </xf>
    <xf numFmtId="176" fontId="4" fillId="2"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0" fillId="0" borderId="0" xfId="0" applyFont="1" applyFill="1"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0" fontId="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0" fontId="7" fillId="0" borderId="0" xfId="0" applyFont="1" applyFill="1" applyBorder="1" applyAlignment="1" applyProtection="1">
      <alignment horizontal="left" vertical="center"/>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8"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78" fontId="8"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8" fillId="0" borderId="0" xfId="0" applyNumberFormat="1" applyFont="1" applyAlignment="1" applyProtection="1">
      <alignment horizontal="left" vertical="top" wrapText="1"/>
      <protection locked="0"/>
    </xf>
    <xf numFmtId="0" fontId="7" fillId="0" borderId="0" xfId="0" applyFont="1" applyProtection="1">
      <protection locked="0"/>
    </xf>
    <xf numFmtId="0" fontId="1" fillId="0" borderId="0" xfId="0" applyFont="1" applyAlignment="1" applyProtection="1">
      <alignment horizontal="center" vertical="center" wrapText="1"/>
      <protection locked="0"/>
    </xf>
    <xf numFmtId="0" fontId="9" fillId="0" borderId="0" xfId="0" applyFont="1" applyBorder="1" applyAlignment="1" applyProtection="1">
      <alignment horizontal="left" vertical="top" wrapText="1"/>
      <protection locked="0"/>
    </xf>
    <xf numFmtId="0" fontId="10" fillId="0" borderId="0" xfId="1" applyFont="1" applyAlignment="1" applyProtection="1">
      <alignment horizontal="center" vertical="center"/>
      <protection locked="0"/>
    </xf>
    <xf numFmtId="0" fontId="11" fillId="0" borderId="0" xfId="1" applyFont="1" applyAlignment="1" applyProtection="1">
      <alignment horizontal="center" vertical="center"/>
      <protection locked="0"/>
    </xf>
    <xf numFmtId="0" fontId="12" fillId="0" borderId="0" xfId="1" applyFont="1" applyProtection="1">
      <alignment vertical="center"/>
      <protection locked="0"/>
    </xf>
    <xf numFmtId="0" fontId="13" fillId="0" borderId="0" xfId="1" applyFont="1" applyAlignment="1" applyProtection="1">
      <alignment horizontal="left" vertical="center"/>
      <protection locked="0"/>
    </xf>
    <xf numFmtId="0" fontId="13" fillId="0" borderId="0" xfId="1" applyFont="1" applyFill="1" applyAlignment="1" applyProtection="1">
      <alignment horizontal="left" vertical="center"/>
      <protection locked="0"/>
    </xf>
    <xf numFmtId="0" fontId="14" fillId="0" borderId="0" xfId="0" applyNumberFormat="1" applyFont="1" applyAlignment="1" applyProtection="1">
      <alignment horizontal="left" vertical="center"/>
      <protection locked="0"/>
    </xf>
    <xf numFmtId="0" fontId="16" fillId="0" borderId="0" xfId="0" applyNumberFormat="1" applyFont="1" applyAlignment="1" applyProtection="1">
      <alignment horizontal="center" vertical="center"/>
      <protection locked="0"/>
    </xf>
    <xf numFmtId="0" fontId="17" fillId="0" borderId="0" xfId="0" applyNumberFormat="1" applyFont="1" applyAlignment="1" applyProtection="1">
      <alignment horizontal="center" vertical="center"/>
      <protection locked="0"/>
    </xf>
    <xf numFmtId="0" fontId="18" fillId="0" borderId="0" xfId="0" applyNumberFormat="1" applyFont="1" applyAlignment="1" applyProtection="1">
      <alignment horizontal="left" vertical="center"/>
      <protection locked="0"/>
    </xf>
    <xf numFmtId="0" fontId="20" fillId="0" borderId="0" xfId="0" applyNumberFormat="1" applyFont="1" applyAlignment="1" applyProtection="1">
      <alignment horizontal="center" vertical="center"/>
      <protection locked="0"/>
    </xf>
    <xf numFmtId="0" fontId="21" fillId="0" borderId="0" xfId="0" applyNumberFormat="1" applyFont="1" applyAlignment="1" applyProtection="1">
      <alignment horizontal="left" vertical="center"/>
      <protection locked="0"/>
    </xf>
    <xf numFmtId="0" fontId="24"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wrapText="1"/>
      <protection locked="0"/>
    </xf>
    <xf numFmtId="177" fontId="5" fillId="0" borderId="4" xfId="0" applyNumberFormat="1" applyFont="1" applyBorder="1" applyAlignment="1" applyProtection="1">
      <alignment horizontal="left" vertical="center"/>
      <protection locked="0"/>
    </xf>
    <xf numFmtId="177" fontId="8" fillId="0" borderId="4" xfId="0" applyNumberFormat="1" applyFont="1" applyBorder="1" applyAlignment="1" applyProtection="1">
      <alignment horizontal="right" vertical="center" wrapText="1"/>
      <protection locked="0"/>
    </xf>
    <xf numFmtId="177" fontId="2" fillId="0" borderId="4" xfId="0" applyNumberFormat="1" applyFont="1" applyBorder="1" applyAlignment="1" applyProtection="1">
      <alignment horizontal="left" vertical="center" wrapText="1"/>
      <protection locked="0"/>
    </xf>
    <xf numFmtId="177" fontId="2" fillId="0" borderId="4" xfId="0" applyNumberFormat="1" applyFont="1" applyBorder="1" applyAlignment="1" applyProtection="1">
      <alignment horizontal="center" vertical="center" wrapText="1"/>
      <protection locked="0"/>
    </xf>
    <xf numFmtId="0" fontId="15" fillId="0" borderId="0" xfId="0" applyNumberFormat="1" applyFont="1" applyAlignment="1" applyProtection="1">
      <alignment horizontal="right" vertical="center"/>
      <protection locked="0"/>
    </xf>
    <xf numFmtId="0" fontId="19" fillId="0" borderId="0" xfId="0" applyNumberFormat="1" applyFont="1" applyAlignment="1" applyProtection="1">
      <alignment horizontal="center" vertical="center"/>
      <protection locked="0"/>
    </xf>
    <xf numFmtId="0" fontId="21" fillId="0" borderId="0" xfId="0" applyNumberFormat="1" applyFont="1" applyAlignment="1" applyProtection="1">
      <alignment horizontal="center" vertical="center"/>
      <protection locked="0"/>
    </xf>
    <xf numFmtId="0" fontId="23" fillId="0" borderId="0" xfId="0" applyNumberFormat="1" applyFont="1" applyAlignment="1" applyProtection="1">
      <alignment horizontal="center" vertical="center"/>
      <protection locked="0"/>
    </xf>
    <xf numFmtId="0" fontId="22"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0" borderId="4" xfId="0" applyNumberFormat="1" applyFont="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abSelected="1" showRuler="0" workbookViewId="0">
      <selection activeCell="O21" sqref="O21"/>
    </sheetView>
  </sheetViews>
  <sheetFormatPr defaultColWidth="9" defaultRowHeight="15"/>
  <cols>
    <col min="1" max="12" width="9.42578125" customWidth="1"/>
    <col min="13" max="13" width="10.28515625" customWidth="1"/>
  </cols>
  <sheetData>
    <row r="1" spans="1:13" ht="18.75" customHeight="1">
      <c r="A1" s="58"/>
      <c r="B1" s="58"/>
      <c r="C1" s="58"/>
      <c r="D1" s="58"/>
      <c r="E1" s="58"/>
      <c r="F1" s="58"/>
      <c r="G1" s="58"/>
      <c r="H1" s="58"/>
      <c r="I1" s="58"/>
      <c r="J1" s="58"/>
      <c r="K1" s="58"/>
      <c r="L1" s="58"/>
      <c r="M1" s="58"/>
    </row>
    <row r="2" spans="1:13" ht="18.75" customHeight="1">
      <c r="A2" s="58"/>
      <c r="B2" s="58"/>
      <c r="C2" s="58"/>
      <c r="D2" s="58"/>
      <c r="E2" s="58"/>
      <c r="F2" s="58"/>
      <c r="G2" s="58"/>
      <c r="H2" s="58"/>
      <c r="I2" s="58"/>
      <c r="J2" s="58"/>
      <c r="K2" s="58"/>
      <c r="L2" s="58"/>
      <c r="M2" s="58"/>
    </row>
    <row r="3" spans="1:13" ht="21.75" customHeight="1">
      <c r="A3" s="47"/>
      <c r="B3" s="2"/>
      <c r="C3" s="2"/>
      <c r="D3" s="2"/>
      <c r="E3" s="2"/>
      <c r="F3" s="48"/>
      <c r="G3" s="2"/>
      <c r="H3" s="2"/>
      <c r="I3" s="2"/>
      <c r="J3" s="2"/>
      <c r="K3" s="2"/>
      <c r="L3" s="2"/>
      <c r="M3" s="52"/>
    </row>
    <row r="4" spans="1:13" ht="21.75" customHeight="1">
      <c r="A4" s="49"/>
      <c r="B4" s="49"/>
      <c r="C4" s="49"/>
      <c r="D4" s="49"/>
      <c r="E4" s="49"/>
      <c r="F4" s="49"/>
      <c r="G4" s="49"/>
      <c r="H4" s="49"/>
      <c r="I4" s="49"/>
      <c r="J4" s="49"/>
      <c r="K4" s="49"/>
      <c r="L4" s="49"/>
      <c r="M4" s="49"/>
    </row>
    <row r="5" spans="1:13" ht="46.5" customHeight="1">
      <c r="A5" s="59" t="s">
        <v>0</v>
      </c>
      <c r="B5" s="59"/>
      <c r="C5" s="59"/>
      <c r="D5" s="59"/>
      <c r="E5" s="59"/>
      <c r="F5" s="59"/>
      <c r="G5" s="59"/>
      <c r="H5" s="59"/>
      <c r="I5" s="59"/>
      <c r="J5" s="59"/>
      <c r="K5" s="59"/>
      <c r="L5" s="59"/>
      <c r="M5" s="59"/>
    </row>
    <row r="6" spans="1:13" ht="15.75" customHeight="1">
      <c r="A6" s="2"/>
      <c r="B6" s="2"/>
      <c r="C6" s="2"/>
      <c r="D6" s="2"/>
      <c r="E6" s="2"/>
      <c r="F6" s="50"/>
      <c r="G6" s="2"/>
      <c r="H6" s="2"/>
      <c r="I6" s="2"/>
      <c r="J6" s="2"/>
      <c r="K6" s="2"/>
      <c r="L6" s="2"/>
      <c r="M6" s="2"/>
    </row>
    <row r="7" spans="1:13" ht="15.75" customHeight="1">
      <c r="A7" s="51"/>
      <c r="B7" s="51"/>
      <c r="C7" s="51"/>
      <c r="D7" s="51"/>
      <c r="E7" s="51"/>
      <c r="F7" s="51"/>
      <c r="G7" s="51"/>
      <c r="H7" s="51"/>
      <c r="I7" s="51"/>
      <c r="J7" s="51"/>
      <c r="K7" s="51"/>
      <c r="L7" s="51"/>
      <c r="M7" s="51"/>
    </row>
    <row r="8" spans="1:13" ht="15.75" customHeight="1">
      <c r="A8" s="2"/>
      <c r="B8" s="2"/>
      <c r="C8" s="2"/>
      <c r="D8" s="2"/>
      <c r="E8" s="2"/>
      <c r="F8" s="50"/>
      <c r="G8" s="2"/>
      <c r="H8" s="2"/>
      <c r="I8" s="2"/>
      <c r="J8" s="2"/>
      <c r="K8" s="2"/>
      <c r="L8" s="2"/>
      <c r="M8" s="2"/>
    </row>
    <row r="9" spans="1:13" ht="15.75" customHeight="1">
      <c r="A9" s="2"/>
      <c r="B9" s="2"/>
      <c r="C9" s="2"/>
      <c r="D9" s="2"/>
      <c r="E9" s="2"/>
      <c r="F9" s="50"/>
      <c r="G9" s="2"/>
      <c r="H9" s="2"/>
      <c r="I9" s="2"/>
      <c r="J9" s="2"/>
      <c r="K9" s="2"/>
      <c r="L9" s="2"/>
      <c r="M9" s="2"/>
    </row>
    <row r="10" spans="1:13" ht="15.75" customHeight="1">
      <c r="A10" s="62" t="s">
        <v>1</v>
      </c>
      <c r="B10" s="62"/>
      <c r="C10" s="62"/>
      <c r="D10" s="62"/>
      <c r="E10" s="62"/>
      <c r="F10" s="62"/>
      <c r="G10" s="62"/>
      <c r="H10" s="62"/>
      <c r="I10" s="62"/>
      <c r="J10" s="62"/>
      <c r="K10" s="62"/>
      <c r="L10" s="62"/>
      <c r="M10" s="62"/>
    </row>
    <row r="11" spans="1:13" ht="22.5" customHeight="1">
      <c r="A11" s="62"/>
      <c r="B11" s="62"/>
      <c r="C11" s="62"/>
      <c r="D11" s="62"/>
      <c r="E11" s="62"/>
      <c r="F11" s="62"/>
      <c r="G11" s="62"/>
      <c r="H11" s="62"/>
      <c r="I11" s="62"/>
      <c r="J11" s="62"/>
      <c r="K11" s="62"/>
      <c r="L11" s="62"/>
      <c r="M11" s="62"/>
    </row>
    <row r="12" spans="1:13" ht="22.5" customHeight="1">
      <c r="A12" s="62"/>
      <c r="B12" s="62"/>
      <c r="C12" s="62"/>
      <c r="D12" s="62"/>
      <c r="E12" s="62"/>
      <c r="F12" s="62"/>
      <c r="G12" s="62"/>
      <c r="H12" s="62"/>
      <c r="I12" s="62"/>
      <c r="J12" s="62"/>
      <c r="K12" s="62"/>
      <c r="L12" s="62"/>
      <c r="M12" s="62"/>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60"/>
      <c r="B20" s="60"/>
      <c r="C20" s="60"/>
      <c r="D20" s="60"/>
      <c r="E20" s="60"/>
      <c r="F20" s="60"/>
      <c r="G20" s="60"/>
      <c r="H20" s="60"/>
      <c r="I20" s="60"/>
      <c r="J20" s="60"/>
      <c r="K20" s="60"/>
      <c r="L20" s="60"/>
      <c r="M20" s="60"/>
    </row>
    <row r="21" spans="1:13" ht="22.5" customHeight="1">
      <c r="A21" s="61"/>
      <c r="B21" s="61"/>
      <c r="C21" s="61"/>
      <c r="D21" s="61"/>
      <c r="E21" s="61"/>
      <c r="F21" s="61"/>
      <c r="G21" s="61"/>
      <c r="H21" s="61"/>
      <c r="I21" s="61"/>
      <c r="J21" s="61"/>
      <c r="K21" s="61"/>
      <c r="L21" s="61"/>
      <c r="M21" s="61"/>
    </row>
  </sheetData>
  <sheetProtection password="CC3D" sheet="1"/>
  <mergeCells count="6">
    <mergeCell ref="A1:M1"/>
    <mergeCell ref="A2:M2"/>
    <mergeCell ref="A5:M5"/>
    <mergeCell ref="A20:M20"/>
    <mergeCell ref="A21:M21"/>
    <mergeCell ref="A10:M12"/>
  </mergeCells>
  <phoneticPr fontId="25"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I16" sqref="I16"/>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30"/>
      <c r="B1" s="30"/>
      <c r="C1" s="30"/>
      <c r="D1" s="30"/>
      <c r="E1" s="30"/>
      <c r="F1" s="17"/>
      <c r="G1" s="17"/>
    </row>
    <row r="2" spans="1:7" ht="24" customHeight="1">
      <c r="A2" s="69" t="s">
        <v>94</v>
      </c>
      <c r="B2" s="69"/>
      <c r="C2" s="69"/>
      <c r="D2" s="69"/>
      <c r="E2" s="69"/>
      <c r="F2" s="69"/>
      <c r="G2" s="69"/>
    </row>
    <row r="4" spans="1:7" ht="24" customHeight="1">
      <c r="A4" s="71" t="s">
        <v>28</v>
      </c>
      <c r="B4" s="71"/>
      <c r="C4" s="71"/>
      <c r="D4" s="71"/>
      <c r="E4" s="71"/>
      <c r="F4" s="71"/>
      <c r="G4" s="17" t="s">
        <v>29</v>
      </c>
    </row>
    <row r="6" spans="1:7" ht="24" customHeight="1">
      <c r="A6" s="66" t="s">
        <v>56</v>
      </c>
      <c r="B6" s="66"/>
      <c r="C6" s="66" t="s">
        <v>95</v>
      </c>
      <c r="D6" s="66"/>
      <c r="E6" s="66"/>
      <c r="F6" s="66"/>
      <c r="G6" s="66"/>
    </row>
    <row r="7" spans="1:7" ht="24" customHeight="1">
      <c r="A7" s="7" t="s">
        <v>32</v>
      </c>
      <c r="B7" s="7" t="s">
        <v>33</v>
      </c>
      <c r="C7" s="7" t="s">
        <v>32</v>
      </c>
      <c r="D7" s="7" t="s">
        <v>34</v>
      </c>
      <c r="E7" s="18" t="s">
        <v>96</v>
      </c>
      <c r="F7" s="18" t="s">
        <v>97</v>
      </c>
      <c r="G7" s="18" t="s">
        <v>98</v>
      </c>
    </row>
    <row r="8" spans="1:7" ht="15" hidden="1" customHeight="1">
      <c r="A8" s="31"/>
      <c r="B8" s="23">
        <f>SUM(B9:B12)</f>
        <v>36070760.310000002</v>
      </c>
      <c r="C8" s="31"/>
      <c r="D8" s="32">
        <f>SUM(E8,F8,G8)</f>
        <v>36070760.310000002</v>
      </c>
      <c r="E8" s="32">
        <f>SUM(E9:E12)</f>
        <v>36070760.310000002</v>
      </c>
      <c r="F8" s="32">
        <f>SUM(F9:F12)</f>
        <v>0</v>
      </c>
      <c r="G8" s="32">
        <f>SUM(G9:G12)</f>
        <v>0</v>
      </c>
    </row>
    <row r="9" spans="1:7" ht="24" customHeight="1">
      <c r="A9" s="33" t="s">
        <v>99</v>
      </c>
      <c r="B9" s="53">
        <v>36070760.310000002</v>
      </c>
      <c r="C9" s="56" t="s">
        <v>40</v>
      </c>
      <c r="D9" s="55">
        <f>SUM(E9,F9,G9)</f>
        <v>23745692.07</v>
      </c>
      <c r="E9" s="55">
        <v>23745692.07</v>
      </c>
      <c r="F9" s="34">
        <v>0</v>
      </c>
      <c r="G9" s="34">
        <v>0</v>
      </c>
    </row>
    <row r="10" spans="1:7" ht="24" customHeight="1">
      <c r="A10" s="33" t="s">
        <v>100</v>
      </c>
      <c r="B10" s="53"/>
      <c r="C10" s="56" t="s">
        <v>42</v>
      </c>
      <c r="D10" s="55">
        <f>SUM(E10,F10,G10)</f>
        <v>9070984.6400000006</v>
      </c>
      <c r="E10" s="55">
        <v>9070984.6400000006</v>
      </c>
      <c r="F10" s="34">
        <v>0</v>
      </c>
      <c r="G10" s="34">
        <v>0</v>
      </c>
    </row>
    <row r="11" spans="1:7" ht="24" customHeight="1">
      <c r="A11" s="33" t="s">
        <v>101</v>
      </c>
      <c r="B11" s="53"/>
      <c r="C11" s="56" t="s">
        <v>44</v>
      </c>
      <c r="D11" s="55">
        <f>SUM(E11,F11,G11)</f>
        <v>1897643.6</v>
      </c>
      <c r="E11" s="55">
        <v>1897643.6</v>
      </c>
      <c r="F11" s="34">
        <v>0</v>
      </c>
      <c r="G11" s="34">
        <v>0</v>
      </c>
    </row>
    <row r="12" spans="1:7" ht="24" customHeight="1">
      <c r="A12" s="33"/>
      <c r="B12" s="53"/>
      <c r="C12" s="56" t="s">
        <v>46</v>
      </c>
      <c r="D12" s="55">
        <f>SUM(E12,F12,G12)</f>
        <v>1356440</v>
      </c>
      <c r="E12" s="55">
        <v>1356440</v>
      </c>
      <c r="F12" s="34">
        <v>0</v>
      </c>
      <c r="G12" s="34">
        <v>0</v>
      </c>
    </row>
    <row r="13" spans="1:7" ht="24" customHeight="1">
      <c r="A13" s="20" t="s">
        <v>50</v>
      </c>
      <c r="B13" s="53">
        <f>B8</f>
        <v>36070760.310000002</v>
      </c>
      <c r="C13" s="57" t="s">
        <v>51</v>
      </c>
      <c r="D13" s="55">
        <f>D8</f>
        <v>36070760.310000002</v>
      </c>
      <c r="E13" s="55">
        <f>E8</f>
        <v>36070760.310000002</v>
      </c>
      <c r="F13" s="34">
        <f>F8</f>
        <v>0</v>
      </c>
      <c r="G13" s="34">
        <f>G8</f>
        <v>0</v>
      </c>
    </row>
  </sheetData>
  <mergeCells count="4">
    <mergeCell ref="A2:G2"/>
    <mergeCell ref="A4:F4"/>
    <mergeCell ref="A6:B6"/>
    <mergeCell ref="C6:G6"/>
  </mergeCells>
  <phoneticPr fontId="25" type="noConversion"/>
  <pageMargins left="0.79" right="0.79" top="0.79" bottom="0.79" header="0.3" footer="0.3"/>
  <pageSetup paperSize="9" scale="8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4" workbookViewId="0">
      <selection activeCell="M23" sqref="M23"/>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7"/>
      <c r="F1" s="17"/>
      <c r="G1" s="17"/>
    </row>
    <row r="2" spans="1:7" ht="22.5" customHeight="1">
      <c r="A2" s="69" t="s">
        <v>102</v>
      </c>
      <c r="B2" s="69"/>
      <c r="C2" s="69"/>
      <c r="D2" s="69"/>
      <c r="E2" s="69"/>
      <c r="F2" s="69"/>
      <c r="G2" s="69"/>
    </row>
    <row r="3" spans="1:7" ht="7.5" customHeight="1">
      <c r="A3" s="2"/>
      <c r="B3" s="2"/>
      <c r="C3" s="2"/>
      <c r="D3" s="2"/>
      <c r="E3" s="17"/>
      <c r="F3" s="17"/>
      <c r="G3" s="2"/>
    </row>
    <row r="4" spans="1:7" ht="24" customHeight="1">
      <c r="A4" s="71" t="s">
        <v>28</v>
      </c>
      <c r="B4" s="71"/>
      <c r="C4" s="71"/>
      <c r="D4" s="71"/>
      <c r="E4" s="71"/>
      <c r="F4" s="71"/>
      <c r="G4" s="17" t="s">
        <v>29</v>
      </c>
    </row>
    <row r="5" spans="1:7" ht="7.5" customHeight="1">
      <c r="A5" s="26"/>
      <c r="B5" s="26"/>
      <c r="C5" s="26"/>
      <c r="D5" s="26"/>
      <c r="E5" s="17"/>
      <c r="F5" s="17"/>
      <c r="G5" s="2"/>
    </row>
    <row r="6" spans="1:7" ht="24" customHeight="1">
      <c r="A6" s="66" t="s">
        <v>32</v>
      </c>
      <c r="B6" s="66"/>
      <c r="C6" s="66"/>
      <c r="D6" s="66"/>
      <c r="E6" s="66" t="s">
        <v>103</v>
      </c>
      <c r="F6" s="66"/>
      <c r="G6" s="66"/>
    </row>
    <row r="7" spans="1:7" ht="24" customHeight="1">
      <c r="A7" s="73" t="s">
        <v>54</v>
      </c>
      <c r="B7" s="73"/>
      <c r="C7" s="73"/>
      <c r="D7" s="66" t="s">
        <v>55</v>
      </c>
      <c r="E7" s="66" t="s">
        <v>34</v>
      </c>
      <c r="F7" s="67" t="s">
        <v>35</v>
      </c>
      <c r="G7" s="66" t="s">
        <v>36</v>
      </c>
    </row>
    <row r="8" spans="1:7" ht="24" customHeight="1">
      <c r="A8" s="18" t="s">
        <v>60</v>
      </c>
      <c r="B8" s="18" t="s">
        <v>61</v>
      </c>
      <c r="C8" s="18" t="s">
        <v>62</v>
      </c>
      <c r="D8" s="66"/>
      <c r="E8" s="66"/>
      <c r="F8" s="67"/>
      <c r="G8" s="66"/>
    </row>
    <row r="9" spans="1:7" ht="15" hidden="1" customHeight="1">
      <c r="A9" s="16"/>
      <c r="B9" s="16"/>
      <c r="C9" s="16"/>
      <c r="D9" s="16"/>
      <c r="E9" s="29"/>
      <c r="F9" s="29" t="s">
        <v>64</v>
      </c>
      <c r="G9" s="29" t="s">
        <v>64</v>
      </c>
    </row>
    <row r="10" spans="1:7" ht="24" customHeight="1">
      <c r="A10" s="22" t="s">
        <v>63</v>
      </c>
      <c r="B10" s="22" t="s">
        <v>64</v>
      </c>
      <c r="C10" s="22" t="s">
        <v>64</v>
      </c>
      <c r="D10" s="21" t="s">
        <v>65</v>
      </c>
      <c r="E10" s="27">
        <f t="shared" ref="E10:E27" si="0">SUM(F10,G10)</f>
        <v>23745692.07</v>
      </c>
      <c r="F10" s="27">
        <v>21286168.469999999</v>
      </c>
      <c r="G10" s="27">
        <v>2459523.6</v>
      </c>
    </row>
    <row r="11" spans="1:7" ht="24" customHeight="1">
      <c r="A11" s="22" t="s">
        <v>63</v>
      </c>
      <c r="B11" s="22" t="s">
        <v>66</v>
      </c>
      <c r="C11" s="22" t="s">
        <v>64</v>
      </c>
      <c r="D11" s="21" t="s">
        <v>67</v>
      </c>
      <c r="E11" s="27">
        <f t="shared" si="0"/>
        <v>22697509.870000001</v>
      </c>
      <c r="F11" s="27">
        <v>21286168.469999999</v>
      </c>
      <c r="G11" s="27">
        <v>1411341.4</v>
      </c>
    </row>
    <row r="12" spans="1:7" ht="24" customHeight="1">
      <c r="A12" s="22" t="s">
        <v>63</v>
      </c>
      <c r="B12" s="22" t="s">
        <v>66</v>
      </c>
      <c r="C12" s="22" t="s">
        <v>66</v>
      </c>
      <c r="D12" s="21" t="s">
        <v>68</v>
      </c>
      <c r="E12" s="27">
        <f t="shared" si="0"/>
        <v>22697509.870000001</v>
      </c>
      <c r="F12" s="27">
        <v>21286168.469999999</v>
      </c>
      <c r="G12" s="27">
        <v>1411341.4</v>
      </c>
    </row>
    <row r="13" spans="1:7" ht="24" customHeight="1">
      <c r="A13" s="22" t="s">
        <v>63</v>
      </c>
      <c r="B13" s="22" t="s">
        <v>69</v>
      </c>
      <c r="C13" s="22" t="s">
        <v>64</v>
      </c>
      <c r="D13" s="21" t="s">
        <v>70</v>
      </c>
      <c r="E13" s="27">
        <f t="shared" si="0"/>
        <v>1048182.2</v>
      </c>
      <c r="F13" s="27">
        <v>0</v>
      </c>
      <c r="G13" s="27">
        <v>1048182.2</v>
      </c>
    </row>
    <row r="14" spans="1:7" ht="24" customHeight="1">
      <c r="A14" s="22" t="s">
        <v>63</v>
      </c>
      <c r="B14" s="22" t="s">
        <v>69</v>
      </c>
      <c r="C14" s="22" t="s">
        <v>71</v>
      </c>
      <c r="D14" s="21" t="s">
        <v>72</v>
      </c>
      <c r="E14" s="27">
        <f t="shared" si="0"/>
        <v>1048182.2</v>
      </c>
      <c r="F14" s="27">
        <v>0</v>
      </c>
      <c r="G14" s="27">
        <v>1048182.2</v>
      </c>
    </row>
    <row r="15" spans="1:7" ht="24" customHeight="1">
      <c r="A15" s="22" t="s">
        <v>73</v>
      </c>
      <c r="B15" s="22" t="s">
        <v>64</v>
      </c>
      <c r="C15" s="22" t="s">
        <v>64</v>
      </c>
      <c r="D15" s="21" t="s">
        <v>74</v>
      </c>
      <c r="E15" s="27">
        <f t="shared" si="0"/>
        <v>9070984.6400000006</v>
      </c>
      <c r="F15" s="27">
        <v>9070984.6400000006</v>
      </c>
      <c r="G15" s="27">
        <v>0</v>
      </c>
    </row>
    <row r="16" spans="1:7" ht="24" customHeight="1">
      <c r="A16" s="22" t="s">
        <v>73</v>
      </c>
      <c r="B16" s="22" t="s">
        <v>75</v>
      </c>
      <c r="C16" s="22" t="s">
        <v>64</v>
      </c>
      <c r="D16" s="21" t="s">
        <v>76</v>
      </c>
      <c r="E16" s="27">
        <f t="shared" si="0"/>
        <v>9070984.6400000006</v>
      </c>
      <c r="F16" s="27">
        <v>9070984.6400000006</v>
      </c>
      <c r="G16" s="27">
        <v>0</v>
      </c>
    </row>
    <row r="17" spans="1:7" ht="24" customHeight="1">
      <c r="A17" s="22" t="s">
        <v>73</v>
      </c>
      <c r="B17" s="22" t="s">
        <v>75</v>
      </c>
      <c r="C17" s="22" t="s">
        <v>66</v>
      </c>
      <c r="D17" s="21" t="s">
        <v>77</v>
      </c>
      <c r="E17" s="27">
        <f t="shared" si="0"/>
        <v>4439040</v>
      </c>
      <c r="F17" s="27">
        <v>4439040</v>
      </c>
      <c r="G17" s="27">
        <v>0</v>
      </c>
    </row>
    <row r="18" spans="1:7" ht="24" customHeight="1">
      <c r="A18" s="22" t="s">
        <v>73</v>
      </c>
      <c r="B18" s="22" t="s">
        <v>75</v>
      </c>
      <c r="C18" s="22" t="s">
        <v>75</v>
      </c>
      <c r="D18" s="21" t="s">
        <v>78</v>
      </c>
      <c r="E18" s="27">
        <f t="shared" si="0"/>
        <v>3036229.76</v>
      </c>
      <c r="F18" s="27">
        <v>3036229.76</v>
      </c>
      <c r="G18" s="27">
        <v>0</v>
      </c>
    </row>
    <row r="19" spans="1:7" ht="24" customHeight="1">
      <c r="A19" s="22" t="s">
        <v>73</v>
      </c>
      <c r="B19" s="22" t="s">
        <v>75</v>
      </c>
      <c r="C19" s="22" t="s">
        <v>79</v>
      </c>
      <c r="D19" s="21" t="s">
        <v>80</v>
      </c>
      <c r="E19" s="27">
        <f t="shared" si="0"/>
        <v>1518114.88</v>
      </c>
      <c r="F19" s="27">
        <v>1518114.88</v>
      </c>
      <c r="G19" s="27">
        <v>0</v>
      </c>
    </row>
    <row r="20" spans="1:7" ht="24" customHeight="1">
      <c r="A20" s="22" t="s">
        <v>73</v>
      </c>
      <c r="B20" s="22" t="s">
        <v>75</v>
      </c>
      <c r="C20" s="22" t="s">
        <v>71</v>
      </c>
      <c r="D20" s="21" t="s">
        <v>81</v>
      </c>
      <c r="E20" s="27">
        <f t="shared" si="0"/>
        <v>77600</v>
      </c>
      <c r="F20" s="27">
        <v>77600</v>
      </c>
      <c r="G20" s="27">
        <v>0</v>
      </c>
    </row>
    <row r="21" spans="1:7" ht="24" customHeight="1">
      <c r="A21" s="22" t="s">
        <v>82</v>
      </c>
      <c r="B21" s="22" t="s">
        <v>64</v>
      </c>
      <c r="C21" s="22" t="s">
        <v>64</v>
      </c>
      <c r="D21" s="21" t="s">
        <v>83</v>
      </c>
      <c r="E21" s="27">
        <f t="shared" si="0"/>
        <v>1897643.6</v>
      </c>
      <c r="F21" s="27">
        <v>1897643.6</v>
      </c>
      <c r="G21" s="27">
        <v>0</v>
      </c>
    </row>
    <row r="22" spans="1:7" ht="24" customHeight="1">
      <c r="A22" s="22" t="s">
        <v>82</v>
      </c>
      <c r="B22" s="22" t="s">
        <v>84</v>
      </c>
      <c r="C22" s="22" t="s">
        <v>64</v>
      </c>
      <c r="D22" s="21" t="s">
        <v>85</v>
      </c>
      <c r="E22" s="27">
        <f t="shared" si="0"/>
        <v>1897643.6</v>
      </c>
      <c r="F22" s="27">
        <v>1897643.6</v>
      </c>
      <c r="G22" s="27">
        <v>0</v>
      </c>
    </row>
    <row r="23" spans="1:7" ht="24" customHeight="1">
      <c r="A23" s="22" t="s">
        <v>82</v>
      </c>
      <c r="B23" s="22" t="s">
        <v>84</v>
      </c>
      <c r="C23" s="22" t="s">
        <v>66</v>
      </c>
      <c r="D23" s="21" t="s">
        <v>86</v>
      </c>
      <c r="E23" s="27">
        <f t="shared" si="0"/>
        <v>1897643.6</v>
      </c>
      <c r="F23" s="27">
        <v>1897643.6</v>
      </c>
      <c r="G23" s="27">
        <v>0</v>
      </c>
    </row>
    <row r="24" spans="1:7" ht="24" customHeight="1">
      <c r="A24" s="22" t="s">
        <v>87</v>
      </c>
      <c r="B24" s="22" t="s">
        <v>64</v>
      </c>
      <c r="C24" s="22" t="s">
        <v>64</v>
      </c>
      <c r="D24" s="21" t="s">
        <v>88</v>
      </c>
      <c r="E24" s="27">
        <f t="shared" si="0"/>
        <v>1356440</v>
      </c>
      <c r="F24" s="27">
        <v>1356440</v>
      </c>
      <c r="G24" s="27">
        <v>0</v>
      </c>
    </row>
    <row r="25" spans="1:7" ht="24" customHeight="1">
      <c r="A25" s="22" t="s">
        <v>87</v>
      </c>
      <c r="B25" s="22" t="s">
        <v>66</v>
      </c>
      <c r="C25" s="22" t="s">
        <v>64</v>
      </c>
      <c r="D25" s="21" t="s">
        <v>89</v>
      </c>
      <c r="E25" s="27">
        <f t="shared" si="0"/>
        <v>1356440</v>
      </c>
      <c r="F25" s="27">
        <v>1356440</v>
      </c>
      <c r="G25" s="27">
        <v>0</v>
      </c>
    </row>
    <row r="26" spans="1:7" ht="24" customHeight="1">
      <c r="A26" s="22" t="s">
        <v>87</v>
      </c>
      <c r="B26" s="22" t="s">
        <v>66</v>
      </c>
      <c r="C26" s="22" t="s">
        <v>90</v>
      </c>
      <c r="D26" s="21" t="s">
        <v>91</v>
      </c>
      <c r="E26" s="27">
        <f t="shared" si="0"/>
        <v>1356440</v>
      </c>
      <c r="F26" s="27">
        <v>1356440</v>
      </c>
      <c r="G26" s="27">
        <v>0</v>
      </c>
    </row>
    <row r="27" spans="1:7" ht="24" customHeight="1">
      <c r="A27" s="72" t="s">
        <v>34</v>
      </c>
      <c r="B27" s="72"/>
      <c r="C27" s="72"/>
      <c r="D27" s="72"/>
      <c r="E27" s="27">
        <f t="shared" si="0"/>
        <v>36070760.310000002</v>
      </c>
      <c r="F27" s="27">
        <v>33611236.710000001</v>
      </c>
      <c r="G27" s="27">
        <v>2459523.6</v>
      </c>
    </row>
  </sheetData>
  <mergeCells count="10">
    <mergeCell ref="A2:G2"/>
    <mergeCell ref="A4:F4"/>
    <mergeCell ref="A6:D6"/>
    <mergeCell ref="E6:G6"/>
    <mergeCell ref="A7:C7"/>
    <mergeCell ref="A27:D27"/>
    <mergeCell ref="D7:D8"/>
    <mergeCell ref="E7:E8"/>
    <mergeCell ref="F7:F8"/>
    <mergeCell ref="G7:G8"/>
  </mergeCells>
  <phoneticPr fontId="25" type="noConversion"/>
  <pageMargins left="0.79" right="0.79" top="0.79" bottom="0.79" header="0.3" footer="0.3"/>
  <pageSetup paperSize="9" scale="75"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D26" sqref="D26"/>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7"/>
      <c r="F1" s="17"/>
      <c r="G1" s="17"/>
    </row>
    <row r="2" spans="1:7" ht="24" customHeight="1">
      <c r="A2" s="69" t="s">
        <v>104</v>
      </c>
      <c r="B2" s="69"/>
      <c r="C2" s="69"/>
      <c r="D2" s="69"/>
      <c r="E2" s="69"/>
      <c r="F2" s="69"/>
      <c r="G2" s="69"/>
    </row>
    <row r="3" spans="1:7" ht="7.5" customHeight="1">
      <c r="A3" s="2"/>
      <c r="B3" s="2"/>
      <c r="C3" s="2"/>
      <c r="D3" s="2"/>
      <c r="E3" s="17"/>
      <c r="F3" s="17"/>
      <c r="G3" s="2"/>
    </row>
    <row r="4" spans="1:7" ht="24" customHeight="1">
      <c r="A4" s="74" t="s">
        <v>28</v>
      </c>
      <c r="B4" s="74"/>
      <c r="C4" s="74"/>
      <c r="D4" s="74"/>
      <c r="E4" s="74"/>
      <c r="F4" s="17"/>
      <c r="G4" s="17" t="s">
        <v>29</v>
      </c>
    </row>
    <row r="5" spans="1:7" ht="7.5" customHeight="1">
      <c r="A5" s="26"/>
      <c r="B5" s="26"/>
      <c r="C5" s="26"/>
      <c r="D5" s="26"/>
      <c r="E5" s="17"/>
      <c r="F5" s="17"/>
      <c r="G5" s="2"/>
    </row>
    <row r="6" spans="1:7" ht="24" customHeight="1">
      <c r="A6" s="66" t="s">
        <v>32</v>
      </c>
      <c r="B6" s="66"/>
      <c r="C6" s="66"/>
      <c r="D6" s="66"/>
      <c r="E6" s="66" t="s">
        <v>105</v>
      </c>
      <c r="F6" s="66"/>
      <c r="G6" s="66"/>
    </row>
    <row r="7" spans="1:7" ht="24" customHeight="1">
      <c r="A7" s="73" t="s">
        <v>54</v>
      </c>
      <c r="B7" s="73"/>
      <c r="C7" s="73"/>
      <c r="D7" s="66" t="s">
        <v>55</v>
      </c>
      <c r="E7" s="66" t="s">
        <v>34</v>
      </c>
      <c r="F7" s="68" t="s">
        <v>35</v>
      </c>
      <c r="G7" s="66" t="s">
        <v>36</v>
      </c>
    </row>
    <row r="8" spans="1:7" ht="24" customHeight="1">
      <c r="A8" s="18" t="s">
        <v>60</v>
      </c>
      <c r="B8" s="18" t="s">
        <v>61</v>
      </c>
      <c r="C8" s="18" t="s">
        <v>62</v>
      </c>
      <c r="D8" s="66"/>
      <c r="E8" s="66"/>
      <c r="F8" s="68"/>
      <c r="G8" s="66"/>
    </row>
    <row r="9" spans="1:7" ht="15" hidden="1" customHeight="1">
      <c r="A9" s="16"/>
      <c r="B9" s="16"/>
      <c r="C9" s="16"/>
      <c r="D9" s="16"/>
      <c r="E9" s="27"/>
      <c r="F9" s="27" t="s">
        <v>64</v>
      </c>
      <c r="G9" s="27" t="s">
        <v>64</v>
      </c>
    </row>
    <row r="10" spans="1:7" ht="24" customHeight="1">
      <c r="A10" s="22" t="s">
        <v>64</v>
      </c>
      <c r="B10" s="22" t="s">
        <v>64</v>
      </c>
      <c r="C10" s="22" t="s">
        <v>64</v>
      </c>
      <c r="D10" s="21" t="s">
        <v>64</v>
      </c>
      <c r="E10" s="23">
        <f>SUM(F10,G10)</f>
        <v>0</v>
      </c>
      <c r="F10" s="23" t="s">
        <v>64</v>
      </c>
      <c r="G10" s="23" t="s">
        <v>64</v>
      </c>
    </row>
    <row r="11" spans="1:7" ht="24" customHeight="1">
      <c r="A11" s="72" t="s">
        <v>34</v>
      </c>
      <c r="B11" s="72"/>
      <c r="C11" s="72"/>
      <c r="D11" s="72"/>
      <c r="E11" s="23">
        <f>SUM(F11,G11)</f>
        <v>0</v>
      </c>
      <c r="F11" s="23" t="s">
        <v>64</v>
      </c>
      <c r="G11" s="23" t="s">
        <v>64</v>
      </c>
    </row>
    <row r="12" spans="1:7">
      <c r="A12" s="28" t="s">
        <v>106</v>
      </c>
      <c r="B12" s="25"/>
      <c r="C12" s="25"/>
      <c r="D12" s="25"/>
    </row>
    <row r="13" spans="1:7" ht="24" customHeight="1">
      <c r="D13" s="15"/>
    </row>
  </sheetData>
  <sheetProtection password="CC3D" sheet="1"/>
  <mergeCells count="10">
    <mergeCell ref="A2:G2"/>
    <mergeCell ref="A4:E4"/>
    <mergeCell ref="A6:D6"/>
    <mergeCell ref="E6:G6"/>
    <mergeCell ref="A7:C7"/>
    <mergeCell ref="A11:D11"/>
    <mergeCell ref="D7:D8"/>
    <mergeCell ref="E7:E8"/>
    <mergeCell ref="F7:F8"/>
    <mergeCell ref="G7:G8"/>
  </mergeCells>
  <phoneticPr fontId="25" type="noConversion"/>
  <pageMargins left="0.79" right="0.79" top="0.79" bottom="0.79" header="0.3" footer="0.3"/>
  <pageSetup paperSize="9" scale="9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K16" sqref="K16"/>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7"/>
      <c r="F1" s="17"/>
      <c r="G1" s="17"/>
    </row>
    <row r="2" spans="1:7" ht="24" customHeight="1">
      <c r="A2" s="69" t="s">
        <v>107</v>
      </c>
      <c r="B2" s="69"/>
      <c r="C2" s="69"/>
      <c r="D2" s="69"/>
      <c r="E2" s="69"/>
      <c r="F2" s="69"/>
      <c r="G2" s="69"/>
    </row>
    <row r="4" spans="1:7" ht="24" customHeight="1">
      <c r="A4" s="71" t="s">
        <v>28</v>
      </c>
      <c r="B4" s="71"/>
      <c r="C4" s="71"/>
      <c r="D4" s="71"/>
      <c r="E4" s="71"/>
      <c r="F4" s="71"/>
      <c r="G4" s="17" t="s">
        <v>29</v>
      </c>
    </row>
    <row r="5" spans="1:7" ht="7.5" customHeight="1">
      <c r="A5" s="16"/>
      <c r="B5" s="16"/>
      <c r="C5" s="16"/>
      <c r="D5" s="16"/>
      <c r="E5" s="16"/>
      <c r="F5" s="16"/>
      <c r="G5" s="16"/>
    </row>
    <row r="6" spans="1:7" ht="24" customHeight="1">
      <c r="A6" s="66" t="s">
        <v>32</v>
      </c>
      <c r="B6" s="66"/>
      <c r="C6" s="66"/>
      <c r="D6" s="66"/>
      <c r="E6" s="66" t="s">
        <v>108</v>
      </c>
      <c r="F6" s="66"/>
      <c r="G6" s="66"/>
    </row>
    <row r="7" spans="1:7" ht="24" customHeight="1">
      <c r="A7" s="73" t="s">
        <v>54</v>
      </c>
      <c r="B7" s="73"/>
      <c r="C7" s="73"/>
      <c r="D7" s="66" t="s">
        <v>55</v>
      </c>
      <c r="E7" s="66" t="s">
        <v>34</v>
      </c>
      <c r="F7" s="67" t="s">
        <v>35</v>
      </c>
      <c r="G7" s="66" t="s">
        <v>36</v>
      </c>
    </row>
    <row r="8" spans="1:7" ht="24" customHeight="1">
      <c r="A8" s="18" t="s">
        <v>60</v>
      </c>
      <c r="B8" s="18" t="s">
        <v>61</v>
      </c>
      <c r="C8" s="18" t="s">
        <v>62</v>
      </c>
      <c r="D8" s="66"/>
      <c r="E8" s="66"/>
      <c r="F8" s="67"/>
      <c r="G8" s="66"/>
    </row>
    <row r="9" spans="1:7" ht="24" customHeight="1">
      <c r="A9" s="22" t="s">
        <v>64</v>
      </c>
      <c r="B9" s="22" t="s">
        <v>64</v>
      </c>
      <c r="C9" s="22" t="s">
        <v>64</v>
      </c>
      <c r="D9" s="21" t="s">
        <v>64</v>
      </c>
      <c r="E9" s="23">
        <f>SUM(F9,G9)</f>
        <v>0</v>
      </c>
      <c r="F9" s="23" t="s">
        <v>64</v>
      </c>
      <c r="G9" s="23" t="s">
        <v>64</v>
      </c>
    </row>
    <row r="10" spans="1:7" ht="24" customHeight="1">
      <c r="A10" s="72" t="s">
        <v>34</v>
      </c>
      <c r="B10" s="72"/>
      <c r="C10" s="72"/>
      <c r="D10" s="72"/>
      <c r="E10" s="23">
        <f>SUM(F10,G10)</f>
        <v>0</v>
      </c>
      <c r="F10" s="23" t="s">
        <v>64</v>
      </c>
      <c r="G10" s="23" t="s">
        <v>64</v>
      </c>
    </row>
    <row r="11" spans="1:7">
      <c r="A11" s="24" t="s">
        <v>109</v>
      </c>
      <c r="B11" s="25"/>
      <c r="C11" s="25"/>
      <c r="D11" s="25"/>
    </row>
    <row r="13" spans="1:7" ht="24" customHeight="1">
      <c r="D13" s="15"/>
    </row>
  </sheetData>
  <sheetProtection password="CC3D" sheet="1"/>
  <mergeCells count="10">
    <mergeCell ref="A2:G2"/>
    <mergeCell ref="A4:F4"/>
    <mergeCell ref="A6:D6"/>
    <mergeCell ref="E6:G6"/>
    <mergeCell ref="A7:C7"/>
    <mergeCell ref="A10:D10"/>
    <mergeCell ref="D7:D8"/>
    <mergeCell ref="E7:E8"/>
    <mergeCell ref="F7:F8"/>
    <mergeCell ref="G7:G8"/>
  </mergeCells>
  <phoneticPr fontId="25" type="noConversion"/>
  <pageMargins left="0.79" right="0.79" top="0.79" bottom="0.79" header="0.3" footer="0.3"/>
  <pageSetup paperSize="9" scale="9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showRuler="0" topLeftCell="A22" workbookViewId="0">
      <selection activeCell="M16" sqref="M16"/>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4"/>
    </row>
    <row r="2" spans="1:6" ht="22.5" customHeight="1">
      <c r="A2" s="69" t="s">
        <v>110</v>
      </c>
      <c r="B2" s="69"/>
      <c r="C2" s="69"/>
      <c r="D2" s="69"/>
      <c r="E2" s="69"/>
      <c r="F2" s="69"/>
    </row>
    <row r="3" spans="1:6" ht="7.5" customHeight="1">
      <c r="A3" s="16"/>
      <c r="B3" s="16"/>
      <c r="C3" s="16"/>
      <c r="D3" s="16"/>
      <c r="E3" s="16"/>
      <c r="F3" s="16"/>
    </row>
    <row r="4" spans="1:6" ht="24" customHeight="1">
      <c r="A4" s="71" t="s">
        <v>28</v>
      </c>
      <c r="B4" s="71"/>
      <c r="C4" s="71"/>
      <c r="D4" s="71"/>
      <c r="E4" s="71"/>
      <c r="F4" s="17" t="s">
        <v>29</v>
      </c>
    </row>
    <row r="5" spans="1:6" ht="7.5" customHeight="1">
      <c r="A5" s="16"/>
      <c r="B5" s="16"/>
      <c r="C5" s="16"/>
      <c r="D5" s="16"/>
      <c r="E5" s="16"/>
      <c r="F5" s="16"/>
    </row>
    <row r="6" spans="1:6" ht="24" customHeight="1">
      <c r="A6" s="66" t="s">
        <v>32</v>
      </c>
      <c r="B6" s="66"/>
      <c r="C6" s="66"/>
      <c r="D6" s="66" t="s">
        <v>111</v>
      </c>
      <c r="E6" s="66"/>
      <c r="F6" s="66"/>
    </row>
    <row r="7" spans="1:6" ht="24" customHeight="1">
      <c r="A7" s="66" t="s">
        <v>112</v>
      </c>
      <c r="B7" s="66"/>
      <c r="C7" s="66" t="s">
        <v>113</v>
      </c>
      <c r="D7" s="75" t="s">
        <v>34</v>
      </c>
      <c r="E7" s="75" t="s">
        <v>37</v>
      </c>
      <c r="F7" s="75" t="s">
        <v>38</v>
      </c>
    </row>
    <row r="8" spans="1:6" ht="24" customHeight="1">
      <c r="A8" s="18" t="s">
        <v>60</v>
      </c>
      <c r="B8" s="18" t="s">
        <v>61</v>
      </c>
      <c r="C8" s="66"/>
      <c r="D8" s="75"/>
      <c r="E8" s="75"/>
      <c r="F8" s="75"/>
    </row>
    <row r="9" spans="1:6" ht="15" hidden="1" customHeight="1">
      <c r="A9" s="16" t="s">
        <v>64</v>
      </c>
      <c r="B9" s="16"/>
      <c r="C9" s="16"/>
      <c r="D9" s="19"/>
      <c r="E9" s="19" t="s">
        <v>64</v>
      </c>
      <c r="F9" s="19" t="s">
        <v>64</v>
      </c>
    </row>
    <row r="10" spans="1:6" ht="24" customHeight="1">
      <c r="A10" s="20" t="s">
        <v>114</v>
      </c>
      <c r="B10" s="20" t="s">
        <v>64</v>
      </c>
      <c r="C10" s="21" t="s">
        <v>115</v>
      </c>
      <c r="D10" s="53">
        <f t="shared" ref="D10:D36" si="0">SUM(E10,F10)</f>
        <v>27338748.710000001</v>
      </c>
      <c r="E10" s="53">
        <v>27338748.710000001</v>
      </c>
      <c r="F10" s="53">
        <v>0</v>
      </c>
    </row>
    <row r="11" spans="1:6" ht="24" customHeight="1">
      <c r="A11" s="20" t="s">
        <v>114</v>
      </c>
      <c r="B11" s="20" t="s">
        <v>90</v>
      </c>
      <c r="C11" s="21" t="s">
        <v>116</v>
      </c>
      <c r="D11" s="53">
        <f t="shared" si="0"/>
        <v>3975084</v>
      </c>
      <c r="E11" s="53">
        <v>3975084</v>
      </c>
      <c r="F11" s="53">
        <v>0</v>
      </c>
    </row>
    <row r="12" spans="1:6" ht="24" customHeight="1">
      <c r="A12" s="20" t="s">
        <v>114</v>
      </c>
      <c r="B12" s="20" t="s">
        <v>66</v>
      </c>
      <c r="C12" s="21" t="s">
        <v>117</v>
      </c>
      <c r="D12" s="53">
        <f t="shared" si="0"/>
        <v>407832</v>
      </c>
      <c r="E12" s="53">
        <v>407832</v>
      </c>
      <c r="F12" s="53">
        <v>0</v>
      </c>
    </row>
    <row r="13" spans="1:6" ht="24" customHeight="1">
      <c r="A13" s="20" t="s">
        <v>114</v>
      </c>
      <c r="B13" s="20" t="s">
        <v>118</v>
      </c>
      <c r="C13" s="21" t="s">
        <v>119</v>
      </c>
      <c r="D13" s="53">
        <f t="shared" si="0"/>
        <v>14994800</v>
      </c>
      <c r="E13" s="53">
        <v>14994800</v>
      </c>
      <c r="F13" s="53">
        <v>0</v>
      </c>
    </row>
    <row r="14" spans="1:6" ht="24" customHeight="1">
      <c r="A14" s="20" t="s">
        <v>114</v>
      </c>
      <c r="B14" s="20" t="s">
        <v>120</v>
      </c>
      <c r="C14" s="21" t="s">
        <v>121</v>
      </c>
      <c r="D14" s="53">
        <f t="shared" si="0"/>
        <v>3036229.76</v>
      </c>
      <c r="E14" s="53">
        <v>3036229.76</v>
      </c>
      <c r="F14" s="53">
        <v>0</v>
      </c>
    </row>
    <row r="15" spans="1:6" ht="24" customHeight="1">
      <c r="A15" s="20" t="s">
        <v>114</v>
      </c>
      <c r="B15" s="20" t="s">
        <v>69</v>
      </c>
      <c r="C15" s="21" t="s">
        <v>122</v>
      </c>
      <c r="D15" s="53">
        <f t="shared" si="0"/>
        <v>1518114.88</v>
      </c>
      <c r="E15" s="53">
        <v>1518114.88</v>
      </c>
      <c r="F15" s="53">
        <v>0</v>
      </c>
    </row>
    <row r="16" spans="1:6" ht="24" customHeight="1">
      <c r="A16" s="20" t="s">
        <v>114</v>
      </c>
      <c r="B16" s="20" t="s">
        <v>123</v>
      </c>
      <c r="C16" s="21" t="s">
        <v>124</v>
      </c>
      <c r="D16" s="53">
        <f t="shared" si="0"/>
        <v>1897643.6</v>
      </c>
      <c r="E16" s="53">
        <v>1897643.6</v>
      </c>
      <c r="F16" s="53">
        <v>0</v>
      </c>
    </row>
    <row r="17" spans="1:6" ht="24" customHeight="1">
      <c r="A17" s="20" t="s">
        <v>114</v>
      </c>
      <c r="B17" s="20" t="s">
        <v>125</v>
      </c>
      <c r="C17" s="21" t="s">
        <v>126</v>
      </c>
      <c r="D17" s="53">
        <f t="shared" si="0"/>
        <v>125244.47</v>
      </c>
      <c r="E17" s="53">
        <v>125244.47</v>
      </c>
      <c r="F17" s="53">
        <v>0</v>
      </c>
    </row>
    <row r="18" spans="1:6" ht="24" customHeight="1">
      <c r="A18" s="20" t="s">
        <v>114</v>
      </c>
      <c r="B18" s="20" t="s">
        <v>127</v>
      </c>
      <c r="C18" s="21" t="s">
        <v>91</v>
      </c>
      <c r="D18" s="53">
        <f t="shared" si="0"/>
        <v>1356440</v>
      </c>
      <c r="E18" s="53">
        <v>1356440</v>
      </c>
      <c r="F18" s="53">
        <v>0</v>
      </c>
    </row>
    <row r="19" spans="1:6" ht="24" customHeight="1">
      <c r="A19" s="20" t="s">
        <v>114</v>
      </c>
      <c r="B19" s="20" t="s">
        <v>71</v>
      </c>
      <c r="C19" s="21" t="s">
        <v>128</v>
      </c>
      <c r="D19" s="53">
        <f t="shared" si="0"/>
        <v>27360</v>
      </c>
      <c r="E19" s="53">
        <v>27360</v>
      </c>
      <c r="F19" s="53">
        <v>0</v>
      </c>
    </row>
    <row r="20" spans="1:6" ht="24" customHeight="1">
      <c r="A20" s="20" t="s">
        <v>129</v>
      </c>
      <c r="B20" s="20" t="s">
        <v>64</v>
      </c>
      <c r="C20" s="21" t="s">
        <v>130</v>
      </c>
      <c r="D20" s="53">
        <f t="shared" si="0"/>
        <v>2671528</v>
      </c>
      <c r="E20" s="53">
        <v>0</v>
      </c>
      <c r="F20" s="53">
        <v>2671528</v>
      </c>
    </row>
    <row r="21" spans="1:6" ht="24" customHeight="1">
      <c r="A21" s="20" t="s">
        <v>129</v>
      </c>
      <c r="B21" s="20" t="s">
        <v>90</v>
      </c>
      <c r="C21" s="21" t="s">
        <v>131</v>
      </c>
      <c r="D21" s="53">
        <f t="shared" si="0"/>
        <v>682100</v>
      </c>
      <c r="E21" s="53">
        <v>0</v>
      </c>
      <c r="F21" s="53">
        <v>682100</v>
      </c>
    </row>
    <row r="22" spans="1:6" ht="24" customHeight="1">
      <c r="A22" s="20" t="s">
        <v>129</v>
      </c>
      <c r="B22" s="20" t="s">
        <v>75</v>
      </c>
      <c r="C22" s="21" t="s">
        <v>132</v>
      </c>
      <c r="D22" s="53">
        <f t="shared" si="0"/>
        <v>20000</v>
      </c>
      <c r="E22" s="53">
        <v>0</v>
      </c>
      <c r="F22" s="53">
        <v>20000</v>
      </c>
    </row>
    <row r="23" spans="1:6" ht="24" customHeight="1">
      <c r="A23" s="20" t="s">
        <v>129</v>
      </c>
      <c r="B23" s="20" t="s">
        <v>79</v>
      </c>
      <c r="C23" s="21" t="s">
        <v>133</v>
      </c>
      <c r="D23" s="53">
        <f t="shared" si="0"/>
        <v>100000</v>
      </c>
      <c r="E23" s="53">
        <v>0</v>
      </c>
      <c r="F23" s="53">
        <v>100000</v>
      </c>
    </row>
    <row r="24" spans="1:6" ht="24" customHeight="1">
      <c r="A24" s="20" t="s">
        <v>129</v>
      </c>
      <c r="B24" s="20" t="s">
        <v>118</v>
      </c>
      <c r="C24" s="21" t="s">
        <v>134</v>
      </c>
      <c r="D24" s="53">
        <f t="shared" si="0"/>
        <v>5000</v>
      </c>
      <c r="E24" s="53">
        <v>0</v>
      </c>
      <c r="F24" s="53">
        <v>5000</v>
      </c>
    </row>
    <row r="25" spans="1:6" ht="24" customHeight="1">
      <c r="A25" s="20" t="s">
        <v>129</v>
      </c>
      <c r="B25" s="20" t="s">
        <v>84</v>
      </c>
      <c r="C25" s="21" t="s">
        <v>135</v>
      </c>
      <c r="D25" s="53">
        <f t="shared" si="0"/>
        <v>18000</v>
      </c>
      <c r="E25" s="53">
        <v>0</v>
      </c>
      <c r="F25" s="53">
        <v>18000</v>
      </c>
    </row>
    <row r="26" spans="1:6" ht="24" customHeight="1">
      <c r="A26" s="20" t="s">
        <v>129</v>
      </c>
      <c r="B26" s="20" t="s">
        <v>127</v>
      </c>
      <c r="C26" s="21" t="s">
        <v>136</v>
      </c>
      <c r="D26" s="53">
        <f t="shared" si="0"/>
        <v>60000</v>
      </c>
      <c r="E26" s="53">
        <v>0</v>
      </c>
      <c r="F26" s="53">
        <v>60000</v>
      </c>
    </row>
    <row r="27" spans="1:6" ht="24" customHeight="1">
      <c r="A27" s="20" t="s">
        <v>129</v>
      </c>
      <c r="B27" s="20" t="s">
        <v>137</v>
      </c>
      <c r="C27" s="21" t="s">
        <v>138</v>
      </c>
      <c r="D27" s="53">
        <f t="shared" si="0"/>
        <v>47900</v>
      </c>
      <c r="E27" s="53">
        <v>0</v>
      </c>
      <c r="F27" s="53">
        <v>47900</v>
      </c>
    </row>
    <row r="28" spans="1:6" ht="24" customHeight="1">
      <c r="A28" s="20" t="s">
        <v>129</v>
      </c>
      <c r="B28" s="20" t="s">
        <v>139</v>
      </c>
      <c r="C28" s="21" t="s">
        <v>140</v>
      </c>
      <c r="D28" s="53">
        <f t="shared" si="0"/>
        <v>15000</v>
      </c>
      <c r="E28" s="53">
        <v>0</v>
      </c>
      <c r="F28" s="53">
        <v>15000</v>
      </c>
    </row>
    <row r="29" spans="1:6" ht="24" customHeight="1">
      <c r="A29" s="20" t="s">
        <v>129</v>
      </c>
      <c r="B29" s="20" t="s">
        <v>141</v>
      </c>
      <c r="C29" s="21" t="s">
        <v>142</v>
      </c>
      <c r="D29" s="53">
        <f t="shared" si="0"/>
        <v>10000</v>
      </c>
      <c r="E29" s="53">
        <v>0</v>
      </c>
      <c r="F29" s="53">
        <v>10000</v>
      </c>
    </row>
    <row r="30" spans="1:6" ht="24" customHeight="1">
      <c r="A30" s="20" t="s">
        <v>129</v>
      </c>
      <c r="B30" s="20" t="s">
        <v>143</v>
      </c>
      <c r="C30" s="21" t="s">
        <v>144</v>
      </c>
      <c r="D30" s="53">
        <f t="shared" si="0"/>
        <v>379528</v>
      </c>
      <c r="E30" s="53">
        <v>0</v>
      </c>
      <c r="F30" s="53">
        <v>379528</v>
      </c>
    </row>
    <row r="31" spans="1:6" ht="24" customHeight="1">
      <c r="A31" s="20" t="s">
        <v>129</v>
      </c>
      <c r="B31" s="20" t="s">
        <v>145</v>
      </c>
      <c r="C31" s="21" t="s">
        <v>146</v>
      </c>
      <c r="D31" s="53">
        <f t="shared" si="0"/>
        <v>1166400</v>
      </c>
      <c r="E31" s="53">
        <v>0</v>
      </c>
      <c r="F31" s="53">
        <v>1166400</v>
      </c>
    </row>
    <row r="32" spans="1:6" ht="24" customHeight="1">
      <c r="A32" s="20" t="s">
        <v>129</v>
      </c>
      <c r="B32" s="20" t="s">
        <v>147</v>
      </c>
      <c r="C32" s="21" t="s">
        <v>148</v>
      </c>
      <c r="D32" s="53">
        <f t="shared" si="0"/>
        <v>90000</v>
      </c>
      <c r="E32" s="53">
        <v>0</v>
      </c>
      <c r="F32" s="53">
        <v>90000</v>
      </c>
    </row>
    <row r="33" spans="1:6" ht="24" customHeight="1">
      <c r="A33" s="20" t="s">
        <v>129</v>
      </c>
      <c r="B33" s="20" t="s">
        <v>71</v>
      </c>
      <c r="C33" s="21" t="s">
        <v>149</v>
      </c>
      <c r="D33" s="53">
        <f t="shared" si="0"/>
        <v>77600</v>
      </c>
      <c r="E33" s="53">
        <v>0</v>
      </c>
      <c r="F33" s="53">
        <v>77600</v>
      </c>
    </row>
    <row r="34" spans="1:6" ht="24" customHeight="1">
      <c r="A34" s="20" t="s">
        <v>150</v>
      </c>
      <c r="B34" s="20" t="s">
        <v>64</v>
      </c>
      <c r="C34" s="21" t="s">
        <v>151</v>
      </c>
      <c r="D34" s="53">
        <f t="shared" si="0"/>
        <v>3600960</v>
      </c>
      <c r="E34" s="53">
        <v>3600960</v>
      </c>
      <c r="F34" s="53">
        <v>0</v>
      </c>
    </row>
    <row r="35" spans="1:6" ht="24" customHeight="1">
      <c r="A35" s="20" t="s">
        <v>150</v>
      </c>
      <c r="B35" s="20" t="s">
        <v>66</v>
      </c>
      <c r="C35" s="21" t="s">
        <v>152</v>
      </c>
      <c r="D35" s="53">
        <f t="shared" si="0"/>
        <v>3600960</v>
      </c>
      <c r="E35" s="53">
        <v>3600960</v>
      </c>
      <c r="F35" s="53">
        <v>0</v>
      </c>
    </row>
    <row r="36" spans="1:6" ht="24" customHeight="1">
      <c r="A36" s="72" t="s">
        <v>34</v>
      </c>
      <c r="B36" s="72"/>
      <c r="C36" s="72"/>
      <c r="D36" s="27">
        <f t="shared" si="0"/>
        <v>33611236.710000001</v>
      </c>
      <c r="E36" s="27">
        <v>30939708.710000001</v>
      </c>
      <c r="F36" s="27">
        <v>2671528</v>
      </c>
    </row>
  </sheetData>
  <mergeCells count="10">
    <mergeCell ref="A2:F2"/>
    <mergeCell ref="A4:E4"/>
    <mergeCell ref="A6:C6"/>
    <mergeCell ref="D6:F6"/>
    <mergeCell ref="A7:B7"/>
    <mergeCell ref="A36:C36"/>
    <mergeCell ref="C7:C8"/>
    <mergeCell ref="D7:D8"/>
    <mergeCell ref="E7:E8"/>
    <mergeCell ref="F7:F8"/>
  </mergeCells>
  <phoneticPr fontId="25" type="noConversion"/>
  <pageMargins left="0.79" right="0.79" top="0.79" bottom="0.79" header="0.3" footer="0.3"/>
  <pageSetup paperSize="9" scale="57"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Ruler="0" workbookViewId="0">
      <selection activeCell="K14" sqref="K14"/>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t="s">
        <v>153</v>
      </c>
      <c r="H1" s="5"/>
    </row>
    <row r="2" spans="1:8" ht="22.5" customHeight="1">
      <c r="A2" s="69" t="s">
        <v>154</v>
      </c>
      <c r="B2" s="69"/>
      <c r="C2" s="69"/>
      <c r="D2" s="69"/>
      <c r="E2" s="69"/>
      <c r="F2" s="69"/>
      <c r="G2" s="69"/>
      <c r="H2" s="69"/>
    </row>
    <row r="4" spans="1:8" ht="24" customHeight="1">
      <c r="A4" s="71" t="s">
        <v>28</v>
      </c>
      <c r="B4" s="71"/>
      <c r="C4" s="71"/>
      <c r="D4" s="71"/>
      <c r="E4" s="71"/>
      <c r="F4" s="71"/>
      <c r="G4" s="6" t="s">
        <v>155</v>
      </c>
      <c r="H4" s="5" t="s">
        <v>156</v>
      </c>
    </row>
    <row r="6" spans="1:8" ht="24" customHeight="1">
      <c r="A6" s="76" t="s">
        <v>157</v>
      </c>
      <c r="B6" s="76"/>
      <c r="C6" s="76"/>
      <c r="D6" s="76"/>
      <c r="E6" s="76"/>
      <c r="F6" s="76"/>
      <c r="G6" s="67" t="s">
        <v>158</v>
      </c>
      <c r="H6" s="77" t="s">
        <v>159</v>
      </c>
    </row>
    <row r="7" spans="1:8" ht="24" customHeight="1">
      <c r="A7" s="67" t="s">
        <v>34</v>
      </c>
      <c r="B7" s="67" t="s">
        <v>160</v>
      </c>
      <c r="C7" s="67" t="s">
        <v>140</v>
      </c>
      <c r="D7" s="68" t="s">
        <v>161</v>
      </c>
      <c r="E7" s="68"/>
      <c r="F7" s="68"/>
      <c r="G7" s="67"/>
      <c r="H7" s="77"/>
    </row>
    <row r="8" spans="1:8" ht="24" customHeight="1">
      <c r="A8" s="67"/>
      <c r="B8" s="67"/>
      <c r="C8" s="67"/>
      <c r="D8" s="8" t="s">
        <v>162</v>
      </c>
      <c r="E8" s="8" t="s">
        <v>163</v>
      </c>
      <c r="F8" s="8" t="s">
        <v>164</v>
      </c>
      <c r="G8" s="67"/>
      <c r="H8" s="77"/>
    </row>
    <row r="9" spans="1:8" ht="15" hidden="1" customHeight="1">
      <c r="A9" s="9">
        <f>SUM(B9,C9,D9)</f>
        <v>105000</v>
      </c>
      <c r="B9" s="10">
        <f>SUM(B10:B10)</f>
        <v>0</v>
      </c>
      <c r="C9" s="10">
        <f>SUM(C10:C10)</f>
        <v>15000</v>
      </c>
      <c r="D9" s="9">
        <f>SUM(E9,F9)</f>
        <v>90000</v>
      </c>
      <c r="E9" s="9">
        <f>SUM(E10:E10)</f>
        <v>0</v>
      </c>
      <c r="F9" s="9">
        <f>SUM(F10:F10)</f>
        <v>90000</v>
      </c>
      <c r="G9" s="9">
        <f>SUM(G10:G10,H10:H10)</f>
        <v>0</v>
      </c>
      <c r="H9" s="11"/>
    </row>
    <row r="10" spans="1:8" ht="24" customHeight="1">
      <c r="A10" s="12">
        <f>SUM(B10,C10,D10)</f>
        <v>105000</v>
      </c>
      <c r="B10" s="13">
        <v>0</v>
      </c>
      <c r="C10" s="14">
        <v>15000</v>
      </c>
      <c r="D10" s="14">
        <v>90000</v>
      </c>
      <c r="E10" s="13">
        <v>0</v>
      </c>
      <c r="F10" s="14">
        <v>90000</v>
      </c>
      <c r="G10" s="14">
        <v>0</v>
      </c>
      <c r="H10" s="13">
        <v>0</v>
      </c>
    </row>
    <row r="13" spans="1:8" ht="24" customHeight="1">
      <c r="A13" s="15" t="s">
        <v>64</v>
      </c>
    </row>
  </sheetData>
  <sheetProtection password="CC3D" sheet="1"/>
  <mergeCells count="9">
    <mergeCell ref="A2:H2"/>
    <mergeCell ref="A4:F4"/>
    <mergeCell ref="A6:F6"/>
    <mergeCell ref="D7:F7"/>
    <mergeCell ref="A7:A8"/>
    <mergeCell ref="B7:B8"/>
    <mergeCell ref="C7:C8"/>
    <mergeCell ref="G6:G8"/>
    <mergeCell ref="H6:H8"/>
  </mergeCells>
  <phoneticPr fontId="25" type="noConversion"/>
  <pageMargins left="0.79" right="0.79" top="0.79" bottom="0.79" header="0.3" footer="0.3"/>
  <pageSetup paperSize="9" scale="9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3" sqref="A3"/>
    </sheetView>
  </sheetViews>
  <sheetFormatPr defaultColWidth="9" defaultRowHeight="15"/>
  <cols>
    <col min="1" max="1" width="146.140625" customWidth="1"/>
  </cols>
  <sheetData>
    <row r="1" spans="1:1" ht="31.5" customHeight="1">
      <c r="A1" s="1" t="s">
        <v>165</v>
      </c>
    </row>
    <row r="2" spans="1:1" ht="24" customHeight="1">
      <c r="A2" s="2"/>
    </row>
    <row r="3" spans="1:1" ht="321" customHeight="1">
      <c r="A3" s="3" t="s">
        <v>166</v>
      </c>
    </row>
  </sheetData>
  <sheetProtection password="CC3D" sheet="1"/>
  <phoneticPr fontId="25" type="noConversion"/>
  <pageMargins left="0.79" right="0.79" top="0.79" bottom="0.79" header="0.3" footer="0.3"/>
  <pageSetup paperSize="9" scale="88"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12" sqref="A12"/>
    </sheetView>
  </sheetViews>
  <sheetFormatPr defaultColWidth="9" defaultRowHeight="15"/>
  <cols>
    <col min="1" max="1" width="137.7109375" customWidth="1"/>
  </cols>
  <sheetData>
    <row r="1" spans="1:1" ht="29.25" customHeight="1">
      <c r="A1" s="41" t="s">
        <v>2</v>
      </c>
    </row>
    <row r="2" spans="1:1" ht="22.5" customHeight="1">
      <c r="A2" s="42"/>
    </row>
    <row r="3" spans="1:1" ht="22.5" customHeight="1">
      <c r="A3" s="42"/>
    </row>
    <row r="4" spans="1:1" ht="18.75" customHeight="1">
      <c r="A4" s="43" t="s">
        <v>3</v>
      </c>
    </row>
    <row r="5" spans="1:1" ht="18.75" customHeight="1">
      <c r="A5" s="44" t="s">
        <v>4</v>
      </c>
    </row>
    <row r="6" spans="1:1" ht="18.75" customHeight="1">
      <c r="A6" s="44" t="s">
        <v>5</v>
      </c>
    </row>
    <row r="7" spans="1:1" ht="18.75" customHeight="1">
      <c r="A7" s="44" t="s">
        <v>6</v>
      </c>
    </row>
    <row r="8" spans="1:1" ht="18.75" customHeight="1">
      <c r="A8" s="44" t="s">
        <v>7</v>
      </c>
    </row>
    <row r="9" spans="1:1" ht="18.75" customHeight="1">
      <c r="A9" s="45" t="s">
        <v>8</v>
      </c>
    </row>
    <row r="10" spans="1:1" ht="18.75" customHeight="1">
      <c r="A10" s="45" t="s">
        <v>9</v>
      </c>
    </row>
    <row r="11" spans="1:1" ht="18.75" customHeight="1">
      <c r="A11" s="45" t="s">
        <v>10</v>
      </c>
    </row>
    <row r="12" spans="1:1" ht="18.75" customHeight="1">
      <c r="A12" s="45" t="s">
        <v>11</v>
      </c>
    </row>
    <row r="13" spans="1:1" ht="18.75" customHeight="1">
      <c r="A13" s="45" t="s">
        <v>12</v>
      </c>
    </row>
    <row r="14" spans="1:1" ht="18.75" customHeight="1">
      <c r="A14" s="45" t="s">
        <v>13</v>
      </c>
    </row>
    <row r="15" spans="1:1" ht="18.75" customHeight="1">
      <c r="A15" s="45" t="s">
        <v>14</v>
      </c>
    </row>
    <row r="16" spans="1:1" ht="18.75" customHeight="1">
      <c r="A16" s="45" t="s">
        <v>15</v>
      </c>
    </row>
    <row r="17" spans="1:1" ht="18.75" customHeight="1">
      <c r="A17" s="45" t="s">
        <v>16</v>
      </c>
    </row>
    <row r="18" spans="1:1" ht="18.75" customHeight="1">
      <c r="A18" s="45" t="s">
        <v>17</v>
      </c>
    </row>
    <row r="19" spans="1:1" ht="18.75" customHeight="1">
      <c r="A19" s="46"/>
    </row>
    <row r="20" spans="1:1" ht="21" customHeight="1">
      <c r="A20" s="46"/>
    </row>
    <row r="21" spans="1:1" ht="15" hidden="1" customHeight="1">
      <c r="A21" s="46" t="s">
        <v>18</v>
      </c>
    </row>
  </sheetData>
  <sheetProtection password="CC3D" sheet="1"/>
  <phoneticPr fontId="25"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topLeftCell="A3" workbookViewId="0">
      <selection activeCell="A3" sqref="A3"/>
    </sheetView>
  </sheetViews>
  <sheetFormatPr defaultColWidth="9" defaultRowHeight="15"/>
  <cols>
    <col min="1" max="1" width="142.140625" customWidth="1"/>
  </cols>
  <sheetData>
    <row r="1" spans="1:1" ht="37.5" customHeight="1">
      <c r="A1" s="39" t="s">
        <v>19</v>
      </c>
    </row>
    <row r="3" spans="1:1" ht="409.5" customHeight="1">
      <c r="A3" s="40" t="s">
        <v>170</v>
      </c>
    </row>
  </sheetData>
  <phoneticPr fontId="25" type="noConversion"/>
  <pageMargins left="0.79" right="0.79" top="0.79" bottom="0.79" header="0.3" footer="0.3"/>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
  <sheetViews>
    <sheetView showRuler="0" topLeftCell="A3" workbookViewId="0">
      <selection activeCell="A3" sqref="A3:B3"/>
    </sheetView>
  </sheetViews>
  <sheetFormatPr defaultColWidth="9" defaultRowHeight="15"/>
  <cols>
    <col min="1" max="2" width="70.7109375" customWidth="1"/>
  </cols>
  <sheetData>
    <row r="1" spans="1:2" ht="37.5" customHeight="1">
      <c r="A1" s="63" t="s">
        <v>20</v>
      </c>
      <c r="B1" s="64"/>
    </row>
    <row r="2" spans="1:2" ht="24" customHeight="1">
      <c r="B2" s="2"/>
    </row>
    <row r="3" spans="1:2" ht="402" customHeight="1">
      <c r="A3" s="65" t="s">
        <v>169</v>
      </c>
      <c r="B3" s="65"/>
    </row>
  </sheetData>
  <sheetProtection password="CC3D" sheet="1"/>
  <mergeCells count="2">
    <mergeCell ref="A1:B1"/>
    <mergeCell ref="A3:B3"/>
  </mergeCells>
  <phoneticPr fontId="25" type="noConversion"/>
  <pageMargins left="0.79" right="0.79" top="0.79" bottom="0.79" header="0.3" footer="0.3"/>
  <pageSetup paperSize="9" scale="91"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F3" sqref="F3"/>
    </sheetView>
  </sheetViews>
  <sheetFormatPr defaultColWidth="9" defaultRowHeight="15"/>
  <cols>
    <col min="1" max="1" width="146.7109375" customWidth="1"/>
  </cols>
  <sheetData>
    <row r="1" spans="1:1" ht="31.5" customHeight="1">
      <c r="A1" s="1" t="s">
        <v>21</v>
      </c>
    </row>
    <row r="2" spans="1:1" ht="24" customHeight="1">
      <c r="A2" s="2"/>
    </row>
    <row r="3" spans="1:1" ht="402" customHeight="1">
      <c r="A3" s="3" t="s">
        <v>22</v>
      </c>
    </row>
  </sheetData>
  <sheetProtection password="CC3D" sheet="1"/>
  <phoneticPr fontId="25" type="noConversion"/>
  <pageMargins left="0.79" right="0.79" top="0.79" bottom="0.79" header="0.3" footer="0.3"/>
  <pageSetup paperSize="9" scale="87"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showRuler="0" workbookViewId="0">
      <selection activeCell="A7" sqref="A7"/>
    </sheetView>
  </sheetViews>
  <sheetFormatPr defaultColWidth="9" defaultRowHeight="15"/>
  <cols>
    <col min="1" max="1" width="146.42578125" customWidth="1"/>
  </cols>
  <sheetData>
    <row r="1" spans="1:1" ht="24" customHeight="1">
      <c r="A1" s="36" t="s">
        <v>23</v>
      </c>
    </row>
    <row r="2" spans="1:1" ht="24" customHeight="1">
      <c r="A2" s="2"/>
    </row>
    <row r="3" spans="1:1" ht="186.75" customHeight="1">
      <c r="A3" s="37" t="s">
        <v>167</v>
      </c>
    </row>
    <row r="4" spans="1:1" ht="21.95" customHeight="1">
      <c r="A4" s="38" t="s">
        <v>24</v>
      </c>
    </row>
    <row r="5" spans="1:1" ht="21.95" customHeight="1">
      <c r="A5" s="38" t="s">
        <v>168</v>
      </c>
    </row>
    <row r="6" spans="1:1" ht="21.95" customHeight="1">
      <c r="A6" s="38" t="s">
        <v>25</v>
      </c>
    </row>
    <row r="7" spans="1:1" ht="21.95" customHeight="1">
      <c r="A7" s="38" t="s">
        <v>26</v>
      </c>
    </row>
  </sheetData>
  <phoneticPr fontId="25"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showRuler="0" topLeftCell="A7" workbookViewId="0">
      <selection activeCell="J14" sqref="J14"/>
    </sheetView>
  </sheetViews>
  <sheetFormatPr defaultColWidth="9" defaultRowHeight="15"/>
  <cols>
    <col min="1" max="1" width="33" customWidth="1"/>
    <col min="2" max="2" width="17.7109375" customWidth="1"/>
    <col min="3" max="3" width="31.28515625" customWidth="1"/>
    <col min="4" max="4" width="16.140625" customWidth="1"/>
    <col min="5" max="5" width="18.7109375" customWidth="1"/>
    <col min="6" max="6" width="16.85546875" customWidth="1"/>
    <col min="7" max="7" width="14.7109375" customWidth="1"/>
  </cols>
  <sheetData>
    <row r="1" spans="1:7" ht="18" customHeight="1">
      <c r="A1" s="30"/>
      <c r="B1" s="30"/>
      <c r="C1" s="30"/>
      <c r="D1" s="30"/>
      <c r="E1" s="30"/>
      <c r="F1" s="30"/>
      <c r="G1" s="17"/>
    </row>
    <row r="2" spans="1:7" ht="24" customHeight="1">
      <c r="A2" s="69" t="s">
        <v>27</v>
      </c>
      <c r="B2" s="69"/>
      <c r="C2" s="69"/>
      <c r="D2" s="69"/>
      <c r="E2" s="69"/>
      <c r="F2" s="69"/>
      <c r="G2" s="69"/>
    </row>
    <row r="3" spans="1:7" ht="7.5" customHeight="1">
      <c r="A3" s="70"/>
      <c r="B3" s="70"/>
      <c r="C3" s="70"/>
      <c r="D3" s="70"/>
      <c r="E3" s="70"/>
      <c r="F3" s="70"/>
    </row>
    <row r="4" spans="1:7" ht="24" customHeight="1">
      <c r="A4" s="71" t="s">
        <v>28</v>
      </c>
      <c r="B4" s="71"/>
      <c r="C4" s="71"/>
      <c r="D4" s="71"/>
      <c r="E4" s="71"/>
      <c r="F4" s="71"/>
      <c r="G4" s="17" t="s">
        <v>29</v>
      </c>
    </row>
    <row r="5" spans="1:7" ht="7.5" customHeight="1">
      <c r="A5" s="70"/>
      <c r="B5" s="70"/>
      <c r="C5" s="70"/>
      <c r="D5" s="70"/>
      <c r="E5" s="70"/>
      <c r="F5" s="70"/>
    </row>
    <row r="6" spans="1:7" ht="24" customHeight="1">
      <c r="A6" s="66" t="s">
        <v>30</v>
      </c>
      <c r="B6" s="66"/>
      <c r="C6" s="66" t="s">
        <v>31</v>
      </c>
      <c r="D6" s="66"/>
      <c r="E6" s="66"/>
      <c r="F6" s="66"/>
      <c r="G6" s="66"/>
    </row>
    <row r="7" spans="1:7" ht="24" customHeight="1">
      <c r="A7" s="67" t="s">
        <v>32</v>
      </c>
      <c r="B7" s="67" t="s">
        <v>33</v>
      </c>
      <c r="C7" s="68" t="s">
        <v>32</v>
      </c>
      <c r="D7" s="66" t="s">
        <v>33</v>
      </c>
      <c r="E7" s="66"/>
      <c r="F7" s="66"/>
      <c r="G7" s="66"/>
    </row>
    <row r="8" spans="1:7" ht="24" customHeight="1">
      <c r="A8" s="67"/>
      <c r="B8" s="67"/>
      <c r="C8" s="68"/>
      <c r="D8" s="68" t="s">
        <v>34</v>
      </c>
      <c r="E8" s="66" t="s">
        <v>35</v>
      </c>
      <c r="F8" s="66"/>
      <c r="G8" s="66" t="s">
        <v>36</v>
      </c>
    </row>
    <row r="9" spans="1:7" ht="24" customHeight="1">
      <c r="A9" s="67"/>
      <c r="B9" s="67"/>
      <c r="C9" s="68"/>
      <c r="D9" s="68"/>
      <c r="E9" s="18" t="s">
        <v>37</v>
      </c>
      <c r="F9" s="18" t="s">
        <v>38</v>
      </c>
      <c r="G9" s="66"/>
    </row>
    <row r="10" spans="1:7" ht="24" customHeight="1">
      <c r="A10" s="21" t="s">
        <v>39</v>
      </c>
      <c r="B10" s="53">
        <v>36070760.310000002</v>
      </c>
      <c r="C10" s="21" t="s">
        <v>40</v>
      </c>
      <c r="D10" s="53">
        <f t="shared" ref="D10:D16" si="0">SUM(E10,F10,G10)</f>
        <v>23930692.07</v>
      </c>
      <c r="E10" s="53">
        <v>19530320.469999999</v>
      </c>
      <c r="F10" s="53">
        <v>1755848</v>
      </c>
      <c r="G10" s="53">
        <v>2644523.6</v>
      </c>
    </row>
    <row r="11" spans="1:7" ht="24" customHeight="1">
      <c r="A11" s="21" t="s">
        <v>41</v>
      </c>
      <c r="B11" s="53">
        <v>36070760.310000002</v>
      </c>
      <c r="C11" s="21" t="s">
        <v>42</v>
      </c>
      <c r="D11" s="53">
        <f t="shared" si="0"/>
        <v>9070984.6400000006</v>
      </c>
      <c r="E11" s="53">
        <v>8155304.6399999997</v>
      </c>
      <c r="F11" s="53">
        <v>915680</v>
      </c>
      <c r="G11" s="53">
        <v>0</v>
      </c>
    </row>
    <row r="12" spans="1:7" ht="24" customHeight="1">
      <c r="A12" s="21" t="s">
        <v>43</v>
      </c>
      <c r="B12" s="53">
        <v>0</v>
      </c>
      <c r="C12" s="21" t="s">
        <v>44</v>
      </c>
      <c r="D12" s="53">
        <f t="shared" si="0"/>
        <v>1897643.6</v>
      </c>
      <c r="E12" s="53">
        <v>1897643.6</v>
      </c>
      <c r="F12" s="53">
        <v>0</v>
      </c>
      <c r="G12" s="53">
        <v>0</v>
      </c>
    </row>
    <row r="13" spans="1:7" ht="24" customHeight="1">
      <c r="A13" s="21" t="s">
        <v>45</v>
      </c>
      <c r="B13" s="53">
        <v>0</v>
      </c>
      <c r="C13" s="21" t="s">
        <v>46</v>
      </c>
      <c r="D13" s="53">
        <f t="shared" si="0"/>
        <v>1356440</v>
      </c>
      <c r="E13" s="53">
        <v>1356440</v>
      </c>
      <c r="F13" s="53">
        <v>0</v>
      </c>
      <c r="G13" s="53">
        <v>0</v>
      </c>
    </row>
    <row r="14" spans="1:7" ht="24" customHeight="1">
      <c r="A14" s="21" t="s">
        <v>47</v>
      </c>
      <c r="B14" s="53">
        <v>0</v>
      </c>
      <c r="C14" s="21"/>
      <c r="D14" s="53">
        <f t="shared" si="0"/>
        <v>0</v>
      </c>
      <c r="E14" s="53"/>
      <c r="F14" s="53"/>
      <c r="G14" s="53"/>
    </row>
    <row r="15" spans="1:7" ht="24" customHeight="1">
      <c r="A15" s="21" t="s">
        <v>48</v>
      </c>
      <c r="B15" s="53">
        <v>0</v>
      </c>
      <c r="C15" s="21"/>
      <c r="D15" s="53">
        <f t="shared" si="0"/>
        <v>0</v>
      </c>
      <c r="E15" s="53"/>
      <c r="F15" s="53"/>
      <c r="G15" s="53"/>
    </row>
    <row r="16" spans="1:7" ht="24" customHeight="1">
      <c r="A16" s="21" t="s">
        <v>49</v>
      </c>
      <c r="B16" s="53">
        <v>185000</v>
      </c>
      <c r="C16" s="21"/>
      <c r="D16" s="53">
        <f t="shared" si="0"/>
        <v>0</v>
      </c>
      <c r="E16" s="53"/>
      <c r="F16" s="53"/>
      <c r="G16" s="53"/>
    </row>
    <row r="17" spans="1:7" ht="24" customHeight="1">
      <c r="A17" s="11"/>
      <c r="B17" s="54"/>
      <c r="C17" s="11"/>
      <c r="D17" s="54"/>
      <c r="E17" s="54"/>
      <c r="F17" s="54"/>
      <c r="G17" s="54"/>
    </row>
    <row r="18" spans="1:7" ht="24" customHeight="1">
      <c r="A18" s="11"/>
      <c r="B18" s="54"/>
      <c r="C18" s="11"/>
      <c r="D18" s="54"/>
      <c r="E18" s="54"/>
      <c r="F18" s="54"/>
      <c r="G18" s="54"/>
    </row>
    <row r="19" spans="1:7" ht="24" customHeight="1">
      <c r="A19" s="11"/>
      <c r="B19" s="54"/>
      <c r="C19" s="11"/>
      <c r="D19" s="54"/>
      <c r="E19" s="54"/>
      <c r="F19" s="54"/>
      <c r="G19" s="54"/>
    </row>
    <row r="20" spans="1:7" ht="24" customHeight="1">
      <c r="A20" s="11"/>
      <c r="B20" s="54"/>
      <c r="C20" s="11"/>
      <c r="D20" s="54"/>
      <c r="E20" s="54"/>
      <c r="F20" s="54"/>
      <c r="G20" s="54"/>
    </row>
    <row r="21" spans="1:7" ht="24" customHeight="1">
      <c r="A21" s="35" t="s">
        <v>50</v>
      </c>
      <c r="B21" s="27">
        <v>36255760.310000002</v>
      </c>
      <c r="C21" s="35" t="s">
        <v>51</v>
      </c>
      <c r="D21" s="27">
        <f>SUM(E21,F21,G21)</f>
        <v>36255760.310000002</v>
      </c>
      <c r="E21" s="27">
        <v>30939708.710000001</v>
      </c>
      <c r="F21" s="27">
        <v>2671528</v>
      </c>
      <c r="G21" s="27">
        <v>2644523.6</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honeticPr fontId="25" type="noConversion"/>
  <pageMargins left="0.79" right="0.79" top="0.79" bottom="0.79" header="0.3" footer="0.3"/>
  <pageSetup paperSize="9" scale="9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Ruler="0" topLeftCell="A4" workbookViewId="0">
      <selection activeCell="L15" sqref="L15"/>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7"/>
      <c r="F1" s="17"/>
      <c r="G1" s="17"/>
      <c r="H1" s="17"/>
      <c r="I1" s="17"/>
    </row>
    <row r="2" spans="1:9" ht="24" customHeight="1">
      <c r="A2" s="69" t="s">
        <v>52</v>
      </c>
      <c r="B2" s="69"/>
      <c r="C2" s="69"/>
      <c r="D2" s="69"/>
      <c r="E2" s="69"/>
      <c r="F2" s="69"/>
      <c r="G2" s="69"/>
      <c r="H2" s="69"/>
      <c r="I2" s="69"/>
    </row>
    <row r="4" spans="1:9" ht="24" customHeight="1">
      <c r="A4" s="71" t="s">
        <v>28</v>
      </c>
      <c r="B4" s="71"/>
      <c r="C4" s="71"/>
      <c r="D4" s="71"/>
      <c r="E4" s="71"/>
      <c r="F4" s="71"/>
      <c r="G4" s="71"/>
      <c r="H4" s="71"/>
      <c r="I4" s="17" t="s">
        <v>29</v>
      </c>
    </row>
    <row r="6" spans="1:9" ht="24" customHeight="1">
      <c r="A6" s="66" t="s">
        <v>32</v>
      </c>
      <c r="B6" s="66"/>
      <c r="C6" s="66"/>
      <c r="D6" s="66"/>
      <c r="E6" s="66" t="s">
        <v>53</v>
      </c>
      <c r="F6" s="66"/>
      <c r="G6" s="66"/>
      <c r="H6" s="66"/>
      <c r="I6" s="66"/>
    </row>
    <row r="7" spans="1:9" ht="24" customHeight="1">
      <c r="A7" s="73" t="s">
        <v>54</v>
      </c>
      <c r="B7" s="73"/>
      <c r="C7" s="73"/>
      <c r="D7" s="66" t="s">
        <v>55</v>
      </c>
      <c r="E7" s="66" t="s">
        <v>34</v>
      </c>
      <c r="F7" s="67" t="s">
        <v>56</v>
      </c>
      <c r="G7" s="67" t="s">
        <v>57</v>
      </c>
      <c r="H7" s="67" t="s">
        <v>58</v>
      </c>
      <c r="I7" s="66" t="s">
        <v>59</v>
      </c>
    </row>
    <row r="8" spans="1:9" ht="24" customHeight="1">
      <c r="A8" s="18" t="s">
        <v>60</v>
      </c>
      <c r="B8" s="18" t="s">
        <v>61</v>
      </c>
      <c r="C8" s="18" t="s">
        <v>62</v>
      </c>
      <c r="D8" s="66"/>
      <c r="E8" s="66"/>
      <c r="F8" s="67"/>
      <c r="G8" s="67"/>
      <c r="H8" s="67"/>
      <c r="I8" s="66"/>
    </row>
    <row r="9" spans="1:9" ht="24" customHeight="1">
      <c r="A9" s="20" t="s">
        <v>63</v>
      </c>
      <c r="B9" s="20" t="s">
        <v>64</v>
      </c>
      <c r="C9" s="20" t="s">
        <v>64</v>
      </c>
      <c r="D9" s="21" t="s">
        <v>65</v>
      </c>
      <c r="E9" s="55">
        <f t="shared" ref="E9:E26" si="0">SUM(F9,G9,H9,I9)</f>
        <v>23930692.07</v>
      </c>
      <c r="F9" s="55">
        <v>23745692.07</v>
      </c>
      <c r="G9" s="55">
        <v>0</v>
      </c>
      <c r="H9" s="55">
        <v>0</v>
      </c>
      <c r="I9" s="55">
        <v>185000</v>
      </c>
    </row>
    <row r="10" spans="1:9" ht="24" customHeight="1">
      <c r="A10" s="20" t="s">
        <v>63</v>
      </c>
      <c r="B10" s="20" t="s">
        <v>66</v>
      </c>
      <c r="C10" s="20" t="s">
        <v>64</v>
      </c>
      <c r="D10" s="21" t="s">
        <v>67</v>
      </c>
      <c r="E10" s="55">
        <f t="shared" si="0"/>
        <v>22882509.870000001</v>
      </c>
      <c r="F10" s="55">
        <v>22697509.870000001</v>
      </c>
      <c r="G10" s="55">
        <v>0</v>
      </c>
      <c r="H10" s="55">
        <v>0</v>
      </c>
      <c r="I10" s="55">
        <v>185000</v>
      </c>
    </row>
    <row r="11" spans="1:9" ht="24" customHeight="1">
      <c r="A11" s="20" t="s">
        <v>63</v>
      </c>
      <c r="B11" s="20" t="s">
        <v>66</v>
      </c>
      <c r="C11" s="20" t="s">
        <v>66</v>
      </c>
      <c r="D11" s="21" t="s">
        <v>68</v>
      </c>
      <c r="E11" s="55">
        <f t="shared" si="0"/>
        <v>22882509.870000001</v>
      </c>
      <c r="F11" s="55">
        <v>22697509.870000001</v>
      </c>
      <c r="G11" s="55">
        <v>0</v>
      </c>
      <c r="H11" s="55">
        <v>0</v>
      </c>
      <c r="I11" s="55">
        <v>185000</v>
      </c>
    </row>
    <row r="12" spans="1:9" ht="24" customHeight="1">
      <c r="A12" s="20" t="s">
        <v>63</v>
      </c>
      <c r="B12" s="20" t="s">
        <v>69</v>
      </c>
      <c r="C12" s="20" t="s">
        <v>64</v>
      </c>
      <c r="D12" s="21" t="s">
        <v>70</v>
      </c>
      <c r="E12" s="55">
        <f t="shared" si="0"/>
        <v>1048182.2</v>
      </c>
      <c r="F12" s="55">
        <v>1048182.2</v>
      </c>
      <c r="G12" s="55">
        <v>0</v>
      </c>
      <c r="H12" s="55">
        <v>0</v>
      </c>
      <c r="I12" s="55">
        <v>0</v>
      </c>
    </row>
    <row r="13" spans="1:9" ht="24" customHeight="1">
      <c r="A13" s="20" t="s">
        <v>63</v>
      </c>
      <c r="B13" s="20" t="s">
        <v>69</v>
      </c>
      <c r="C13" s="20" t="s">
        <v>71</v>
      </c>
      <c r="D13" s="21" t="s">
        <v>72</v>
      </c>
      <c r="E13" s="55">
        <f t="shared" si="0"/>
        <v>1048182.2</v>
      </c>
      <c r="F13" s="55">
        <v>1048182.2</v>
      </c>
      <c r="G13" s="55">
        <v>0</v>
      </c>
      <c r="H13" s="55">
        <v>0</v>
      </c>
      <c r="I13" s="55">
        <v>0</v>
      </c>
    </row>
    <row r="14" spans="1:9" ht="24" customHeight="1">
      <c r="A14" s="20" t="s">
        <v>73</v>
      </c>
      <c r="B14" s="20" t="s">
        <v>64</v>
      </c>
      <c r="C14" s="20" t="s">
        <v>64</v>
      </c>
      <c r="D14" s="21" t="s">
        <v>74</v>
      </c>
      <c r="E14" s="55">
        <f t="shared" si="0"/>
        <v>9070984.6400000006</v>
      </c>
      <c r="F14" s="55">
        <v>9070984.6400000006</v>
      </c>
      <c r="G14" s="55">
        <v>0</v>
      </c>
      <c r="H14" s="55">
        <v>0</v>
      </c>
      <c r="I14" s="55">
        <v>0</v>
      </c>
    </row>
    <row r="15" spans="1:9" ht="24" customHeight="1">
      <c r="A15" s="20" t="s">
        <v>73</v>
      </c>
      <c r="B15" s="20" t="s">
        <v>75</v>
      </c>
      <c r="C15" s="20" t="s">
        <v>64</v>
      </c>
      <c r="D15" s="21" t="s">
        <v>76</v>
      </c>
      <c r="E15" s="55">
        <f t="shared" si="0"/>
        <v>9070984.6400000006</v>
      </c>
      <c r="F15" s="55">
        <v>9070984.6400000006</v>
      </c>
      <c r="G15" s="55">
        <v>0</v>
      </c>
      <c r="H15" s="55">
        <v>0</v>
      </c>
      <c r="I15" s="55">
        <v>0</v>
      </c>
    </row>
    <row r="16" spans="1:9" ht="24" customHeight="1">
      <c r="A16" s="20" t="s">
        <v>73</v>
      </c>
      <c r="B16" s="20" t="s">
        <v>75</v>
      </c>
      <c r="C16" s="20" t="s">
        <v>66</v>
      </c>
      <c r="D16" s="21" t="s">
        <v>77</v>
      </c>
      <c r="E16" s="55">
        <f t="shared" si="0"/>
        <v>4439040</v>
      </c>
      <c r="F16" s="55">
        <v>4439040</v>
      </c>
      <c r="G16" s="55">
        <v>0</v>
      </c>
      <c r="H16" s="55">
        <v>0</v>
      </c>
      <c r="I16" s="55">
        <v>0</v>
      </c>
    </row>
    <row r="17" spans="1:9" ht="24" customHeight="1">
      <c r="A17" s="20" t="s">
        <v>73</v>
      </c>
      <c r="B17" s="20" t="s">
        <v>75</v>
      </c>
      <c r="C17" s="20" t="s">
        <v>75</v>
      </c>
      <c r="D17" s="21" t="s">
        <v>78</v>
      </c>
      <c r="E17" s="55">
        <f t="shared" si="0"/>
        <v>3036229.76</v>
      </c>
      <c r="F17" s="55">
        <v>3036229.76</v>
      </c>
      <c r="G17" s="55">
        <v>0</v>
      </c>
      <c r="H17" s="55">
        <v>0</v>
      </c>
      <c r="I17" s="55">
        <v>0</v>
      </c>
    </row>
    <row r="18" spans="1:9" ht="24" customHeight="1">
      <c r="A18" s="20" t="s">
        <v>73</v>
      </c>
      <c r="B18" s="20" t="s">
        <v>75</v>
      </c>
      <c r="C18" s="20" t="s">
        <v>79</v>
      </c>
      <c r="D18" s="21" t="s">
        <v>80</v>
      </c>
      <c r="E18" s="55">
        <f t="shared" si="0"/>
        <v>1518114.88</v>
      </c>
      <c r="F18" s="55">
        <v>1518114.88</v>
      </c>
      <c r="G18" s="55">
        <v>0</v>
      </c>
      <c r="H18" s="55">
        <v>0</v>
      </c>
      <c r="I18" s="55">
        <v>0</v>
      </c>
    </row>
    <row r="19" spans="1:9" ht="24" customHeight="1">
      <c r="A19" s="20" t="s">
        <v>73</v>
      </c>
      <c r="B19" s="20" t="s">
        <v>75</v>
      </c>
      <c r="C19" s="20" t="s">
        <v>71</v>
      </c>
      <c r="D19" s="21" t="s">
        <v>81</v>
      </c>
      <c r="E19" s="55">
        <f t="shared" si="0"/>
        <v>77600</v>
      </c>
      <c r="F19" s="55">
        <v>77600</v>
      </c>
      <c r="G19" s="55">
        <v>0</v>
      </c>
      <c r="H19" s="55">
        <v>0</v>
      </c>
      <c r="I19" s="55">
        <v>0</v>
      </c>
    </row>
    <row r="20" spans="1:9" ht="24" customHeight="1">
      <c r="A20" s="20" t="s">
        <v>82</v>
      </c>
      <c r="B20" s="20" t="s">
        <v>64</v>
      </c>
      <c r="C20" s="20" t="s">
        <v>64</v>
      </c>
      <c r="D20" s="21" t="s">
        <v>83</v>
      </c>
      <c r="E20" s="55">
        <f t="shared" si="0"/>
        <v>1897643.6</v>
      </c>
      <c r="F20" s="55">
        <v>1897643.6</v>
      </c>
      <c r="G20" s="55">
        <v>0</v>
      </c>
      <c r="H20" s="55">
        <v>0</v>
      </c>
      <c r="I20" s="55">
        <v>0</v>
      </c>
    </row>
    <row r="21" spans="1:9" ht="24" customHeight="1">
      <c r="A21" s="20" t="s">
        <v>82</v>
      </c>
      <c r="B21" s="20" t="s">
        <v>84</v>
      </c>
      <c r="C21" s="20" t="s">
        <v>64</v>
      </c>
      <c r="D21" s="21" t="s">
        <v>85</v>
      </c>
      <c r="E21" s="55">
        <f t="shared" si="0"/>
        <v>1897643.6</v>
      </c>
      <c r="F21" s="55">
        <v>1897643.6</v>
      </c>
      <c r="G21" s="55">
        <v>0</v>
      </c>
      <c r="H21" s="55">
        <v>0</v>
      </c>
      <c r="I21" s="55">
        <v>0</v>
      </c>
    </row>
    <row r="22" spans="1:9" ht="24" customHeight="1">
      <c r="A22" s="20" t="s">
        <v>82</v>
      </c>
      <c r="B22" s="20" t="s">
        <v>84</v>
      </c>
      <c r="C22" s="20" t="s">
        <v>66</v>
      </c>
      <c r="D22" s="21" t="s">
        <v>86</v>
      </c>
      <c r="E22" s="55">
        <f t="shared" si="0"/>
        <v>1897643.6</v>
      </c>
      <c r="F22" s="55">
        <v>1897643.6</v>
      </c>
      <c r="G22" s="55">
        <v>0</v>
      </c>
      <c r="H22" s="55">
        <v>0</v>
      </c>
      <c r="I22" s="55">
        <v>0</v>
      </c>
    </row>
    <row r="23" spans="1:9" ht="24" customHeight="1">
      <c r="A23" s="20" t="s">
        <v>87</v>
      </c>
      <c r="B23" s="20" t="s">
        <v>64</v>
      </c>
      <c r="C23" s="20" t="s">
        <v>64</v>
      </c>
      <c r="D23" s="21" t="s">
        <v>88</v>
      </c>
      <c r="E23" s="55">
        <f t="shared" si="0"/>
        <v>1356440</v>
      </c>
      <c r="F23" s="55">
        <v>1356440</v>
      </c>
      <c r="G23" s="55">
        <v>0</v>
      </c>
      <c r="H23" s="55">
        <v>0</v>
      </c>
      <c r="I23" s="55">
        <v>0</v>
      </c>
    </row>
    <row r="24" spans="1:9" ht="24" customHeight="1">
      <c r="A24" s="20" t="s">
        <v>87</v>
      </c>
      <c r="B24" s="20" t="s">
        <v>66</v>
      </c>
      <c r="C24" s="20" t="s">
        <v>64</v>
      </c>
      <c r="D24" s="21" t="s">
        <v>89</v>
      </c>
      <c r="E24" s="55">
        <f t="shared" si="0"/>
        <v>1356440</v>
      </c>
      <c r="F24" s="55">
        <v>1356440</v>
      </c>
      <c r="G24" s="55">
        <v>0</v>
      </c>
      <c r="H24" s="55">
        <v>0</v>
      </c>
      <c r="I24" s="55">
        <v>0</v>
      </c>
    </row>
    <row r="25" spans="1:9" ht="24" customHeight="1">
      <c r="A25" s="20" t="s">
        <v>87</v>
      </c>
      <c r="B25" s="20" t="s">
        <v>66</v>
      </c>
      <c r="C25" s="20" t="s">
        <v>90</v>
      </c>
      <c r="D25" s="21" t="s">
        <v>91</v>
      </c>
      <c r="E25" s="55">
        <f t="shared" si="0"/>
        <v>1356440</v>
      </c>
      <c r="F25" s="55">
        <v>1356440</v>
      </c>
      <c r="G25" s="55">
        <v>0</v>
      </c>
      <c r="H25" s="55">
        <v>0</v>
      </c>
      <c r="I25" s="55">
        <v>0</v>
      </c>
    </row>
    <row r="26" spans="1:9" ht="24" customHeight="1">
      <c r="A26" s="72" t="s">
        <v>34</v>
      </c>
      <c r="B26" s="72"/>
      <c r="C26" s="72"/>
      <c r="D26" s="72"/>
      <c r="E26" s="55">
        <f t="shared" si="0"/>
        <v>36255760.310000002</v>
      </c>
      <c r="F26" s="55">
        <v>36070760.310000002</v>
      </c>
      <c r="G26" s="55">
        <v>0</v>
      </c>
      <c r="H26" s="55">
        <v>0</v>
      </c>
      <c r="I26" s="55">
        <v>185000</v>
      </c>
    </row>
  </sheetData>
  <mergeCells count="12">
    <mergeCell ref="A2:I2"/>
    <mergeCell ref="A4:H4"/>
    <mergeCell ref="A6:D6"/>
    <mergeCell ref="E6:I6"/>
    <mergeCell ref="A7:C7"/>
    <mergeCell ref="H7:H8"/>
    <mergeCell ref="I7:I8"/>
    <mergeCell ref="A26:D26"/>
    <mergeCell ref="D7:D8"/>
    <mergeCell ref="E7:E8"/>
    <mergeCell ref="F7:F8"/>
    <mergeCell ref="G7:G8"/>
  </mergeCells>
  <phoneticPr fontId="25" type="noConversion"/>
  <pageMargins left="0.79" right="0.79" top="0.79" bottom="0.79" header="0.3" footer="0.3"/>
  <pageSetup paperSize="9" scale="73"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4" workbookViewId="0">
      <selection activeCell="J10" sqref="J10"/>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7"/>
      <c r="F1" s="17"/>
      <c r="G1" s="17"/>
    </row>
    <row r="2" spans="1:7" ht="24" customHeight="1">
      <c r="A2" s="69" t="s">
        <v>92</v>
      </c>
      <c r="B2" s="69"/>
      <c r="C2" s="69"/>
      <c r="D2" s="69"/>
      <c r="E2" s="69"/>
      <c r="F2" s="69"/>
      <c r="G2" s="69"/>
    </row>
    <row r="4" spans="1:7" ht="24" customHeight="1">
      <c r="A4" s="71" t="s">
        <v>28</v>
      </c>
      <c r="B4" s="71"/>
      <c r="C4" s="71"/>
      <c r="D4" s="71"/>
      <c r="E4" s="71"/>
      <c r="F4" s="71"/>
      <c r="G4" s="17" t="s">
        <v>29</v>
      </c>
    </row>
    <row r="6" spans="1:7" ht="24" customHeight="1">
      <c r="A6" s="66" t="s">
        <v>32</v>
      </c>
      <c r="B6" s="66"/>
      <c r="C6" s="66"/>
      <c r="D6" s="66"/>
      <c r="E6" s="66" t="s">
        <v>93</v>
      </c>
      <c r="F6" s="66"/>
      <c r="G6" s="66"/>
    </row>
    <row r="7" spans="1:7" ht="24" customHeight="1">
      <c r="A7" s="73" t="s">
        <v>54</v>
      </c>
      <c r="B7" s="73"/>
      <c r="C7" s="73"/>
      <c r="D7" s="66" t="s">
        <v>55</v>
      </c>
      <c r="E7" s="66" t="s">
        <v>34</v>
      </c>
      <c r="F7" s="67" t="s">
        <v>35</v>
      </c>
      <c r="G7" s="66" t="s">
        <v>36</v>
      </c>
    </row>
    <row r="8" spans="1:7" ht="24" customHeight="1">
      <c r="A8" s="18" t="s">
        <v>60</v>
      </c>
      <c r="B8" s="18" t="s">
        <v>61</v>
      </c>
      <c r="C8" s="18" t="s">
        <v>62</v>
      </c>
      <c r="D8" s="66"/>
      <c r="E8" s="66"/>
      <c r="F8" s="67"/>
      <c r="G8" s="66"/>
    </row>
    <row r="9" spans="1:7" ht="15" hidden="1" customHeight="1">
      <c r="A9" s="16"/>
      <c r="B9" s="16"/>
      <c r="C9" s="16"/>
      <c r="D9" s="16"/>
      <c r="E9" s="19"/>
      <c r="F9" s="19" t="s">
        <v>64</v>
      </c>
      <c r="G9" s="19" t="s">
        <v>64</v>
      </c>
    </row>
    <row r="10" spans="1:7" ht="24" customHeight="1">
      <c r="A10" s="22" t="s">
        <v>63</v>
      </c>
      <c r="B10" s="22" t="s">
        <v>64</v>
      </c>
      <c r="C10" s="22" t="s">
        <v>64</v>
      </c>
      <c r="D10" s="21" t="s">
        <v>65</v>
      </c>
      <c r="E10" s="27">
        <f t="shared" ref="E10:E27" si="0">SUM(F10,G10)</f>
        <v>23930692.07</v>
      </c>
      <c r="F10" s="27">
        <v>21286168.469999999</v>
      </c>
      <c r="G10" s="27">
        <v>2644523.6</v>
      </c>
    </row>
    <row r="11" spans="1:7" ht="24" customHeight="1">
      <c r="A11" s="22" t="s">
        <v>63</v>
      </c>
      <c r="B11" s="22" t="s">
        <v>66</v>
      </c>
      <c r="C11" s="22" t="s">
        <v>64</v>
      </c>
      <c r="D11" s="21" t="s">
        <v>67</v>
      </c>
      <c r="E11" s="27">
        <f t="shared" si="0"/>
        <v>22882509.870000001</v>
      </c>
      <c r="F11" s="27">
        <v>21286168.469999999</v>
      </c>
      <c r="G11" s="27">
        <v>1596341.4</v>
      </c>
    </row>
    <row r="12" spans="1:7" ht="24" customHeight="1">
      <c r="A12" s="22" t="s">
        <v>63</v>
      </c>
      <c r="B12" s="22" t="s">
        <v>66</v>
      </c>
      <c r="C12" s="22" t="s">
        <v>66</v>
      </c>
      <c r="D12" s="21" t="s">
        <v>68</v>
      </c>
      <c r="E12" s="27">
        <f t="shared" si="0"/>
        <v>22882509.870000001</v>
      </c>
      <c r="F12" s="27">
        <v>21286168.469999999</v>
      </c>
      <c r="G12" s="27">
        <v>1596341.4</v>
      </c>
    </row>
    <row r="13" spans="1:7" ht="24" customHeight="1">
      <c r="A13" s="22" t="s">
        <v>63</v>
      </c>
      <c r="B13" s="22" t="s">
        <v>69</v>
      </c>
      <c r="C13" s="22" t="s">
        <v>64</v>
      </c>
      <c r="D13" s="21" t="s">
        <v>70</v>
      </c>
      <c r="E13" s="27">
        <f t="shared" si="0"/>
        <v>1048182.2</v>
      </c>
      <c r="F13" s="27">
        <v>0</v>
      </c>
      <c r="G13" s="27">
        <v>1048182.2</v>
      </c>
    </row>
    <row r="14" spans="1:7" ht="24" customHeight="1">
      <c r="A14" s="22" t="s">
        <v>63</v>
      </c>
      <c r="B14" s="22" t="s">
        <v>69</v>
      </c>
      <c r="C14" s="22" t="s">
        <v>71</v>
      </c>
      <c r="D14" s="21" t="s">
        <v>72</v>
      </c>
      <c r="E14" s="27">
        <f t="shared" si="0"/>
        <v>1048182.2</v>
      </c>
      <c r="F14" s="27">
        <v>0</v>
      </c>
      <c r="G14" s="27">
        <v>1048182.2</v>
      </c>
    </row>
    <row r="15" spans="1:7" ht="24" customHeight="1">
      <c r="A15" s="22" t="s">
        <v>73</v>
      </c>
      <c r="B15" s="22" t="s">
        <v>64</v>
      </c>
      <c r="C15" s="22" t="s">
        <v>64</v>
      </c>
      <c r="D15" s="21" t="s">
        <v>74</v>
      </c>
      <c r="E15" s="27">
        <f t="shared" si="0"/>
        <v>9070984.6400000006</v>
      </c>
      <c r="F15" s="27">
        <v>9070984.6400000006</v>
      </c>
      <c r="G15" s="27">
        <v>0</v>
      </c>
    </row>
    <row r="16" spans="1:7" ht="24" customHeight="1">
      <c r="A16" s="22" t="s">
        <v>73</v>
      </c>
      <c r="B16" s="22" t="s">
        <v>75</v>
      </c>
      <c r="C16" s="22" t="s">
        <v>64</v>
      </c>
      <c r="D16" s="21" t="s">
        <v>76</v>
      </c>
      <c r="E16" s="27">
        <f t="shared" si="0"/>
        <v>9070984.6400000006</v>
      </c>
      <c r="F16" s="27">
        <v>9070984.6400000006</v>
      </c>
      <c r="G16" s="27">
        <v>0</v>
      </c>
    </row>
    <row r="17" spans="1:7" ht="24" customHeight="1">
      <c r="A17" s="22" t="s">
        <v>73</v>
      </c>
      <c r="B17" s="22" t="s">
        <v>75</v>
      </c>
      <c r="C17" s="22" t="s">
        <v>66</v>
      </c>
      <c r="D17" s="21" t="s">
        <v>77</v>
      </c>
      <c r="E17" s="27">
        <f t="shared" si="0"/>
        <v>4439040</v>
      </c>
      <c r="F17" s="27">
        <v>4439040</v>
      </c>
      <c r="G17" s="27">
        <v>0</v>
      </c>
    </row>
    <row r="18" spans="1:7" ht="24" customHeight="1">
      <c r="A18" s="22" t="s">
        <v>73</v>
      </c>
      <c r="B18" s="22" t="s">
        <v>75</v>
      </c>
      <c r="C18" s="22" t="s">
        <v>75</v>
      </c>
      <c r="D18" s="21" t="s">
        <v>78</v>
      </c>
      <c r="E18" s="27">
        <f t="shared" si="0"/>
        <v>3036229.76</v>
      </c>
      <c r="F18" s="27">
        <v>3036229.76</v>
      </c>
      <c r="G18" s="27">
        <v>0</v>
      </c>
    </row>
    <row r="19" spans="1:7" ht="24" customHeight="1">
      <c r="A19" s="22" t="s">
        <v>73</v>
      </c>
      <c r="B19" s="22" t="s">
        <v>75</v>
      </c>
      <c r="C19" s="22" t="s">
        <v>79</v>
      </c>
      <c r="D19" s="21" t="s">
        <v>80</v>
      </c>
      <c r="E19" s="27">
        <f t="shared" si="0"/>
        <v>1518114.88</v>
      </c>
      <c r="F19" s="27">
        <v>1518114.88</v>
      </c>
      <c r="G19" s="27">
        <v>0</v>
      </c>
    </row>
    <row r="20" spans="1:7" ht="24" customHeight="1">
      <c r="A20" s="22" t="s">
        <v>73</v>
      </c>
      <c r="B20" s="22" t="s">
        <v>75</v>
      </c>
      <c r="C20" s="22" t="s">
        <v>71</v>
      </c>
      <c r="D20" s="21" t="s">
        <v>81</v>
      </c>
      <c r="E20" s="27">
        <f t="shared" si="0"/>
        <v>77600</v>
      </c>
      <c r="F20" s="27">
        <v>77600</v>
      </c>
      <c r="G20" s="27">
        <v>0</v>
      </c>
    </row>
    <row r="21" spans="1:7" ht="24" customHeight="1">
      <c r="A21" s="22" t="s">
        <v>82</v>
      </c>
      <c r="B21" s="22" t="s">
        <v>64</v>
      </c>
      <c r="C21" s="22" t="s">
        <v>64</v>
      </c>
      <c r="D21" s="21" t="s">
        <v>83</v>
      </c>
      <c r="E21" s="27">
        <f t="shared" si="0"/>
        <v>1897643.6</v>
      </c>
      <c r="F21" s="27">
        <v>1897643.6</v>
      </c>
      <c r="G21" s="27">
        <v>0</v>
      </c>
    </row>
    <row r="22" spans="1:7" ht="24" customHeight="1">
      <c r="A22" s="22" t="s">
        <v>82</v>
      </c>
      <c r="B22" s="22" t="s">
        <v>84</v>
      </c>
      <c r="C22" s="22" t="s">
        <v>64</v>
      </c>
      <c r="D22" s="21" t="s">
        <v>85</v>
      </c>
      <c r="E22" s="27">
        <f t="shared" si="0"/>
        <v>1897643.6</v>
      </c>
      <c r="F22" s="27">
        <v>1897643.6</v>
      </c>
      <c r="G22" s="27">
        <v>0</v>
      </c>
    </row>
    <row r="23" spans="1:7" ht="24" customHeight="1">
      <c r="A23" s="22" t="s">
        <v>82</v>
      </c>
      <c r="B23" s="22" t="s">
        <v>84</v>
      </c>
      <c r="C23" s="22" t="s">
        <v>66</v>
      </c>
      <c r="D23" s="21" t="s">
        <v>86</v>
      </c>
      <c r="E23" s="27">
        <f t="shared" si="0"/>
        <v>1897643.6</v>
      </c>
      <c r="F23" s="27">
        <v>1897643.6</v>
      </c>
      <c r="G23" s="27">
        <v>0</v>
      </c>
    </row>
    <row r="24" spans="1:7" ht="24" customHeight="1">
      <c r="A24" s="22" t="s">
        <v>87</v>
      </c>
      <c r="B24" s="22" t="s">
        <v>64</v>
      </c>
      <c r="C24" s="22" t="s">
        <v>64</v>
      </c>
      <c r="D24" s="21" t="s">
        <v>88</v>
      </c>
      <c r="E24" s="27">
        <f t="shared" si="0"/>
        <v>1356440</v>
      </c>
      <c r="F24" s="27">
        <v>1356440</v>
      </c>
      <c r="G24" s="27">
        <v>0</v>
      </c>
    </row>
    <row r="25" spans="1:7" ht="24" customHeight="1">
      <c r="A25" s="22" t="s">
        <v>87</v>
      </c>
      <c r="B25" s="22" t="s">
        <v>66</v>
      </c>
      <c r="C25" s="22" t="s">
        <v>64</v>
      </c>
      <c r="D25" s="21" t="s">
        <v>89</v>
      </c>
      <c r="E25" s="27">
        <f t="shared" si="0"/>
        <v>1356440</v>
      </c>
      <c r="F25" s="27">
        <v>1356440</v>
      </c>
      <c r="G25" s="27">
        <v>0</v>
      </c>
    </row>
    <row r="26" spans="1:7" ht="24" customHeight="1">
      <c r="A26" s="22" t="s">
        <v>87</v>
      </c>
      <c r="B26" s="22" t="s">
        <v>66</v>
      </c>
      <c r="C26" s="22" t="s">
        <v>90</v>
      </c>
      <c r="D26" s="21" t="s">
        <v>91</v>
      </c>
      <c r="E26" s="27">
        <f t="shared" si="0"/>
        <v>1356440</v>
      </c>
      <c r="F26" s="27">
        <v>1356440</v>
      </c>
      <c r="G26" s="27">
        <v>0</v>
      </c>
    </row>
    <row r="27" spans="1:7" ht="24" customHeight="1">
      <c r="A27" s="72" t="s">
        <v>34</v>
      </c>
      <c r="B27" s="72"/>
      <c r="C27" s="72"/>
      <c r="D27" s="72"/>
      <c r="E27" s="27">
        <f t="shared" si="0"/>
        <v>36255760.310000002</v>
      </c>
      <c r="F27" s="27">
        <v>33611236.710000001</v>
      </c>
      <c r="G27" s="27">
        <v>2644523.6</v>
      </c>
    </row>
  </sheetData>
  <mergeCells count="10">
    <mergeCell ref="A2:G2"/>
    <mergeCell ref="A4:F4"/>
    <mergeCell ref="A6:D6"/>
    <mergeCell ref="E6:G6"/>
    <mergeCell ref="A7:C7"/>
    <mergeCell ref="A27:D27"/>
    <mergeCell ref="D7:D8"/>
    <mergeCell ref="E7:E8"/>
    <mergeCell ref="F7:F8"/>
    <mergeCell ref="G7:G8"/>
  </mergeCells>
  <phoneticPr fontId="25" type="noConversion"/>
  <pageMargins left="0.79" right="0.79" top="0.79" bottom="0.79" header="0.3" footer="0.3"/>
  <pageSetup paperSize="9" scale="7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2024-02-28T00:35:00Z</cp:lastPrinted>
  <dcterms:created xsi:type="dcterms:W3CDTF">2024-02-26T08:27:00Z</dcterms:created>
  <dcterms:modified xsi:type="dcterms:W3CDTF">2024-03-08T03:17:49Z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6F646F1F099B47E298DA1A5E91EDB2A5_12</vt:lpwstr>
  </property>
  <property fmtid="{D5CDD505-2E9C-101B-9397-08002B2CF9AE}" pid="3" name="KSOProductBuildVer">
    <vt:lpwstr>2052-12.1.0.16388</vt:lpwstr>
  </property>
</Properties>
</file>