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核算三组\预算公开\24年核算三组预算公开\24年核算三组预算信息公开0308\"/>
    </mc:Choice>
  </mc:AlternateContent>
  <bookViews>
    <workbookView xWindow="0" yWindow="0" windowWidth="28800" windowHeight="12375" firstSheet="12"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17" l="1"/>
  <c r="A10" i="17" s="1"/>
  <c r="G9" i="17"/>
  <c r="F9" i="17"/>
  <c r="E9" i="17"/>
  <c r="D9" i="17"/>
  <c r="C9" i="17"/>
  <c r="B9" i="17"/>
  <c r="A9" i="17"/>
  <c r="D41" i="15"/>
  <c r="D40" i="15"/>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F13" i="10"/>
  <c r="E13" i="10"/>
  <c r="D13" i="10"/>
  <c r="B13" i="10"/>
  <c r="D12" i="10"/>
  <c r="D11" i="10"/>
  <c r="D10" i="10"/>
  <c r="D9" i="10"/>
  <c r="G8" i="10"/>
  <c r="G13" i="10" s="1"/>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<sst xmlns="http://schemas.openxmlformats.org/spreadsheetml/2006/main" count="492" uniqueCount="172">
  <si>
    <t>上海市崇明区2024年单位预算</t>
  </si>
  <si>
    <t>预算单位：上海市崇明区育才小学</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</si>
  <si>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</si>
  <si>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</si>
  <si>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</si>
  <si>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</si>
  <si>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</si>
  <si>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</si>
  <si>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</si>
  <si>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</si>
  <si>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</si>
  <si>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</si>
  <si>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</si>
  <si>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</si>
  <si>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</si>
  <si>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</si>
  <si>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</si>
  <si>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</si>
  <si>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</si>
  <si>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</si>
  <si>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 xml:space="preserve">　　上海市崇明区育才小学是一所乡镇小学，属于全额拨款事业单位，学校执行政府会计制度。
    主要职能包括：
    1、配合教育局制定符合党和国家的教育方针和国家教育法律法规的小学教育发展规划并抓好组织实施和落实工作。
    2、贯彻、执行教育法律法规和政策规定，坚持依法治教、依法治学。依法做好适龄儿童少年入学工作，严格控制辍学，推进普及九年义务教育。
    3、指导、管理、检查、评价学校的教育教学工作，提高办学质量和办学效益。
    4、负责教育教学管理及课改等工作，全力推进素质教育。
    5、协助上级教育主管部门做好学校教师考核工作，负责教师管理、继续教育、考核考评等工作。
    6、负责财务管理，筹措资金，改善办学条件等。
</t>
  </si>
  <si>
    <t>机构设置</t>
  </si>
  <si>
    <t xml:space="preserve">  上海市崇明区育才小学设7个内设机构，包括：工会、教导处、德育处、教科研、大队部、人事部、总务处。</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</si>
  <si>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</si>
  <si>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</si>
  <si>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</si>
  <si>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</si>
  <si>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</si>
  <si>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</si>
  <si>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</si>
  <si>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</si>
  <si>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</si>
  <si>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</si>
  <si>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</si>
  <si>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</si>
  <si>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</si>
  <si>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</si>
  <si>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</si>
  <si>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</si>
  <si>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</si>
  <si>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</si>
  <si>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</si>
  <si>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</si>
  <si>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</si>
  <si>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</si>
  <si>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</si>
  <si>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</si>
  <si>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</si>
  <si>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</si>
  <si>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</si>
  <si>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</si>
  <si>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</si>
  <si>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</si>
  <si>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</si>
  <si>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</si>
  <si>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</si>
  <si>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</si>
  <si>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</si>
  <si>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</si>
  <si>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</si>
  <si>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</si>
  <si>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</si>
  <si>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</si>
  <si>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</si>
  <si>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</si>
  <si>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</si>
  <si>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小学教育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</si>
  <si>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</si>
  <si>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</si>
  <si>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</si>
  <si>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</si>
  <si>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</si>
  <si>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</si>
  <si>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</si>
  <si>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</si>
  <si>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</si>
  <si>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</si>
  <si>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</si>
  <si>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</si>
  <si>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</si>
  <si>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</si>
  <si>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</si>
  <si>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</si>
  <si>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</si>
  <si>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</si>
  <si>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</si>
  <si>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</si>
  <si>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</si>
  <si>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</si>
  <si>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</si>
  <si>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</si>
  <si>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</si>
  <si>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</si>
  <si>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</si>
  <si>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</si>
  <si>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</si>
  <si>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</si>
  <si>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</si>
  <si>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</si>
  <si>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</si>
  <si>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</si>
  <si>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</si>
  <si>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</si>
  <si>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</si>
  <si>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</si>
  <si>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</si>
  <si>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</si>
  <si>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</si>
  <si>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</si>
  <si>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</si>
  <si>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</si>
  <si>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</si>
  <si>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</si>
  <si>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</si>
  <si>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</si>
  <si>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</si>
  <si>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</si>
  <si>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</si>
  <si>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</si>
  <si>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</si>
  <si>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</si>
  <si>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</si>
  <si>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</si>
  <si>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</si>
  <si>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</si>
  <si>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</si>
  <si>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</si>
  <si>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</si>
  <si>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</si>
  <si>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</si>
  <si>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</si>
  <si>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</si>
  <si>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</si>
  <si>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</si>
  <si>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物业管理费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</si>
  <si>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</si>
  <si>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</si>
  <si>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</si>
  <si>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</si>
  <si>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</si>
  <si>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</si>
  <si>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</si>
  <si>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</si>
  <si>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</si>
  <si>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</si>
  <si>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</si>
  <si>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</si>
  <si>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</si>
  <si>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</si>
  <si>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</si>
  <si>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</si>
  <si>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</si>
  <si>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</si>
  <si>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310</t>
  </si>
  <si>
    <t>资本性支出</t>
  </si>
  <si>
    <t>办公设备购置</t>
  </si>
  <si>
    <t>03</t>
  </si>
  <si>
    <t>专用设备购置</t>
  </si>
  <si>
    <t>2024年单位“三公”经费和机关运行经费预算表</t>
  </si>
  <si>
    <t>单位:万元</t>
  </si>
  <si>
    <t>单位:元</t>
  </si>
  <si>
    <t>2024年“三公”经费预算数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</si>
  <si>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</si>
  <si>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</si>
  <si>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</si>
  <si>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</si>
  <si>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</si>
  <si>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</si>
  <si>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</si>
  <si>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</si>
  <si>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2024年“三公”经费预算数为5.00万元，与2023年预算持平。其中：
　　（一）因公出国（境）费0.00万元，比2023年预算增加0.00万元。
　　（二）公务用车购置及运行费4.50万元，比2023年预算增加0.00万元。其中：公务用车购置费0.00万元，比2023年预算增加0.00万元；公务用车运行费4.50万元，比2023年预算增加0.00万元。
　　（三）公务接待费0.50万元，比2023年预算增加0.00万元。
二、机关运行经费预算
　　本单位无机关运行经费。
三、政府采购预算情况
　　2024年度本单位政府采购预算2.05万元，其中：政府采购货物预算1.50万元、政府采购工程预算0.00万元、政府采购服务预算0.55万元。
四、绩效目标设置情况
    2024年度，本单位编报绩效目标的项目共4个，涉及项目预算资金108.99万元。
五、国有资产占有使用情况
     截至2023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</si>
  <si>
    <t xml:space="preserve">　　2024年，上海市崇明区育才小学收入预算1,879.80万元，其中：财政拨款收入1,879.80万元，比2023年预算减少95.48万元；事业收入0.00万元；事业单位经营收入0.00万元；其他收入0.00万元。
　　支出预算1,879.80万元，其中：财政拨款支出预算1,879.80万元，比2023年预算减少95.48万元。财政拨款支出预算中，一般公共预算拨款支出预算1,879.80万元，比2023年预算减少95.48万元；政府性基金拨款支出预算0.00万元，与2023年预算持平；国有资本经营预算拨款支出预算为0.00万元。
    财政拨款收入支出减少的主要原因是项目经费减少。
    财政拨款支出主要内容如下：
　　1.“教育支出”科目1,243.28万元，主要用于人员经费、日常公用经费、单位保安经费支出等。
　　2.“社会保障和就业支出”科目464.60万元，主要用于单位退休教师福利费、生活补贴、活动费、单位基本养老保险费缴纳、单位职业年金缴纳。
　　3.“卫生健康支出”科目100.28万元，主要用于单位医疗保险费缴纳。
　　4.“住房保障支出”科目71.64万元，主要用于单位住房公积金缴纳。
</t>
    <phoneticPr fontId="2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</si>
</sst>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quot;;#,##0.00&quot;&quot;"/>
    <numFmt numFmtId="177" formatCode="[=0]&quot;&quot;;#,##0.00"/>
    <numFmt numFmtId="178" formatCode="[=0]&quot;&quot;;#,##0"/>
    <numFmt numFmtId="179" formatCode="#,##0_ "/>
  </numFmts>
  <fonts count="24">
    <font>
      <sz val="11"/>
      <name val="Calibri"/>
      <charset val="134"/>
    </font>
    <font>
      <sz val="18"/>
      <name val="宋体"/>
      <family val="3"/>
      <charset val="134"/>
    </font>
    <font>
      <sz val="12"/>
      <name val="宋体"/>
      <family val="3"/>
      <charset val="134"/>
    </font>
    <font>
      <sz val="11"/>
      <name val="宋体"/>
      <family val="3"/>
      <charset val="134"/>
    </font>
    <font>
      <sz val="11"/>
      <color rgb="FF000100"/>
      <name val="宋体"/>
      <family val="3"/>
      <charset val="134"/>
    </font>
    <font>
      <sz val="10"/>
      <name val="宋体"/>
      <family val="3"/>
      <charset val="134"/>
    </font>
    <font>
      <sz val="12"/>
      <name val="宋体"/>
      <family val="3"/>
      <charset val="134"/>
    </font>
    <font>
      <sz val="12"/>
      <color rgb="FF000100"/>
      <name val="宋体"/>
      <family val="3"/>
      <charset val="134"/>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sz val="14"/>
      <color rgb="FF000000"/>
      <name val="宋体"/>
      <family val="3"/>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rgb="FF000000"/>
      <name val="楷体"/>
      <family val="3"/>
      <charset val="134"/>
    </font>
    <font>
      <sz val="16"/>
      <color rgb="FF000000"/>
      <name val="宋体"/>
      <family val="3"/>
      <charset val="134"/>
    </font>
    <font>
      <sz val="18"/>
      <color rgb="FF000000"/>
      <name val="宋体"/>
      <family val="3"/>
      <charset val="134"/>
    </font>
    <font>
      <sz val="22"/>
      <name val="楷体"/>
      <family val="3"/>
      <charset val="134"/>
    </font>
    <font>
      <sz val="18"/>
      <color rgb="FF000000"/>
      <name val="楷体"/>
      <family val="3"/>
      <charset val="134"/>
    </font>
    <font>
      <b/>
      <sz val="14"/>
      <name val="宋体"/>
      <family val="3"/>
      <charset val="134"/>
    </font>
    <font>
      <sz val="9"/>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lignment vertical="center"/>
    </xf>
  </cellStyleXfs>
  <cellXfs count="77">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2" fontId="6" fillId="0" borderId="6" xfId="0" applyNumberFormat="1" applyFont="1" applyFill="1" applyBorder="1" applyAlignment="1" applyProtection="1">
      <alignment vertical="center"/>
      <protection locked="0"/>
    </xf>
    <xf numFmtId="176"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3" fillId="0" borderId="0" xfId="0" applyFont="1" applyProtection="1">
      <protection locked="0"/>
    </xf>
    <xf numFmtId="0" fontId="0" fillId="0" borderId="0" xfId="0" applyFont="1" applyAlignment="1" applyProtection="1">
      <alignment vertical="center"/>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0" fontId="2" fillId="0" borderId="0" xfId="0" applyFont="1" applyFill="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179" fontId="0" fillId="0" borderId="0" xfId="0" applyNumberFormat="1" applyFont="1" applyBorder="1" applyAlignment="1" applyProtection="1">
      <alignment horizontal="right" vertical="center"/>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7"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8" fontId="7"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7" fillId="0" borderId="0" xfId="0" applyNumberFormat="1" applyFont="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 fillId="0" borderId="0" xfId="0" applyFont="1" applyAlignment="1" applyProtection="1">
      <alignment horizontal="center" vertical="center"/>
      <protection locked="0"/>
    </xf>
    <xf numFmtId="0" fontId="8" fillId="0" borderId="0" xfId="1" applyFont="1" applyAlignment="1" applyProtection="1">
      <alignment horizontal="center" vertical="center"/>
      <protection locked="0"/>
    </xf>
    <xf numFmtId="0" fontId="9" fillId="0" borderId="0" xfId="1" applyFont="1" applyAlignment="1" applyProtection="1">
      <alignment horizontal="center" vertical="center"/>
      <protection locked="0"/>
    </xf>
    <xf numFmtId="0" fontId="10" fillId="0" borderId="0" xfId="1" applyFont="1" applyProtection="1">
      <alignment vertical="center"/>
      <protection locked="0"/>
    </xf>
    <xf numFmtId="0" fontId="11" fillId="0" borderId="0" xfId="1" applyFont="1" applyAlignment="1" applyProtection="1">
      <alignment horizontal="left" vertical="center"/>
      <protection locked="0"/>
    </xf>
    <xf numFmtId="0" fontId="11" fillId="0" borderId="0" xfId="1" applyFont="1" applyFill="1" applyAlignment="1" applyProtection="1">
      <alignment horizontal="left" vertical="center"/>
      <protection locked="0"/>
    </xf>
    <xf numFmtId="0" fontId="12" fillId="0" borderId="0" xfId="0" applyNumberFormat="1" applyFont="1" applyAlignment="1" applyProtection="1">
      <alignment horizontal="left" vertical="center"/>
      <protection locked="0"/>
    </xf>
    <xf numFmtId="0" fontId="14" fillId="0" borderId="0" xfId="0" applyNumberFormat="1" applyFont="1" applyAlignment="1" applyProtection="1">
      <alignment horizontal="center" vertical="center"/>
      <protection locked="0"/>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left" vertical="center"/>
      <protection locked="0"/>
    </xf>
    <xf numFmtId="0" fontId="18"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left" vertical="center"/>
      <protection locked="0"/>
    </xf>
    <xf numFmtId="0" fontId="22"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wrapText="1"/>
      <protection locked="0"/>
    </xf>
    <xf numFmtId="177" fontId="5" fillId="0" borderId="4" xfId="0" applyNumberFormat="1" applyFont="1" applyBorder="1" applyAlignment="1" applyProtection="1">
      <alignment horizontal="left" vertical="center"/>
      <protection locked="0"/>
    </xf>
    <xf numFmtId="177" fontId="7" fillId="0" borderId="4" xfId="0" applyNumberFormat="1" applyFont="1" applyBorder="1" applyAlignment="1" applyProtection="1">
      <alignment horizontal="right" vertical="center" wrapText="1"/>
      <protection locked="0"/>
    </xf>
    <xf numFmtId="0" fontId="13" fillId="0" borderId="0" xfId="0" applyNumberFormat="1" applyFont="1" applyAlignment="1" applyProtection="1">
      <alignment horizontal="right" vertical="center"/>
      <protection locked="0"/>
    </xf>
    <xf numFmtId="0" fontId="17"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center" vertical="center"/>
      <protection locked="0"/>
    </xf>
    <xf numFmtId="0" fontId="21"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2" xfId="0" applyNumberFormat="1" applyFont="1" applyFill="1" applyBorder="1" applyAlignment="1" applyProtection="1">
      <alignment horizontal="center" vertical="center"/>
      <protection locked="0"/>
    </xf>
    <xf numFmtId="0" fontId="2" fillId="0" borderId="4"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A10" sqref="A10:M12"/>
    </sheetView>
  </sheetViews>
  <sheetFormatPr defaultColWidth="9" defaultRowHeight="15"/>
  <cols>
    <col min="1" max="12" width="9.42578125" customWidth="1"/>
    <col min="13" max="13" width="10.28515625" customWidth="1"/>
  </cols>
  <sheetData>
    <row r="1" spans="1:13" ht="18.75" customHeight="1">
      <c r="A1" s="57"/>
      <c r="B1" s="57"/>
      <c r="C1" s="57"/>
      <c r="D1" s="57"/>
      <c r="E1" s="57"/>
      <c r="F1" s="57"/>
      <c r="G1" s="57"/>
      <c r="H1" s="57"/>
      <c r="I1" s="57"/>
      <c r="J1" s="57"/>
      <c r="K1" s="57"/>
      <c r="L1" s="57"/>
      <c r="M1" s="57"/>
    </row>
    <row r="2" spans="1:13" ht="18.75" customHeight="1">
      <c r="A2" s="57"/>
      <c r="B2" s="57"/>
      <c r="C2" s="57"/>
      <c r="D2" s="57"/>
      <c r="E2" s="57"/>
      <c r="F2" s="57"/>
      <c r="G2" s="57"/>
      <c r="H2" s="57"/>
      <c r="I2" s="57"/>
      <c r="J2" s="57"/>
      <c r="K2" s="57"/>
      <c r="L2" s="57"/>
      <c r="M2" s="57"/>
    </row>
    <row r="3" spans="1:13" ht="21.75" customHeight="1">
      <c r="A3" s="48"/>
      <c r="B3" s="2"/>
      <c r="C3" s="2"/>
      <c r="D3" s="2"/>
      <c r="E3" s="2"/>
      <c r="F3" s="49"/>
      <c r="G3" s="2"/>
      <c r="H3" s="2"/>
      <c r="I3" s="2"/>
      <c r="J3" s="2"/>
      <c r="K3" s="2"/>
      <c r="L3" s="2"/>
      <c r="M3" s="53"/>
    </row>
    <row r="4" spans="1:13" ht="21.75" customHeight="1">
      <c r="A4" s="50"/>
      <c r="B4" s="50"/>
      <c r="C4" s="50"/>
      <c r="D4" s="50"/>
      <c r="E4" s="50"/>
      <c r="F4" s="50"/>
      <c r="G4" s="50"/>
      <c r="H4" s="50"/>
      <c r="I4" s="50"/>
      <c r="J4" s="50"/>
      <c r="K4" s="50"/>
      <c r="L4" s="50"/>
      <c r="M4" s="50"/>
    </row>
    <row r="5" spans="1:13" ht="46.5" customHeight="1">
      <c r="A5" s="58" t="s">
        <v>0</v>
      </c>
      <c r="B5" s="58"/>
      <c r="C5" s="58"/>
      <c r="D5" s="58"/>
      <c r="E5" s="58"/>
      <c r="F5" s="58"/>
      <c r="G5" s="58"/>
      <c r="H5" s="58"/>
      <c r="I5" s="58"/>
      <c r="J5" s="58"/>
      <c r="K5" s="58"/>
      <c r="L5" s="58"/>
      <c r="M5" s="58"/>
    </row>
    <row r="6" spans="1:13" ht="15.75" customHeight="1">
      <c r="A6" s="2"/>
      <c r="B6" s="2"/>
      <c r="C6" s="2"/>
      <c r="D6" s="2"/>
      <c r="E6" s="2"/>
      <c r="F6" s="51"/>
      <c r="G6" s="2"/>
      <c r="H6" s="2"/>
      <c r="I6" s="2"/>
      <c r="J6" s="2"/>
      <c r="K6" s="2"/>
      <c r="L6" s="2"/>
      <c r="M6" s="2"/>
    </row>
    <row r="7" spans="1:13" ht="15.75" customHeight="1">
      <c r="A7" s="52"/>
      <c r="B7" s="52"/>
      <c r="C7" s="52"/>
      <c r="D7" s="52"/>
      <c r="E7" s="52"/>
      <c r="F7" s="52"/>
      <c r="G7" s="52"/>
      <c r="H7" s="52"/>
      <c r="I7" s="52"/>
      <c r="J7" s="52"/>
      <c r="K7" s="52"/>
      <c r="L7" s="52"/>
      <c r="M7" s="52"/>
    </row>
    <row r="8" spans="1:13" ht="15.75" customHeight="1">
      <c r="A8" s="2"/>
      <c r="B8" s="2"/>
      <c r="C8" s="2"/>
      <c r="D8" s="2"/>
      <c r="E8" s="2"/>
      <c r="F8" s="51"/>
      <c r="G8" s="2"/>
      <c r="H8" s="2"/>
      <c r="I8" s="2"/>
      <c r="J8" s="2"/>
      <c r="K8" s="2"/>
      <c r="L8" s="2"/>
      <c r="M8" s="2"/>
    </row>
    <row r="9" spans="1:13" ht="15.75" customHeight="1">
      <c r="A9" s="2"/>
      <c r="B9" s="2"/>
      <c r="C9" s="2"/>
      <c r="D9" s="2"/>
      <c r="E9" s="2"/>
      <c r="F9" s="51"/>
      <c r="G9" s="2"/>
      <c r="H9" s="2"/>
      <c r="I9" s="2"/>
      <c r="J9" s="2"/>
      <c r="K9" s="2"/>
      <c r="L9" s="2"/>
      <c r="M9" s="2"/>
    </row>
    <row r="10" spans="1:13" ht="15.75" customHeight="1">
      <c r="A10" s="61" t="s">
        <v>1</v>
      </c>
      <c r="B10" s="61"/>
      <c r="C10" s="61"/>
      <c r="D10" s="61"/>
      <c r="E10" s="61"/>
      <c r="F10" s="61"/>
      <c r="G10" s="61"/>
      <c r="H10" s="61"/>
      <c r="I10" s="61"/>
      <c r="J10" s="61"/>
      <c r="K10" s="61"/>
      <c r="L10" s="61"/>
      <c r="M10" s="61"/>
    </row>
    <row r="11" spans="1:13" ht="22.5" customHeight="1">
      <c r="A11" s="61"/>
      <c r="B11" s="61"/>
      <c r="C11" s="61"/>
      <c r="D11" s="61"/>
      <c r="E11" s="61"/>
      <c r="F11" s="61"/>
      <c r="G11" s="61"/>
      <c r="H11" s="61"/>
      <c r="I11" s="61"/>
      <c r="J11" s="61"/>
      <c r="K11" s="61"/>
      <c r="L11" s="61"/>
      <c r="M11" s="61"/>
    </row>
    <row r="12" spans="1:13" ht="22.5" customHeight="1">
      <c r="A12" s="61"/>
      <c r="B12" s="61"/>
      <c r="C12" s="61"/>
      <c r="D12" s="61"/>
      <c r="E12" s="61"/>
      <c r="F12" s="61"/>
      <c r="G12" s="61"/>
      <c r="H12" s="61"/>
      <c r="I12" s="61"/>
      <c r="J12" s="61"/>
      <c r="K12" s="61"/>
      <c r="L12" s="61"/>
      <c r="M12" s="61"/>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9"/>
      <c r="B20" s="59"/>
      <c r="C20" s="59"/>
      <c r="D20" s="59"/>
      <c r="E20" s="59"/>
      <c r="F20" s="59"/>
      <c r="G20" s="59"/>
      <c r="H20" s="59"/>
      <c r="I20" s="59"/>
      <c r="J20" s="59"/>
      <c r="K20" s="59"/>
      <c r="L20" s="59"/>
      <c r="M20" s="59"/>
    </row>
    <row r="21" spans="1:13" ht="22.5" customHeight="1">
      <c r="A21" s="60"/>
      <c r="B21" s="60"/>
      <c r="C21" s="60"/>
      <c r="D21" s="60"/>
      <c r="E21" s="60"/>
      <c r="F21" s="60"/>
      <c r="G21" s="60"/>
      <c r="H21" s="60"/>
      <c r="I21" s="60"/>
      <c r="J21" s="60"/>
      <c r="K21" s="60"/>
      <c r="L21" s="60"/>
      <c r="M21" s="60"/>
    </row>
  </sheetData>
  <mergeCells count="6">
    <mergeCell ref="A1:M1"/>
    <mergeCell ref="A2:M2"/>
    <mergeCell ref="A5:M5"/>
    <mergeCell ref="A20:M20"/>
    <mergeCell ref="A21:M21"/>
    <mergeCell ref="A10:M12"/>
  </mergeCells>
  <phoneticPr fontId="23"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E17" sqref="E17"/>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32"/>
      <c r="B1" s="32"/>
      <c r="C1" s="32"/>
      <c r="D1" s="32"/>
      <c r="E1" s="32"/>
      <c r="F1" s="17"/>
      <c r="G1" s="17"/>
    </row>
    <row r="2" spans="1:7" ht="24" customHeight="1">
      <c r="A2" s="65" t="s">
        <v>92</v>
      </c>
      <c r="B2" s="65"/>
      <c r="C2" s="65"/>
      <c r="D2" s="65"/>
      <c r="E2" s="65"/>
      <c r="F2" s="65"/>
      <c r="G2" s="65"/>
    </row>
    <row r="4" spans="1:7" ht="24" customHeight="1">
      <c r="A4" s="67"/>
      <c r="B4" s="67"/>
      <c r="C4" s="67"/>
      <c r="D4" s="67"/>
      <c r="E4" s="67"/>
      <c r="F4" s="67"/>
      <c r="G4" s="17" t="s">
        <v>27</v>
      </c>
    </row>
    <row r="6" spans="1:7" ht="24" customHeight="1">
      <c r="A6" s="68" t="s">
        <v>54</v>
      </c>
      <c r="B6" s="68"/>
      <c r="C6" s="68" t="s">
        <v>93</v>
      </c>
      <c r="D6" s="68"/>
      <c r="E6" s="68"/>
      <c r="F6" s="68"/>
      <c r="G6" s="68"/>
    </row>
    <row r="7" spans="1:7" ht="24" customHeight="1">
      <c r="A7" s="7" t="s">
        <v>30</v>
      </c>
      <c r="B7" s="7" t="s">
        <v>31</v>
      </c>
      <c r="C7" s="7" t="s">
        <v>30</v>
      </c>
      <c r="D7" s="7" t="s">
        <v>32</v>
      </c>
      <c r="E7" s="18" t="s">
        <v>94</v>
      </c>
      <c r="F7" s="18" t="s">
        <v>95</v>
      </c>
      <c r="G7" s="18" t="s">
        <v>96</v>
      </c>
    </row>
    <row r="8" spans="1:7" ht="15" hidden="1" customHeight="1">
      <c r="A8" s="33"/>
      <c r="B8" s="23">
        <f>SUM(B9:B12)</f>
        <v>18798023.210000001</v>
      </c>
      <c r="C8" s="33"/>
      <c r="D8" s="34">
        <f>SUM(E8,F8,G8)</f>
        <v>18798023.209999997</v>
      </c>
      <c r="E8" s="34">
        <f>SUM(E9:E12)</f>
        <v>18798023.209999997</v>
      </c>
      <c r="F8" s="34">
        <f>SUM(F9:F12)</f>
        <v>0</v>
      </c>
      <c r="G8" s="34">
        <f>SUM(G9:G12)</f>
        <v>0</v>
      </c>
    </row>
    <row r="9" spans="1:7" ht="24" customHeight="1">
      <c r="A9" s="35" t="s">
        <v>97</v>
      </c>
      <c r="B9" s="54">
        <v>18798023.210000001</v>
      </c>
      <c r="C9" s="21" t="s">
        <v>38</v>
      </c>
      <c r="D9" s="56">
        <f>SUM(E9,F9,G9)</f>
        <v>12432823.890000001</v>
      </c>
      <c r="E9" s="56">
        <v>12432823.890000001</v>
      </c>
      <c r="F9" s="36">
        <v>0</v>
      </c>
      <c r="G9" s="36">
        <v>0</v>
      </c>
    </row>
    <row r="10" spans="1:7" ht="24" customHeight="1">
      <c r="A10" s="35" t="s">
        <v>98</v>
      </c>
      <c r="B10" s="54"/>
      <c r="C10" s="21" t="s">
        <v>40</v>
      </c>
      <c r="D10" s="56">
        <f>SUM(E10,F10,G10)</f>
        <v>4646022.88</v>
      </c>
      <c r="E10" s="56">
        <v>4646022.88</v>
      </c>
      <c r="F10" s="36">
        <v>0</v>
      </c>
      <c r="G10" s="36">
        <v>0</v>
      </c>
    </row>
    <row r="11" spans="1:7" ht="24" customHeight="1">
      <c r="A11" s="35" t="s">
        <v>99</v>
      </c>
      <c r="B11" s="54"/>
      <c r="C11" s="21" t="s">
        <v>42</v>
      </c>
      <c r="D11" s="56">
        <f>SUM(E11,F11,G11)</f>
        <v>1002801.2</v>
      </c>
      <c r="E11" s="56">
        <v>1002801.2</v>
      </c>
      <c r="F11" s="36">
        <v>0</v>
      </c>
      <c r="G11" s="36">
        <v>0</v>
      </c>
    </row>
    <row r="12" spans="1:7" ht="24" customHeight="1">
      <c r="A12" s="35"/>
      <c r="B12" s="54"/>
      <c r="C12" s="21" t="s">
        <v>44</v>
      </c>
      <c r="D12" s="56">
        <f>SUM(E12,F12,G12)</f>
        <v>716375.24</v>
      </c>
      <c r="E12" s="56">
        <v>716375.24</v>
      </c>
      <c r="F12" s="36">
        <v>0</v>
      </c>
      <c r="G12" s="36">
        <v>0</v>
      </c>
    </row>
    <row r="13" spans="1:7" ht="24" customHeight="1">
      <c r="A13" s="20" t="s">
        <v>48</v>
      </c>
      <c r="B13" s="54">
        <f>B8</f>
        <v>18798023.210000001</v>
      </c>
      <c r="C13" s="20" t="s">
        <v>49</v>
      </c>
      <c r="D13" s="56">
        <f>D8</f>
        <v>18798023.209999997</v>
      </c>
      <c r="E13" s="56">
        <f>E8</f>
        <v>18798023.209999997</v>
      </c>
      <c r="F13" s="36">
        <f>F8</f>
        <v>0</v>
      </c>
      <c r="G13" s="36">
        <f>G8</f>
        <v>0</v>
      </c>
    </row>
  </sheetData>
  <mergeCells count="4">
    <mergeCell ref="A2:G2"/>
    <mergeCell ref="A4:F4"/>
    <mergeCell ref="A6:B6"/>
    <mergeCell ref="C6:G6"/>
  </mergeCells>
  <phoneticPr fontId="23" type="noConversion"/>
  <pageMargins left="0.79" right="0.79" top="0.79" bottom="0.79" header="0.3" footer="0.3"/>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10" workbookViewId="0">
      <selection activeCell="J19" sqref="J19"/>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7"/>
      <c r="F1" s="17"/>
      <c r="G1" s="17"/>
    </row>
    <row r="2" spans="1:7" ht="22.5" customHeight="1">
      <c r="A2" s="65" t="s">
        <v>100</v>
      </c>
      <c r="B2" s="65"/>
      <c r="C2" s="65"/>
      <c r="D2" s="65"/>
      <c r="E2" s="65"/>
      <c r="F2" s="65"/>
      <c r="G2" s="65"/>
    </row>
    <row r="3" spans="1:7" ht="7.5" customHeight="1">
      <c r="A3" s="2"/>
      <c r="B3" s="2"/>
      <c r="C3" s="2"/>
      <c r="D3" s="2"/>
      <c r="E3" s="17"/>
      <c r="F3" s="17"/>
      <c r="G3" s="2"/>
    </row>
    <row r="4" spans="1:7" ht="24" customHeight="1">
      <c r="A4" s="67"/>
      <c r="B4" s="67"/>
      <c r="C4" s="67"/>
      <c r="D4" s="67"/>
      <c r="E4" s="67"/>
      <c r="F4" s="67"/>
      <c r="G4" s="17" t="s">
        <v>27</v>
      </c>
    </row>
    <row r="5" spans="1:7" ht="7.5" customHeight="1">
      <c r="A5" s="26"/>
      <c r="B5" s="26"/>
      <c r="C5" s="26"/>
      <c r="D5" s="26"/>
      <c r="E5" s="17"/>
      <c r="F5" s="17"/>
      <c r="G5" s="2"/>
    </row>
    <row r="6" spans="1:7" ht="24" customHeight="1">
      <c r="A6" s="68" t="s">
        <v>30</v>
      </c>
      <c r="B6" s="68"/>
      <c r="C6" s="68"/>
      <c r="D6" s="68"/>
      <c r="E6" s="68" t="s">
        <v>101</v>
      </c>
      <c r="F6" s="68"/>
      <c r="G6" s="68"/>
    </row>
    <row r="7" spans="1:7" ht="24" customHeight="1">
      <c r="A7" s="71" t="s">
        <v>52</v>
      </c>
      <c r="B7" s="71"/>
      <c r="C7" s="71"/>
      <c r="D7" s="68" t="s">
        <v>53</v>
      </c>
      <c r="E7" s="68" t="s">
        <v>32</v>
      </c>
      <c r="F7" s="69" t="s">
        <v>33</v>
      </c>
      <c r="G7" s="68" t="s">
        <v>34</v>
      </c>
    </row>
    <row r="8" spans="1:7" ht="24" customHeight="1">
      <c r="A8" s="18" t="s">
        <v>58</v>
      </c>
      <c r="B8" s="18" t="s">
        <v>59</v>
      </c>
      <c r="C8" s="18" t="s">
        <v>60</v>
      </c>
      <c r="D8" s="68"/>
      <c r="E8" s="68"/>
      <c r="F8" s="69"/>
      <c r="G8" s="68"/>
    </row>
    <row r="9" spans="1:7" ht="15" hidden="1" customHeight="1">
      <c r="A9" s="16"/>
      <c r="B9" s="16"/>
      <c r="C9" s="16"/>
      <c r="D9" s="16"/>
      <c r="E9" s="31"/>
      <c r="F9" s="31" t="s">
        <v>62</v>
      </c>
      <c r="G9" s="31" t="s">
        <v>62</v>
      </c>
    </row>
    <row r="10" spans="1:7" ht="24" customHeight="1">
      <c r="A10" s="22" t="s">
        <v>61</v>
      </c>
      <c r="B10" s="22" t="s">
        <v>62</v>
      </c>
      <c r="C10" s="22" t="s">
        <v>62</v>
      </c>
      <c r="D10" s="21" t="s">
        <v>63</v>
      </c>
      <c r="E10" s="27">
        <f t="shared" ref="E10:E27" si="0">SUM(F10,G10)</f>
        <v>12432823.889999999</v>
      </c>
      <c r="F10" s="27">
        <v>11342877.109999999</v>
      </c>
      <c r="G10" s="27">
        <v>1089946.78</v>
      </c>
    </row>
    <row r="11" spans="1:7" ht="24" customHeight="1">
      <c r="A11" s="22" t="s">
        <v>61</v>
      </c>
      <c r="B11" s="22" t="s">
        <v>64</v>
      </c>
      <c r="C11" s="22" t="s">
        <v>62</v>
      </c>
      <c r="D11" s="21" t="s">
        <v>65</v>
      </c>
      <c r="E11" s="27">
        <f t="shared" si="0"/>
        <v>11875795.289999999</v>
      </c>
      <c r="F11" s="27">
        <v>11342877.109999999</v>
      </c>
      <c r="G11" s="27">
        <v>532918.18000000005</v>
      </c>
    </row>
    <row r="12" spans="1:7" ht="24" customHeight="1">
      <c r="A12" s="22" t="s">
        <v>61</v>
      </c>
      <c r="B12" s="22" t="s">
        <v>64</v>
      </c>
      <c r="C12" s="22" t="s">
        <v>64</v>
      </c>
      <c r="D12" s="21" t="s">
        <v>66</v>
      </c>
      <c r="E12" s="27">
        <f t="shared" si="0"/>
        <v>11875795.289999999</v>
      </c>
      <c r="F12" s="27">
        <v>11342877.109999999</v>
      </c>
      <c r="G12" s="27">
        <v>532918.18000000005</v>
      </c>
    </row>
    <row r="13" spans="1:7" ht="24" customHeight="1">
      <c r="A13" s="22" t="s">
        <v>61</v>
      </c>
      <c r="B13" s="22" t="s">
        <v>67</v>
      </c>
      <c r="C13" s="22" t="s">
        <v>62</v>
      </c>
      <c r="D13" s="21" t="s">
        <v>68</v>
      </c>
      <c r="E13" s="27">
        <f t="shared" si="0"/>
        <v>557028.6</v>
      </c>
      <c r="F13" s="27">
        <v>0</v>
      </c>
      <c r="G13" s="27">
        <v>557028.6</v>
      </c>
    </row>
    <row r="14" spans="1:7" ht="24" customHeight="1">
      <c r="A14" s="22" t="s">
        <v>61</v>
      </c>
      <c r="B14" s="22" t="s">
        <v>67</v>
      </c>
      <c r="C14" s="22" t="s">
        <v>69</v>
      </c>
      <c r="D14" s="21" t="s">
        <v>70</v>
      </c>
      <c r="E14" s="27">
        <f t="shared" si="0"/>
        <v>557028.6</v>
      </c>
      <c r="F14" s="27">
        <v>0</v>
      </c>
      <c r="G14" s="27">
        <v>557028.6</v>
      </c>
    </row>
    <row r="15" spans="1:7" ht="24" customHeight="1">
      <c r="A15" s="22" t="s">
        <v>71</v>
      </c>
      <c r="B15" s="22" t="s">
        <v>62</v>
      </c>
      <c r="C15" s="22" t="s">
        <v>62</v>
      </c>
      <c r="D15" s="21" t="s">
        <v>72</v>
      </c>
      <c r="E15" s="27">
        <f t="shared" si="0"/>
        <v>4646022.88</v>
      </c>
      <c r="F15" s="27">
        <v>4646022.88</v>
      </c>
      <c r="G15" s="27">
        <v>0</v>
      </c>
    </row>
    <row r="16" spans="1:7" ht="24" customHeight="1">
      <c r="A16" s="22" t="s">
        <v>71</v>
      </c>
      <c r="B16" s="22" t="s">
        <v>73</v>
      </c>
      <c r="C16" s="22" t="s">
        <v>62</v>
      </c>
      <c r="D16" s="21" t="s">
        <v>74</v>
      </c>
      <c r="E16" s="27">
        <f t="shared" si="0"/>
        <v>4646022.88</v>
      </c>
      <c r="F16" s="27">
        <v>4646022.88</v>
      </c>
      <c r="G16" s="27">
        <v>0</v>
      </c>
    </row>
    <row r="17" spans="1:7" ht="24" customHeight="1">
      <c r="A17" s="22" t="s">
        <v>71</v>
      </c>
      <c r="B17" s="22" t="s">
        <v>73</v>
      </c>
      <c r="C17" s="22" t="s">
        <v>64</v>
      </c>
      <c r="D17" s="21" t="s">
        <v>75</v>
      </c>
      <c r="E17" s="27">
        <f t="shared" si="0"/>
        <v>2200500</v>
      </c>
      <c r="F17" s="27">
        <v>2200500</v>
      </c>
      <c r="G17" s="27">
        <v>0</v>
      </c>
    </row>
    <row r="18" spans="1:7" ht="24" customHeight="1">
      <c r="A18" s="22" t="s">
        <v>71</v>
      </c>
      <c r="B18" s="22" t="s">
        <v>73</v>
      </c>
      <c r="C18" s="22" t="s">
        <v>73</v>
      </c>
      <c r="D18" s="21" t="s">
        <v>76</v>
      </c>
      <c r="E18" s="27">
        <f t="shared" si="0"/>
        <v>1604481.92</v>
      </c>
      <c r="F18" s="27">
        <v>1604481.92</v>
      </c>
      <c r="G18" s="27">
        <v>0</v>
      </c>
    </row>
    <row r="19" spans="1:7" ht="24" customHeight="1">
      <c r="A19" s="22" t="s">
        <v>71</v>
      </c>
      <c r="B19" s="22" t="s">
        <v>73</v>
      </c>
      <c r="C19" s="22" t="s">
        <v>77</v>
      </c>
      <c r="D19" s="21" t="s">
        <v>78</v>
      </c>
      <c r="E19" s="27">
        <f t="shared" si="0"/>
        <v>802240.96</v>
      </c>
      <c r="F19" s="27">
        <v>802240.96</v>
      </c>
      <c r="G19" s="27">
        <v>0</v>
      </c>
    </row>
    <row r="20" spans="1:7" ht="24" customHeight="1">
      <c r="A20" s="22" t="s">
        <v>71</v>
      </c>
      <c r="B20" s="22" t="s">
        <v>73</v>
      </c>
      <c r="C20" s="22" t="s">
        <v>69</v>
      </c>
      <c r="D20" s="21" t="s">
        <v>79</v>
      </c>
      <c r="E20" s="27">
        <f t="shared" si="0"/>
        <v>38800</v>
      </c>
      <c r="F20" s="27">
        <v>38800</v>
      </c>
      <c r="G20" s="27">
        <v>0</v>
      </c>
    </row>
    <row r="21" spans="1:7" ht="24" customHeight="1">
      <c r="A21" s="22" t="s">
        <v>80</v>
      </c>
      <c r="B21" s="22" t="s">
        <v>62</v>
      </c>
      <c r="C21" s="22" t="s">
        <v>62</v>
      </c>
      <c r="D21" s="21" t="s">
        <v>81</v>
      </c>
      <c r="E21" s="27">
        <f t="shared" si="0"/>
        <v>1002801.2</v>
      </c>
      <c r="F21" s="27">
        <v>1002801.2</v>
      </c>
      <c r="G21" s="27">
        <v>0</v>
      </c>
    </row>
    <row r="22" spans="1:7" ht="24" customHeight="1">
      <c r="A22" s="22" t="s">
        <v>80</v>
      </c>
      <c r="B22" s="22" t="s">
        <v>82</v>
      </c>
      <c r="C22" s="22" t="s">
        <v>62</v>
      </c>
      <c r="D22" s="21" t="s">
        <v>83</v>
      </c>
      <c r="E22" s="27">
        <f t="shared" si="0"/>
        <v>1002801.2</v>
      </c>
      <c r="F22" s="27">
        <v>1002801.2</v>
      </c>
      <c r="G22" s="27">
        <v>0</v>
      </c>
    </row>
    <row r="23" spans="1:7" ht="24" customHeight="1">
      <c r="A23" s="22" t="s">
        <v>80</v>
      </c>
      <c r="B23" s="22" t="s">
        <v>82</v>
      </c>
      <c r="C23" s="22" t="s">
        <v>64</v>
      </c>
      <c r="D23" s="21" t="s">
        <v>84</v>
      </c>
      <c r="E23" s="27">
        <f t="shared" si="0"/>
        <v>1002801.2</v>
      </c>
      <c r="F23" s="27">
        <v>1002801.2</v>
      </c>
      <c r="G23" s="27">
        <v>0</v>
      </c>
    </row>
    <row r="24" spans="1:7" ht="24" customHeight="1">
      <c r="A24" s="22" t="s">
        <v>85</v>
      </c>
      <c r="B24" s="22" t="s">
        <v>62</v>
      </c>
      <c r="C24" s="22" t="s">
        <v>62</v>
      </c>
      <c r="D24" s="21" t="s">
        <v>86</v>
      </c>
      <c r="E24" s="27">
        <f t="shared" si="0"/>
        <v>716375.24</v>
      </c>
      <c r="F24" s="27">
        <v>716375.24</v>
      </c>
      <c r="G24" s="27">
        <v>0</v>
      </c>
    </row>
    <row r="25" spans="1:7" ht="24" customHeight="1">
      <c r="A25" s="22" t="s">
        <v>85</v>
      </c>
      <c r="B25" s="22" t="s">
        <v>64</v>
      </c>
      <c r="C25" s="22" t="s">
        <v>62</v>
      </c>
      <c r="D25" s="21" t="s">
        <v>87</v>
      </c>
      <c r="E25" s="27">
        <f t="shared" si="0"/>
        <v>716375.24</v>
      </c>
      <c r="F25" s="27">
        <v>716375.24</v>
      </c>
      <c r="G25" s="27">
        <v>0</v>
      </c>
    </row>
    <row r="26" spans="1:7" ht="24" customHeight="1">
      <c r="A26" s="22" t="s">
        <v>85</v>
      </c>
      <c r="B26" s="22" t="s">
        <v>64</v>
      </c>
      <c r="C26" s="22" t="s">
        <v>88</v>
      </c>
      <c r="D26" s="21" t="s">
        <v>89</v>
      </c>
      <c r="E26" s="27">
        <f t="shared" si="0"/>
        <v>716375.24</v>
      </c>
      <c r="F26" s="27">
        <v>716375.24</v>
      </c>
      <c r="G26" s="27">
        <v>0</v>
      </c>
    </row>
    <row r="27" spans="1:7" ht="24" customHeight="1">
      <c r="A27" s="72" t="s">
        <v>32</v>
      </c>
      <c r="B27" s="72"/>
      <c r="C27" s="72"/>
      <c r="D27" s="72"/>
      <c r="E27" s="27">
        <f t="shared" si="0"/>
        <v>18798023.210000001</v>
      </c>
      <c r="F27" s="27">
        <v>17708076.43</v>
      </c>
      <c r="G27" s="27">
        <v>1089946.78</v>
      </c>
    </row>
  </sheetData>
  <mergeCells count="10">
    <mergeCell ref="A27:D27"/>
    <mergeCell ref="D7:D8"/>
    <mergeCell ref="E7:E8"/>
    <mergeCell ref="F7:F8"/>
    <mergeCell ref="G7:G8"/>
    <mergeCell ref="A2:G2"/>
    <mergeCell ref="A4:F4"/>
    <mergeCell ref="A6:D6"/>
    <mergeCell ref="E6:G6"/>
    <mergeCell ref="A7:C7"/>
  </mergeCells>
  <phoneticPr fontId="23" type="noConversion"/>
  <pageMargins left="0.79" right="0.79" top="0.79" bottom="0.79" header="0.3" footer="0.3"/>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D23" sqref="D23"/>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7"/>
      <c r="F1" s="17"/>
      <c r="G1" s="17"/>
    </row>
    <row r="2" spans="1:7" ht="24" customHeight="1">
      <c r="A2" s="65" t="s">
        <v>102</v>
      </c>
      <c r="B2" s="65"/>
      <c r="C2" s="65"/>
      <c r="D2" s="65"/>
      <c r="E2" s="65"/>
      <c r="F2" s="65"/>
      <c r="G2" s="65"/>
    </row>
    <row r="3" spans="1:7" ht="7.5" customHeight="1">
      <c r="A3" s="2"/>
      <c r="B3" s="2"/>
      <c r="C3" s="2"/>
      <c r="D3" s="2"/>
      <c r="E3" s="17"/>
      <c r="F3" s="17"/>
      <c r="G3" s="2"/>
    </row>
    <row r="4" spans="1:7" ht="24" customHeight="1">
      <c r="A4" s="73"/>
      <c r="B4" s="73"/>
      <c r="C4" s="73"/>
      <c r="D4" s="73"/>
      <c r="E4" s="73"/>
      <c r="F4" s="17"/>
      <c r="G4" s="17" t="s">
        <v>27</v>
      </c>
    </row>
    <row r="5" spans="1:7" ht="7.5" customHeight="1">
      <c r="A5" s="26"/>
      <c r="B5" s="26"/>
      <c r="C5" s="26"/>
      <c r="D5" s="26"/>
      <c r="E5" s="17"/>
      <c r="F5" s="17"/>
      <c r="G5" s="2"/>
    </row>
    <row r="6" spans="1:7" ht="24" customHeight="1">
      <c r="A6" s="68" t="s">
        <v>30</v>
      </c>
      <c r="B6" s="68"/>
      <c r="C6" s="68"/>
      <c r="D6" s="68"/>
      <c r="E6" s="68" t="s">
        <v>103</v>
      </c>
      <c r="F6" s="68"/>
      <c r="G6" s="68"/>
    </row>
    <row r="7" spans="1:7" ht="24" customHeight="1">
      <c r="A7" s="71" t="s">
        <v>52</v>
      </c>
      <c r="B7" s="71"/>
      <c r="C7" s="71"/>
      <c r="D7" s="68" t="s">
        <v>53</v>
      </c>
      <c r="E7" s="68" t="s">
        <v>32</v>
      </c>
      <c r="F7" s="70" t="s">
        <v>33</v>
      </c>
      <c r="G7" s="68" t="s">
        <v>34</v>
      </c>
    </row>
    <row r="8" spans="1:7" ht="24" customHeight="1">
      <c r="A8" s="18" t="s">
        <v>58</v>
      </c>
      <c r="B8" s="18" t="s">
        <v>59</v>
      </c>
      <c r="C8" s="18" t="s">
        <v>60</v>
      </c>
      <c r="D8" s="68"/>
      <c r="E8" s="68"/>
      <c r="F8" s="70"/>
      <c r="G8" s="68"/>
    </row>
    <row r="9" spans="1:7" ht="15" hidden="1" customHeight="1">
      <c r="A9" s="16"/>
      <c r="B9" s="16"/>
      <c r="C9" s="16"/>
      <c r="D9" s="16"/>
      <c r="E9" s="27"/>
      <c r="F9" s="27" t="s">
        <v>62</v>
      </c>
      <c r="G9" s="27" t="s">
        <v>62</v>
      </c>
    </row>
    <row r="10" spans="1:7" ht="24" customHeight="1">
      <c r="A10" s="22" t="s">
        <v>62</v>
      </c>
      <c r="B10" s="22" t="s">
        <v>62</v>
      </c>
      <c r="C10" s="22" t="s">
        <v>62</v>
      </c>
      <c r="D10" s="21" t="s">
        <v>62</v>
      </c>
      <c r="E10" s="23">
        <f>SUM(F10,G10)</f>
        <v>0</v>
      </c>
      <c r="F10" s="23" t="s">
        <v>62</v>
      </c>
      <c r="G10" s="23" t="s">
        <v>62</v>
      </c>
    </row>
    <row r="11" spans="1:7" ht="24" customHeight="1">
      <c r="A11" s="72" t="s">
        <v>32</v>
      </c>
      <c r="B11" s="72"/>
      <c r="C11" s="72"/>
      <c r="D11" s="72"/>
      <c r="E11" s="23">
        <f>SUM(F11,G11)</f>
        <v>0</v>
      </c>
      <c r="F11" s="23" t="s">
        <v>62</v>
      </c>
      <c r="G11" s="23" t="s">
        <v>62</v>
      </c>
    </row>
    <row r="12" spans="1:7" s="25" customFormat="1" ht="22.5" customHeight="1">
      <c r="A12" s="28" t="s">
        <v>104</v>
      </c>
      <c r="B12" s="29"/>
      <c r="C12" s="29"/>
      <c r="D12" s="29"/>
      <c r="E12" s="30"/>
      <c r="F12" s="30"/>
      <c r="G12" s="30"/>
    </row>
    <row r="13" spans="1:7" ht="24" customHeight="1">
      <c r="D13" s="15"/>
    </row>
  </sheetData>
  <mergeCells count="10">
    <mergeCell ref="A11:D11"/>
    <mergeCell ref="D7:D8"/>
    <mergeCell ref="E7:E8"/>
    <mergeCell ref="F7:F8"/>
    <mergeCell ref="G7:G8"/>
    <mergeCell ref="A2:G2"/>
    <mergeCell ref="A4:E4"/>
    <mergeCell ref="A6:D6"/>
    <mergeCell ref="E6:G6"/>
    <mergeCell ref="A7:C7"/>
  </mergeCells>
  <phoneticPr fontId="23" type="noConversion"/>
  <pageMargins left="0.79" right="0.79" top="0.79" bottom="0.79" header="0.3" footer="0.3"/>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D19" sqref="D19"/>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7"/>
      <c r="F1" s="17"/>
      <c r="G1" s="17"/>
    </row>
    <row r="2" spans="1:7" ht="24" customHeight="1">
      <c r="A2" s="65" t="s">
        <v>105</v>
      </c>
      <c r="B2" s="65"/>
      <c r="C2" s="65"/>
      <c r="D2" s="65"/>
      <c r="E2" s="65"/>
      <c r="F2" s="65"/>
      <c r="G2" s="65"/>
    </row>
    <row r="4" spans="1:7" ht="24" customHeight="1">
      <c r="A4" s="67"/>
      <c r="B4" s="67"/>
      <c r="C4" s="67"/>
      <c r="D4" s="67"/>
      <c r="E4" s="67"/>
      <c r="F4" s="67"/>
      <c r="G4" s="17" t="s">
        <v>27</v>
      </c>
    </row>
    <row r="5" spans="1:7" ht="7.5" customHeight="1">
      <c r="A5" s="16"/>
      <c r="B5" s="16"/>
      <c r="C5" s="16"/>
      <c r="D5" s="16"/>
      <c r="E5" s="16"/>
      <c r="F5" s="16"/>
      <c r="G5" s="16"/>
    </row>
    <row r="6" spans="1:7" ht="24" customHeight="1">
      <c r="A6" s="68" t="s">
        <v>30</v>
      </c>
      <c r="B6" s="68"/>
      <c r="C6" s="68"/>
      <c r="D6" s="68"/>
      <c r="E6" s="68" t="s">
        <v>106</v>
      </c>
      <c r="F6" s="68"/>
      <c r="G6" s="68"/>
    </row>
    <row r="7" spans="1:7" ht="24" customHeight="1">
      <c r="A7" s="71" t="s">
        <v>52</v>
      </c>
      <c r="B7" s="71"/>
      <c r="C7" s="71"/>
      <c r="D7" s="68" t="s">
        <v>53</v>
      </c>
      <c r="E7" s="68" t="s">
        <v>32</v>
      </c>
      <c r="F7" s="69" t="s">
        <v>33</v>
      </c>
      <c r="G7" s="68" t="s">
        <v>34</v>
      </c>
    </row>
    <row r="8" spans="1:7" ht="24" customHeight="1">
      <c r="A8" s="18" t="s">
        <v>58</v>
      </c>
      <c r="B8" s="18" t="s">
        <v>59</v>
      </c>
      <c r="C8" s="18" t="s">
        <v>60</v>
      </c>
      <c r="D8" s="68"/>
      <c r="E8" s="68"/>
      <c r="F8" s="69"/>
      <c r="G8" s="68"/>
    </row>
    <row r="9" spans="1:7" ht="24" customHeight="1">
      <c r="A9" s="22" t="s">
        <v>62</v>
      </c>
      <c r="B9" s="22" t="s">
        <v>62</v>
      </c>
      <c r="C9" s="22" t="s">
        <v>62</v>
      </c>
      <c r="D9" s="21" t="s">
        <v>62</v>
      </c>
      <c r="E9" s="23">
        <f>SUM(F9,G9)</f>
        <v>0</v>
      </c>
      <c r="F9" s="23" t="s">
        <v>62</v>
      </c>
      <c r="G9" s="23" t="s">
        <v>62</v>
      </c>
    </row>
    <row r="10" spans="1:7" ht="24" customHeight="1">
      <c r="A10" s="72" t="s">
        <v>32</v>
      </c>
      <c r="B10" s="72"/>
      <c r="C10" s="72"/>
      <c r="D10" s="72"/>
      <c r="E10" s="23">
        <f>SUM(F10,G10)</f>
        <v>0</v>
      </c>
      <c r="F10" s="23" t="s">
        <v>62</v>
      </c>
      <c r="G10" s="23" t="s">
        <v>62</v>
      </c>
    </row>
    <row r="11" spans="1:7">
      <c r="A11" s="24" t="s">
        <v>107</v>
      </c>
    </row>
    <row r="13" spans="1:7" ht="24" customHeight="1">
      <c r="D13" s="15"/>
    </row>
  </sheetData>
  <mergeCells count="10">
    <mergeCell ref="A10:D10"/>
    <mergeCell ref="D7:D8"/>
    <mergeCell ref="E7:E8"/>
    <mergeCell ref="F7:F8"/>
    <mergeCell ref="G7:G8"/>
    <mergeCell ref="A2:G2"/>
    <mergeCell ref="A4:F4"/>
    <mergeCell ref="A6:D6"/>
    <mergeCell ref="E6:G6"/>
    <mergeCell ref="A7:C7"/>
  </mergeCells>
  <phoneticPr fontId="23" type="noConversion"/>
  <pageMargins left="0.79" right="0.79" top="0.79" bottom="0.79" header="0.3" footer="0.3"/>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Ruler="0" topLeftCell="A22" workbookViewId="0">
      <selection activeCell="D10" sqref="D10:F41"/>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65" t="s">
        <v>108</v>
      </c>
      <c r="B2" s="65"/>
      <c r="C2" s="65"/>
      <c r="D2" s="65"/>
      <c r="E2" s="65"/>
      <c r="F2" s="65"/>
    </row>
    <row r="3" spans="1:6" ht="7.5" customHeight="1">
      <c r="A3" s="16"/>
      <c r="B3" s="16"/>
      <c r="C3" s="16"/>
      <c r="D3" s="16"/>
      <c r="E3" s="16"/>
      <c r="F3" s="16"/>
    </row>
    <row r="4" spans="1:6" ht="24" customHeight="1">
      <c r="A4" s="67"/>
      <c r="B4" s="67"/>
      <c r="C4" s="67"/>
      <c r="D4" s="67"/>
      <c r="E4" s="67"/>
      <c r="F4" s="17" t="s">
        <v>27</v>
      </c>
    </row>
    <row r="5" spans="1:6" ht="7.5" customHeight="1">
      <c r="A5" s="16"/>
      <c r="B5" s="16"/>
      <c r="C5" s="16"/>
      <c r="D5" s="16"/>
      <c r="E5" s="16"/>
      <c r="F5" s="16"/>
    </row>
    <row r="6" spans="1:6" ht="24" customHeight="1">
      <c r="A6" s="68" t="s">
        <v>30</v>
      </c>
      <c r="B6" s="68"/>
      <c r="C6" s="68"/>
      <c r="D6" s="68" t="s">
        <v>109</v>
      </c>
      <c r="E6" s="68"/>
      <c r="F6" s="68"/>
    </row>
    <row r="7" spans="1:6" ht="24" customHeight="1">
      <c r="A7" s="68" t="s">
        <v>110</v>
      </c>
      <c r="B7" s="68"/>
      <c r="C7" s="68" t="s">
        <v>111</v>
      </c>
      <c r="D7" s="74" t="s">
        <v>32</v>
      </c>
      <c r="E7" s="74" t="s">
        <v>35</v>
      </c>
      <c r="F7" s="74" t="s">
        <v>36</v>
      </c>
    </row>
    <row r="8" spans="1:6" ht="24" customHeight="1">
      <c r="A8" s="18" t="s">
        <v>58</v>
      </c>
      <c r="B8" s="18" t="s">
        <v>59</v>
      </c>
      <c r="C8" s="68"/>
      <c r="D8" s="74"/>
      <c r="E8" s="74"/>
      <c r="F8" s="74"/>
    </row>
    <row r="9" spans="1:6" ht="15" hidden="1" customHeight="1">
      <c r="A9" s="16" t="s">
        <v>62</v>
      </c>
      <c r="B9" s="16"/>
      <c r="C9" s="16"/>
      <c r="D9" s="19"/>
      <c r="E9" s="19" t="s">
        <v>62</v>
      </c>
      <c r="F9" s="19" t="s">
        <v>62</v>
      </c>
    </row>
    <row r="10" spans="1:6" ht="24" customHeight="1">
      <c r="A10" s="20" t="s">
        <v>112</v>
      </c>
      <c r="B10" s="20" t="s">
        <v>62</v>
      </c>
      <c r="C10" s="21" t="s">
        <v>113</v>
      </c>
      <c r="D10" s="54">
        <f t="shared" ref="D10:D41" si="0">SUM(E10,F10)</f>
        <v>14440416.189999999</v>
      </c>
      <c r="E10" s="54">
        <v>14440416.189999999</v>
      </c>
      <c r="F10" s="54">
        <v>0</v>
      </c>
    </row>
    <row r="11" spans="1:6" ht="24" customHeight="1">
      <c r="A11" s="20" t="s">
        <v>112</v>
      </c>
      <c r="B11" s="20" t="s">
        <v>88</v>
      </c>
      <c r="C11" s="21" t="s">
        <v>114</v>
      </c>
      <c r="D11" s="54">
        <f t="shared" si="0"/>
        <v>2132688</v>
      </c>
      <c r="E11" s="54">
        <v>2132688</v>
      </c>
      <c r="F11" s="54">
        <v>0</v>
      </c>
    </row>
    <row r="12" spans="1:6" ht="24" customHeight="1">
      <c r="A12" s="20" t="s">
        <v>112</v>
      </c>
      <c r="B12" s="20" t="s">
        <v>64</v>
      </c>
      <c r="C12" s="21" t="s">
        <v>115</v>
      </c>
      <c r="D12" s="54">
        <f t="shared" si="0"/>
        <v>209244</v>
      </c>
      <c r="E12" s="54">
        <v>209244</v>
      </c>
      <c r="F12" s="54">
        <v>0</v>
      </c>
    </row>
    <row r="13" spans="1:6" ht="24" customHeight="1">
      <c r="A13" s="20" t="s">
        <v>112</v>
      </c>
      <c r="B13" s="20" t="s">
        <v>116</v>
      </c>
      <c r="C13" s="21" t="s">
        <v>117</v>
      </c>
      <c r="D13" s="54">
        <f t="shared" si="0"/>
        <v>7892000</v>
      </c>
      <c r="E13" s="54">
        <v>7892000</v>
      </c>
      <c r="F13" s="54">
        <v>0</v>
      </c>
    </row>
    <row r="14" spans="1:6" ht="24" customHeight="1">
      <c r="A14" s="20" t="s">
        <v>112</v>
      </c>
      <c r="B14" s="20" t="s">
        <v>118</v>
      </c>
      <c r="C14" s="21" t="s">
        <v>119</v>
      </c>
      <c r="D14" s="54">
        <f t="shared" si="0"/>
        <v>1604481.92</v>
      </c>
      <c r="E14" s="54">
        <v>1604481.92</v>
      </c>
      <c r="F14" s="54">
        <v>0</v>
      </c>
    </row>
    <row r="15" spans="1:6" ht="24" customHeight="1">
      <c r="A15" s="20" t="s">
        <v>112</v>
      </c>
      <c r="B15" s="20" t="s">
        <v>67</v>
      </c>
      <c r="C15" s="21" t="s">
        <v>120</v>
      </c>
      <c r="D15" s="54">
        <f t="shared" si="0"/>
        <v>802240.96</v>
      </c>
      <c r="E15" s="54">
        <v>802240.96</v>
      </c>
      <c r="F15" s="54">
        <v>0</v>
      </c>
    </row>
    <row r="16" spans="1:6" ht="24" customHeight="1">
      <c r="A16" s="20" t="s">
        <v>112</v>
      </c>
      <c r="B16" s="20" t="s">
        <v>121</v>
      </c>
      <c r="C16" s="21" t="s">
        <v>122</v>
      </c>
      <c r="D16" s="54">
        <f t="shared" si="0"/>
        <v>1002801.2</v>
      </c>
      <c r="E16" s="54">
        <v>1002801.2</v>
      </c>
      <c r="F16" s="54">
        <v>0</v>
      </c>
    </row>
    <row r="17" spans="1:6" ht="24" customHeight="1">
      <c r="A17" s="20" t="s">
        <v>112</v>
      </c>
      <c r="B17" s="20" t="s">
        <v>123</v>
      </c>
      <c r="C17" s="21" t="s">
        <v>124</v>
      </c>
      <c r="D17" s="54">
        <f t="shared" si="0"/>
        <v>66184.87</v>
      </c>
      <c r="E17" s="54">
        <v>66184.87</v>
      </c>
      <c r="F17" s="54">
        <v>0</v>
      </c>
    </row>
    <row r="18" spans="1:6" ht="24" customHeight="1">
      <c r="A18" s="20" t="s">
        <v>112</v>
      </c>
      <c r="B18" s="20" t="s">
        <v>125</v>
      </c>
      <c r="C18" s="21" t="s">
        <v>89</v>
      </c>
      <c r="D18" s="54">
        <f t="shared" si="0"/>
        <v>716375.24</v>
      </c>
      <c r="E18" s="54">
        <v>716375.24</v>
      </c>
      <c r="F18" s="54">
        <v>0</v>
      </c>
    </row>
    <row r="19" spans="1:6" ht="24" customHeight="1">
      <c r="A19" s="20" t="s">
        <v>112</v>
      </c>
      <c r="B19" s="20" t="s">
        <v>69</v>
      </c>
      <c r="C19" s="21" t="s">
        <v>126</v>
      </c>
      <c r="D19" s="54">
        <f t="shared" si="0"/>
        <v>14400</v>
      </c>
      <c r="E19" s="54">
        <v>14400</v>
      </c>
      <c r="F19" s="54">
        <v>0</v>
      </c>
    </row>
    <row r="20" spans="1:6" ht="24" customHeight="1">
      <c r="A20" s="20" t="s">
        <v>127</v>
      </c>
      <c r="B20" s="20" t="s">
        <v>62</v>
      </c>
      <c r="C20" s="21" t="s">
        <v>128</v>
      </c>
      <c r="D20" s="54">
        <f t="shared" si="0"/>
        <v>1466200.24</v>
      </c>
      <c r="E20" s="54">
        <v>0</v>
      </c>
      <c r="F20" s="54">
        <v>1466200.24</v>
      </c>
    </row>
    <row r="21" spans="1:6" ht="24" customHeight="1">
      <c r="A21" s="20" t="s">
        <v>127</v>
      </c>
      <c r="B21" s="20" t="s">
        <v>88</v>
      </c>
      <c r="C21" s="21" t="s">
        <v>129</v>
      </c>
      <c r="D21" s="54">
        <f t="shared" si="0"/>
        <v>361500</v>
      </c>
      <c r="E21" s="54">
        <v>0</v>
      </c>
      <c r="F21" s="54">
        <v>361500</v>
      </c>
    </row>
    <row r="22" spans="1:6" ht="24" customHeight="1">
      <c r="A22" s="20" t="s">
        <v>127</v>
      </c>
      <c r="B22" s="20" t="s">
        <v>64</v>
      </c>
      <c r="C22" s="21" t="s">
        <v>130</v>
      </c>
      <c r="D22" s="54">
        <f t="shared" si="0"/>
        <v>20000</v>
      </c>
      <c r="E22" s="54">
        <v>0</v>
      </c>
      <c r="F22" s="54">
        <v>20000</v>
      </c>
    </row>
    <row r="23" spans="1:6" ht="24" customHeight="1">
      <c r="A23" s="20" t="s">
        <v>127</v>
      </c>
      <c r="B23" s="20" t="s">
        <v>73</v>
      </c>
      <c r="C23" s="21" t="s">
        <v>131</v>
      </c>
      <c r="D23" s="54">
        <f t="shared" si="0"/>
        <v>12000</v>
      </c>
      <c r="E23" s="54">
        <v>0</v>
      </c>
      <c r="F23" s="54">
        <v>12000</v>
      </c>
    </row>
    <row r="24" spans="1:6" ht="24" customHeight="1">
      <c r="A24" s="20" t="s">
        <v>127</v>
      </c>
      <c r="B24" s="20" t="s">
        <v>77</v>
      </c>
      <c r="C24" s="21" t="s">
        <v>132</v>
      </c>
      <c r="D24" s="54">
        <f t="shared" si="0"/>
        <v>50000</v>
      </c>
      <c r="E24" s="54">
        <v>0</v>
      </c>
      <c r="F24" s="54">
        <v>50000</v>
      </c>
    </row>
    <row r="25" spans="1:6" ht="24" customHeight="1">
      <c r="A25" s="20" t="s">
        <v>127</v>
      </c>
      <c r="B25" s="20" t="s">
        <v>116</v>
      </c>
      <c r="C25" s="21" t="s">
        <v>133</v>
      </c>
      <c r="D25" s="54">
        <f t="shared" si="0"/>
        <v>2000</v>
      </c>
      <c r="E25" s="54">
        <v>0</v>
      </c>
      <c r="F25" s="54">
        <v>2000</v>
      </c>
    </row>
    <row r="26" spans="1:6" ht="24" customHeight="1">
      <c r="A26" s="20" t="s">
        <v>127</v>
      </c>
      <c r="B26" s="20" t="s">
        <v>67</v>
      </c>
      <c r="C26" s="21" t="s">
        <v>134</v>
      </c>
      <c r="D26" s="54">
        <f t="shared" si="0"/>
        <v>8000</v>
      </c>
      <c r="E26" s="54">
        <v>0</v>
      </c>
      <c r="F26" s="54">
        <v>8000</v>
      </c>
    </row>
    <row r="27" spans="1:6" ht="24" customHeight="1">
      <c r="A27" s="20" t="s">
        <v>127</v>
      </c>
      <c r="B27" s="20" t="s">
        <v>82</v>
      </c>
      <c r="C27" s="21" t="s">
        <v>135</v>
      </c>
      <c r="D27" s="54">
        <f t="shared" si="0"/>
        <v>6000</v>
      </c>
      <c r="E27" s="54">
        <v>0</v>
      </c>
      <c r="F27" s="54">
        <v>6000</v>
      </c>
    </row>
    <row r="28" spans="1:6" ht="24" customHeight="1">
      <c r="A28" s="20" t="s">
        <v>127</v>
      </c>
      <c r="B28" s="20" t="s">
        <v>125</v>
      </c>
      <c r="C28" s="21" t="s">
        <v>136</v>
      </c>
      <c r="D28" s="54">
        <f t="shared" si="0"/>
        <v>80000</v>
      </c>
      <c r="E28" s="54">
        <v>0</v>
      </c>
      <c r="F28" s="54">
        <v>80000</v>
      </c>
    </row>
    <row r="29" spans="1:6" ht="24" customHeight="1">
      <c r="A29" s="20" t="s">
        <v>127</v>
      </c>
      <c r="B29" s="20" t="s">
        <v>137</v>
      </c>
      <c r="C29" s="21" t="s">
        <v>138</v>
      </c>
      <c r="D29" s="54">
        <f t="shared" si="0"/>
        <v>30500</v>
      </c>
      <c r="E29" s="54">
        <v>0</v>
      </c>
      <c r="F29" s="54">
        <v>30500</v>
      </c>
    </row>
    <row r="30" spans="1:6" ht="24" customHeight="1">
      <c r="A30" s="20" t="s">
        <v>127</v>
      </c>
      <c r="B30" s="20" t="s">
        <v>139</v>
      </c>
      <c r="C30" s="21" t="s">
        <v>140</v>
      </c>
      <c r="D30" s="54">
        <f t="shared" si="0"/>
        <v>5000</v>
      </c>
      <c r="E30" s="54">
        <v>0</v>
      </c>
      <c r="F30" s="54">
        <v>5000</v>
      </c>
    </row>
    <row r="31" spans="1:6" ht="24" customHeight="1">
      <c r="A31" s="20" t="s">
        <v>127</v>
      </c>
      <c r="B31" s="20" t="s">
        <v>141</v>
      </c>
      <c r="C31" s="21" t="s">
        <v>142</v>
      </c>
      <c r="D31" s="54">
        <f t="shared" si="0"/>
        <v>15000</v>
      </c>
      <c r="E31" s="54">
        <v>0</v>
      </c>
      <c r="F31" s="54">
        <v>15000</v>
      </c>
    </row>
    <row r="32" spans="1:6" ht="24" customHeight="1">
      <c r="A32" s="20" t="s">
        <v>127</v>
      </c>
      <c r="B32" s="20" t="s">
        <v>143</v>
      </c>
      <c r="C32" s="21" t="s">
        <v>144</v>
      </c>
      <c r="D32" s="54">
        <f t="shared" si="0"/>
        <v>200560.24</v>
      </c>
      <c r="E32" s="54">
        <v>0</v>
      </c>
      <c r="F32" s="54">
        <v>200560.24</v>
      </c>
    </row>
    <row r="33" spans="1:6" ht="24" customHeight="1">
      <c r="A33" s="20" t="s">
        <v>127</v>
      </c>
      <c r="B33" s="20" t="s">
        <v>145</v>
      </c>
      <c r="C33" s="21" t="s">
        <v>146</v>
      </c>
      <c r="D33" s="54">
        <f t="shared" si="0"/>
        <v>591840</v>
      </c>
      <c r="E33" s="54">
        <v>0</v>
      </c>
      <c r="F33" s="54">
        <v>591840</v>
      </c>
    </row>
    <row r="34" spans="1:6" ht="24" customHeight="1">
      <c r="A34" s="20" t="s">
        <v>127</v>
      </c>
      <c r="B34" s="20" t="s">
        <v>147</v>
      </c>
      <c r="C34" s="21" t="s">
        <v>148</v>
      </c>
      <c r="D34" s="54">
        <f t="shared" si="0"/>
        <v>45000</v>
      </c>
      <c r="E34" s="54">
        <v>0</v>
      </c>
      <c r="F34" s="54">
        <v>45000</v>
      </c>
    </row>
    <row r="35" spans="1:6" ht="24" customHeight="1">
      <c r="A35" s="20" t="s">
        <v>127</v>
      </c>
      <c r="B35" s="20" t="s">
        <v>69</v>
      </c>
      <c r="C35" s="21" t="s">
        <v>149</v>
      </c>
      <c r="D35" s="54">
        <f t="shared" si="0"/>
        <v>38800</v>
      </c>
      <c r="E35" s="54">
        <v>0</v>
      </c>
      <c r="F35" s="54">
        <v>38800</v>
      </c>
    </row>
    <row r="36" spans="1:6" ht="24" customHeight="1">
      <c r="A36" s="20" t="s">
        <v>150</v>
      </c>
      <c r="B36" s="20" t="s">
        <v>62</v>
      </c>
      <c r="C36" s="21" t="s">
        <v>151</v>
      </c>
      <c r="D36" s="54">
        <f t="shared" si="0"/>
        <v>1781460</v>
      </c>
      <c r="E36" s="54">
        <v>1781460</v>
      </c>
      <c r="F36" s="54">
        <v>0</v>
      </c>
    </row>
    <row r="37" spans="1:6" ht="24" customHeight="1">
      <c r="A37" s="20" t="s">
        <v>150</v>
      </c>
      <c r="B37" s="20" t="s">
        <v>64</v>
      </c>
      <c r="C37" s="21" t="s">
        <v>152</v>
      </c>
      <c r="D37" s="54">
        <f t="shared" si="0"/>
        <v>1781460</v>
      </c>
      <c r="E37" s="54">
        <v>1781460</v>
      </c>
      <c r="F37" s="54">
        <v>0</v>
      </c>
    </row>
    <row r="38" spans="1:6" ht="24" customHeight="1">
      <c r="A38" s="20" t="s">
        <v>153</v>
      </c>
      <c r="B38" s="20" t="s">
        <v>62</v>
      </c>
      <c r="C38" s="21" t="s">
        <v>154</v>
      </c>
      <c r="D38" s="54">
        <f t="shared" si="0"/>
        <v>20000</v>
      </c>
      <c r="E38" s="54">
        <v>0</v>
      </c>
      <c r="F38" s="54">
        <v>20000</v>
      </c>
    </row>
    <row r="39" spans="1:6" ht="24" customHeight="1">
      <c r="A39" s="20" t="s">
        <v>153</v>
      </c>
      <c r="B39" s="20" t="s">
        <v>64</v>
      </c>
      <c r="C39" s="21" t="s">
        <v>155</v>
      </c>
      <c r="D39" s="54">
        <f t="shared" si="0"/>
        <v>10000</v>
      </c>
      <c r="E39" s="54">
        <v>0</v>
      </c>
      <c r="F39" s="54">
        <v>10000</v>
      </c>
    </row>
    <row r="40" spans="1:6" ht="24" customHeight="1">
      <c r="A40" s="20" t="s">
        <v>153</v>
      </c>
      <c r="B40" s="20" t="s">
        <v>156</v>
      </c>
      <c r="C40" s="21" t="s">
        <v>157</v>
      </c>
      <c r="D40" s="54">
        <f t="shared" si="0"/>
        <v>10000</v>
      </c>
      <c r="E40" s="54">
        <v>0</v>
      </c>
      <c r="F40" s="54">
        <v>10000</v>
      </c>
    </row>
    <row r="41" spans="1:6" ht="24" customHeight="1">
      <c r="A41" s="72" t="s">
        <v>32</v>
      </c>
      <c r="B41" s="72"/>
      <c r="C41" s="72"/>
      <c r="D41" s="27">
        <f t="shared" si="0"/>
        <v>17708076.43</v>
      </c>
      <c r="E41" s="27">
        <v>16221876.189999999</v>
      </c>
      <c r="F41" s="27">
        <v>1486200.24</v>
      </c>
    </row>
  </sheetData>
  <mergeCells count="10">
    <mergeCell ref="A41:C41"/>
    <mergeCell ref="C7:C8"/>
    <mergeCell ref="D7:D8"/>
    <mergeCell ref="E7:E8"/>
    <mergeCell ref="F7:F8"/>
    <mergeCell ref="A2:F2"/>
    <mergeCell ref="A4:E4"/>
    <mergeCell ref="A6:C6"/>
    <mergeCell ref="D6:F6"/>
    <mergeCell ref="A7:B7"/>
  </mergeCells>
  <phoneticPr fontId="23" type="noConversion"/>
  <pageMargins left="0.79" right="0.79" top="0.79" bottom="0.79" header="0.3" footer="0.3"/>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H10" sqref="H10"/>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c r="H1" s="5"/>
    </row>
    <row r="2" spans="1:8" ht="22.5" customHeight="1">
      <c r="A2" s="65" t="s">
        <v>158</v>
      </c>
      <c r="B2" s="65"/>
      <c r="C2" s="65"/>
      <c r="D2" s="65"/>
      <c r="E2" s="65"/>
      <c r="F2" s="65"/>
      <c r="G2" s="65"/>
      <c r="H2" s="65"/>
    </row>
    <row r="4" spans="1:8" ht="24" customHeight="1">
      <c r="A4" s="67"/>
      <c r="B4" s="67"/>
      <c r="C4" s="67"/>
      <c r="D4" s="67"/>
      <c r="E4" s="67"/>
      <c r="F4" s="67"/>
      <c r="G4" s="6" t="s">
        <v>159</v>
      </c>
      <c r="H4" s="5" t="s">
        <v>160</v>
      </c>
    </row>
    <row r="6" spans="1:8" ht="24" customHeight="1">
      <c r="A6" s="75" t="s">
        <v>161</v>
      </c>
      <c r="B6" s="75"/>
      <c r="C6" s="75"/>
      <c r="D6" s="75"/>
      <c r="E6" s="75"/>
      <c r="F6" s="75"/>
      <c r="G6" s="69" t="s">
        <v>162</v>
      </c>
      <c r="H6" s="76" t="s">
        <v>163</v>
      </c>
    </row>
    <row r="7" spans="1:8" ht="24" customHeight="1">
      <c r="A7" s="69" t="s">
        <v>32</v>
      </c>
      <c r="B7" s="69" t="s">
        <v>164</v>
      </c>
      <c r="C7" s="69" t="s">
        <v>140</v>
      </c>
      <c r="D7" s="70" t="s">
        <v>165</v>
      </c>
      <c r="E7" s="70"/>
      <c r="F7" s="70"/>
      <c r="G7" s="69"/>
      <c r="H7" s="76"/>
    </row>
    <row r="8" spans="1:8" ht="24" customHeight="1">
      <c r="A8" s="69"/>
      <c r="B8" s="69"/>
      <c r="C8" s="69"/>
      <c r="D8" s="8" t="s">
        <v>166</v>
      </c>
      <c r="E8" s="8" t="s">
        <v>167</v>
      </c>
      <c r="F8" s="8" t="s">
        <v>168</v>
      </c>
      <c r="G8" s="69"/>
      <c r="H8" s="76"/>
    </row>
    <row r="9" spans="1:8" ht="15" hidden="1" customHeight="1">
      <c r="A9" s="9">
        <f>SUM(B9,C9,D9)</f>
        <v>50000</v>
      </c>
      <c r="B9" s="10">
        <f>SUM(B10:B10)</f>
        <v>0</v>
      </c>
      <c r="C9" s="10">
        <f>SUM(C10:C10)</f>
        <v>5000</v>
      </c>
      <c r="D9" s="9">
        <f>SUM(E9,F9)</f>
        <v>45000</v>
      </c>
      <c r="E9" s="9">
        <f>SUM(E10:E10)</f>
        <v>0</v>
      </c>
      <c r="F9" s="9">
        <f>SUM(F10:F10)</f>
        <v>45000</v>
      </c>
      <c r="G9" s="9">
        <f>SUM(G10:G10,H10:H10)</f>
        <v>0</v>
      </c>
      <c r="H9" s="11"/>
    </row>
    <row r="10" spans="1:8" ht="24" customHeight="1">
      <c r="A10" s="12">
        <f>SUM(B10,C10,D10)</f>
        <v>50000</v>
      </c>
      <c r="B10" s="13">
        <v>0</v>
      </c>
      <c r="C10" s="14">
        <v>5000</v>
      </c>
      <c r="D10" s="14">
        <f>SUM(E10,F10)</f>
        <v>45000</v>
      </c>
      <c r="E10" s="13">
        <v>0</v>
      </c>
      <c r="F10" s="14">
        <v>45000</v>
      </c>
      <c r="G10" s="14">
        <v>0</v>
      </c>
      <c r="H10" s="13">
        <v>0</v>
      </c>
    </row>
    <row r="13" spans="1:8" ht="24" customHeight="1">
      <c r="A13" s="15" t="s">
        <v>62</v>
      </c>
    </row>
  </sheetData>
  <mergeCells count="9">
    <mergeCell ref="A2:H2"/>
    <mergeCell ref="A4:F4"/>
    <mergeCell ref="A6:F6"/>
    <mergeCell ref="D7:F7"/>
    <mergeCell ref="A7:A8"/>
    <mergeCell ref="B7:B8"/>
    <mergeCell ref="C7:C8"/>
    <mergeCell ref="G6:G8"/>
    <mergeCell ref="H6:H8"/>
  </mergeCells>
  <phoneticPr fontId="23" type="noConversion"/>
  <pageMargins left="0.79" right="0.79" top="0.79" bottom="0.79" header="0.3" footer="0.3"/>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10" sqref="A10"/>
    </sheetView>
  </sheetViews>
  <sheetFormatPr defaultColWidth="9" defaultRowHeight="15"/>
  <cols>
    <col min="1" max="1" width="146.140625" customWidth="1"/>
  </cols>
  <sheetData>
    <row r="1" spans="1:1" ht="31.5" customHeight="1">
      <c r="A1" s="1" t="s">
        <v>169</v>
      </c>
    </row>
    <row r="2" spans="1:1" ht="24" customHeight="1">
      <c r="A2" s="2"/>
    </row>
    <row r="3" spans="1:1" ht="321" customHeight="1">
      <c r="A3" s="3" t="s">
        <v>170</v>
      </c>
    </row>
  </sheetData>
  <phoneticPr fontId="23"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20" sqref="A20"/>
    </sheetView>
  </sheetViews>
  <sheetFormatPr defaultColWidth="9" defaultRowHeight="15"/>
  <cols>
    <col min="1" max="1" width="137.7109375" customWidth="1"/>
  </cols>
  <sheetData>
    <row r="1" spans="1:1" ht="29.25" customHeight="1">
      <c r="A1" s="42" t="s">
        <v>2</v>
      </c>
    </row>
    <row r="2" spans="1:1" ht="22.5" customHeight="1">
      <c r="A2" s="43"/>
    </row>
    <row r="3" spans="1:1" ht="22.5" customHeight="1">
      <c r="A3" s="43"/>
    </row>
    <row r="4" spans="1:1" ht="18.75" customHeight="1">
      <c r="A4" s="44" t="s">
        <v>3</v>
      </c>
    </row>
    <row r="5" spans="1:1" ht="18.75" customHeight="1">
      <c r="A5" s="45" t="s">
        <v>4</v>
      </c>
    </row>
    <row r="6" spans="1:1" ht="18.75" customHeight="1">
      <c r="A6" s="45" t="s">
        <v>5</v>
      </c>
    </row>
    <row r="7" spans="1:1" ht="18.75" customHeight="1">
      <c r="A7" s="45" t="s">
        <v>6</v>
      </c>
    </row>
    <row r="8" spans="1:1" ht="18.75" customHeight="1">
      <c r="A8" s="45" t="s">
        <v>7</v>
      </c>
    </row>
    <row r="9" spans="1:1" ht="18.75" customHeight="1">
      <c r="A9" s="46" t="s">
        <v>8</v>
      </c>
    </row>
    <row r="10" spans="1:1" ht="18.75" customHeight="1">
      <c r="A10" s="46" t="s">
        <v>9</v>
      </c>
    </row>
    <row r="11" spans="1:1" ht="18.75" customHeight="1">
      <c r="A11" s="46" t="s">
        <v>10</v>
      </c>
    </row>
    <row r="12" spans="1:1" ht="18.75" customHeight="1">
      <c r="A12" s="46" t="s">
        <v>11</v>
      </c>
    </row>
    <row r="13" spans="1:1" ht="18.75" customHeight="1">
      <c r="A13" s="46" t="s">
        <v>12</v>
      </c>
    </row>
    <row r="14" spans="1:1" ht="18.75" customHeight="1">
      <c r="A14" s="46" t="s">
        <v>13</v>
      </c>
    </row>
    <row r="15" spans="1:1" ht="18.75" customHeight="1">
      <c r="A15" s="46" t="s">
        <v>14</v>
      </c>
    </row>
    <row r="16" spans="1:1" ht="18.75" customHeight="1">
      <c r="A16" s="46" t="s">
        <v>15</v>
      </c>
    </row>
    <row r="17" spans="1:1" ht="18.75" customHeight="1">
      <c r="A17" s="46" t="s">
        <v>16</v>
      </c>
    </row>
    <row r="18" spans="1:1" ht="18.75" customHeight="1">
      <c r="A18" s="46" t="s">
        <v>17</v>
      </c>
    </row>
    <row r="19" spans="1:1" ht="18.75" customHeight="1">
      <c r="A19" s="47"/>
    </row>
    <row r="20" spans="1:1" ht="21" customHeight="1">
      <c r="A20" s="47"/>
    </row>
    <row r="21" spans="1:1" ht="15" hidden="1" customHeight="1">
      <c r="A21" s="47" t="s">
        <v>18</v>
      </c>
    </row>
  </sheetData>
  <phoneticPr fontId="23"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7" sqref="A7"/>
    </sheetView>
  </sheetViews>
  <sheetFormatPr defaultColWidth="9" defaultRowHeight="15"/>
  <cols>
    <col min="1" max="1" width="142.140625" customWidth="1"/>
  </cols>
  <sheetData>
    <row r="1" spans="1:1" ht="37.5" customHeight="1">
      <c r="A1" s="41" t="s">
        <v>19</v>
      </c>
    </row>
    <row r="3" spans="1:1" ht="409.5" customHeight="1">
      <c r="A3" s="40" t="s">
        <v>20</v>
      </c>
    </row>
  </sheetData>
  <phoneticPr fontId="23"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I3" sqref="I3"/>
    </sheetView>
  </sheetViews>
  <sheetFormatPr defaultColWidth="9" defaultRowHeight="15"/>
  <cols>
    <col min="1" max="2" width="70.7109375" customWidth="1"/>
  </cols>
  <sheetData>
    <row r="1" spans="1:2" ht="37.5" customHeight="1">
      <c r="A1" s="62" t="s">
        <v>21</v>
      </c>
      <c r="B1" s="63"/>
    </row>
    <row r="2" spans="1:2" ht="24" customHeight="1">
      <c r="B2" s="2"/>
    </row>
    <row r="3" spans="1:2" ht="402" customHeight="1">
      <c r="A3" s="64" t="s">
        <v>22</v>
      </c>
      <c r="B3" s="64"/>
    </row>
  </sheetData>
  <mergeCells count="2">
    <mergeCell ref="A1:B1"/>
    <mergeCell ref="A3:B3"/>
  </mergeCells>
  <phoneticPr fontId="23"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heetViews>
  <sheetFormatPr defaultColWidth="9" defaultRowHeight="15"/>
  <cols>
    <col min="1" max="1" width="146.7109375" customWidth="1"/>
  </cols>
  <sheetData>
    <row r="1" spans="1:1" ht="31.5" customHeight="1">
      <c r="A1" s="1" t="s">
        <v>23</v>
      </c>
    </row>
    <row r="2" spans="1:1" ht="24" customHeight="1">
      <c r="A2" s="2"/>
    </row>
    <row r="3" spans="1:1" ht="402" customHeight="1">
      <c r="A3" s="3" t="s">
        <v>24</v>
      </c>
    </row>
  </sheetData>
  <phoneticPr fontId="23"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ColWidth="9" defaultRowHeight="15"/>
  <cols>
    <col min="1" max="1" width="146.42578125" customWidth="1"/>
  </cols>
  <sheetData>
    <row r="1" spans="1:1" ht="24" customHeight="1">
      <c r="A1" s="38" t="s">
        <v>25</v>
      </c>
    </row>
    <row r="2" spans="1:1" ht="24" customHeight="1">
      <c r="A2" s="2"/>
    </row>
    <row r="3" spans="1:1" ht="351" customHeight="1">
      <c r="A3" s="39" t="s">
        <v>171</v>
      </c>
    </row>
  </sheetData>
  <phoneticPr fontId="23"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topLeftCell="A4" workbookViewId="0">
      <selection activeCell="C17" sqref="C17"/>
    </sheetView>
  </sheetViews>
  <sheetFormatPr defaultColWidth="9" defaultRowHeight="15"/>
  <cols>
    <col min="1" max="1" width="33" customWidth="1"/>
    <col min="2" max="2" width="17.7109375" customWidth="1"/>
    <col min="3" max="3" width="31.28515625" customWidth="1"/>
    <col min="4" max="4" width="16.140625" customWidth="1"/>
    <col min="5" max="5" width="17.42578125" bestFit="1" customWidth="1"/>
    <col min="6" max="6" width="16.140625" bestFit="1" customWidth="1"/>
    <col min="7" max="7" width="14.7109375" customWidth="1"/>
  </cols>
  <sheetData>
    <row r="1" spans="1:7" ht="18" customHeight="1">
      <c r="A1" s="32"/>
      <c r="B1" s="32"/>
      <c r="C1" s="32"/>
      <c r="D1" s="32"/>
      <c r="E1" s="32"/>
      <c r="F1" s="32"/>
      <c r="G1" s="17"/>
    </row>
    <row r="2" spans="1:7" ht="24" customHeight="1">
      <c r="A2" s="65" t="s">
        <v>26</v>
      </c>
      <c r="B2" s="65"/>
      <c r="C2" s="65"/>
      <c r="D2" s="65"/>
      <c r="E2" s="65"/>
      <c r="F2" s="65"/>
      <c r="G2" s="65"/>
    </row>
    <row r="3" spans="1:7" ht="7.5" customHeight="1">
      <c r="A3" s="66"/>
      <c r="B3" s="66"/>
      <c r="C3" s="66"/>
      <c r="D3" s="66"/>
      <c r="E3" s="66"/>
      <c r="F3" s="66"/>
    </row>
    <row r="4" spans="1:7" ht="24" customHeight="1">
      <c r="A4" s="67"/>
      <c r="B4" s="67"/>
      <c r="C4" s="67"/>
      <c r="D4" s="67"/>
      <c r="E4" s="67"/>
      <c r="F4" s="67"/>
      <c r="G4" s="17" t="s">
        <v>27</v>
      </c>
    </row>
    <row r="5" spans="1:7" ht="7.5" customHeight="1">
      <c r="A5" s="66"/>
      <c r="B5" s="66"/>
      <c r="C5" s="66"/>
      <c r="D5" s="66"/>
      <c r="E5" s="66"/>
      <c r="F5" s="66"/>
    </row>
    <row r="6" spans="1:7" ht="24" customHeight="1">
      <c r="A6" s="68" t="s">
        <v>28</v>
      </c>
      <c r="B6" s="68"/>
      <c r="C6" s="68" t="s">
        <v>29</v>
      </c>
      <c r="D6" s="68"/>
      <c r="E6" s="68"/>
      <c r="F6" s="68"/>
      <c r="G6" s="68"/>
    </row>
    <row r="7" spans="1:7" ht="24" customHeight="1">
      <c r="A7" s="69" t="s">
        <v>30</v>
      </c>
      <c r="B7" s="69" t="s">
        <v>31</v>
      </c>
      <c r="C7" s="70" t="s">
        <v>30</v>
      </c>
      <c r="D7" s="68" t="s">
        <v>31</v>
      </c>
      <c r="E7" s="68"/>
      <c r="F7" s="68"/>
      <c r="G7" s="68"/>
    </row>
    <row r="8" spans="1:7" ht="24" customHeight="1">
      <c r="A8" s="69"/>
      <c r="B8" s="69"/>
      <c r="C8" s="70"/>
      <c r="D8" s="70" t="s">
        <v>32</v>
      </c>
      <c r="E8" s="68" t="s">
        <v>33</v>
      </c>
      <c r="F8" s="68"/>
      <c r="G8" s="68" t="s">
        <v>34</v>
      </c>
    </row>
    <row r="9" spans="1:7" ht="24" customHeight="1">
      <c r="A9" s="69"/>
      <c r="B9" s="69"/>
      <c r="C9" s="70"/>
      <c r="D9" s="70"/>
      <c r="E9" s="18" t="s">
        <v>35</v>
      </c>
      <c r="F9" s="18" t="s">
        <v>36</v>
      </c>
      <c r="G9" s="68"/>
    </row>
    <row r="10" spans="1:7" ht="24" customHeight="1">
      <c r="A10" s="21" t="s">
        <v>37</v>
      </c>
      <c r="B10" s="54">
        <v>18798023.210000001</v>
      </c>
      <c r="C10" s="21" t="s">
        <v>38</v>
      </c>
      <c r="D10" s="54">
        <f t="shared" ref="D10:D16" si="0">SUM(E10,F10,G10)</f>
        <v>12432823.889999999</v>
      </c>
      <c r="E10" s="54">
        <v>10314516.869999999</v>
      </c>
      <c r="F10" s="54">
        <v>1028360.24</v>
      </c>
      <c r="G10" s="54">
        <v>1089946.78</v>
      </c>
    </row>
    <row r="11" spans="1:7" ht="24" customHeight="1">
      <c r="A11" s="21" t="s">
        <v>39</v>
      </c>
      <c r="B11" s="54">
        <v>18798023.210000001</v>
      </c>
      <c r="C11" s="21" t="s">
        <v>40</v>
      </c>
      <c r="D11" s="54">
        <f t="shared" si="0"/>
        <v>4646022.88</v>
      </c>
      <c r="E11" s="54">
        <v>4188182.88</v>
      </c>
      <c r="F11" s="54">
        <v>457840</v>
      </c>
      <c r="G11" s="54">
        <v>0</v>
      </c>
    </row>
    <row r="12" spans="1:7" ht="24" customHeight="1">
      <c r="A12" s="21" t="s">
        <v>41</v>
      </c>
      <c r="B12" s="54">
        <v>0</v>
      </c>
      <c r="C12" s="21" t="s">
        <v>42</v>
      </c>
      <c r="D12" s="54">
        <f t="shared" si="0"/>
        <v>1002801.2</v>
      </c>
      <c r="E12" s="54">
        <v>1002801.2</v>
      </c>
      <c r="F12" s="54">
        <v>0</v>
      </c>
      <c r="G12" s="54">
        <v>0</v>
      </c>
    </row>
    <row r="13" spans="1:7" ht="24" customHeight="1">
      <c r="A13" s="21" t="s">
        <v>43</v>
      </c>
      <c r="B13" s="54">
        <v>0</v>
      </c>
      <c r="C13" s="21" t="s">
        <v>44</v>
      </c>
      <c r="D13" s="54">
        <f t="shared" si="0"/>
        <v>716375.24</v>
      </c>
      <c r="E13" s="54">
        <v>716375.24</v>
      </c>
      <c r="F13" s="54">
        <v>0</v>
      </c>
      <c r="G13" s="54">
        <v>0</v>
      </c>
    </row>
    <row r="14" spans="1:7" ht="24" customHeight="1">
      <c r="A14" s="21" t="s">
        <v>45</v>
      </c>
      <c r="B14" s="54">
        <v>0</v>
      </c>
      <c r="C14" s="21"/>
      <c r="D14" s="54">
        <f t="shared" si="0"/>
        <v>0</v>
      </c>
      <c r="E14" s="54"/>
      <c r="F14" s="54"/>
      <c r="G14" s="54"/>
    </row>
    <row r="15" spans="1:7" ht="24" customHeight="1">
      <c r="A15" s="21" t="s">
        <v>46</v>
      </c>
      <c r="B15" s="54">
        <v>0</v>
      </c>
      <c r="C15" s="21"/>
      <c r="D15" s="54">
        <f t="shared" si="0"/>
        <v>0</v>
      </c>
      <c r="E15" s="54"/>
      <c r="F15" s="54"/>
      <c r="G15" s="54"/>
    </row>
    <row r="16" spans="1:7" ht="24" customHeight="1">
      <c r="A16" s="21" t="s">
        <v>47</v>
      </c>
      <c r="B16" s="54">
        <v>0</v>
      </c>
      <c r="C16" s="21"/>
      <c r="D16" s="54">
        <f t="shared" si="0"/>
        <v>0</v>
      </c>
      <c r="E16" s="54"/>
      <c r="F16" s="54"/>
      <c r="G16" s="54"/>
    </row>
    <row r="17" spans="1:7" ht="24" customHeight="1">
      <c r="A17" s="11"/>
      <c r="B17" s="55"/>
      <c r="C17" s="11"/>
      <c r="D17" s="55"/>
      <c r="E17" s="55"/>
      <c r="F17" s="55"/>
      <c r="G17" s="55"/>
    </row>
    <row r="18" spans="1:7" ht="24" customHeight="1">
      <c r="A18" s="11"/>
      <c r="B18" s="55"/>
      <c r="C18" s="11"/>
      <c r="D18" s="55"/>
      <c r="E18" s="55"/>
      <c r="F18" s="55"/>
      <c r="G18" s="55"/>
    </row>
    <row r="19" spans="1:7" ht="24" customHeight="1">
      <c r="A19" s="11"/>
      <c r="B19" s="55"/>
      <c r="C19" s="11"/>
      <c r="D19" s="55"/>
      <c r="E19" s="55"/>
      <c r="F19" s="55"/>
      <c r="G19" s="55"/>
    </row>
    <row r="20" spans="1:7" ht="24" customHeight="1">
      <c r="A20" s="11"/>
      <c r="B20" s="55"/>
      <c r="C20" s="11"/>
      <c r="D20" s="55"/>
      <c r="E20" s="55"/>
      <c r="F20" s="55"/>
      <c r="G20" s="55"/>
    </row>
    <row r="21" spans="1:7" ht="24" customHeight="1">
      <c r="A21" s="37" t="s">
        <v>48</v>
      </c>
      <c r="B21" s="27">
        <v>18798023.210000001</v>
      </c>
      <c r="C21" s="37" t="s">
        <v>49</v>
      </c>
      <c r="D21" s="27">
        <f>SUM(E21,F21,G21)</f>
        <v>18798023.210000001</v>
      </c>
      <c r="E21" s="27">
        <v>16221876.189999999</v>
      </c>
      <c r="F21" s="27">
        <v>1486200.24</v>
      </c>
      <c r="G21" s="27">
        <v>1089946.78</v>
      </c>
    </row>
  </sheetData>
  <mergeCells count="13">
    <mergeCell ref="D7:G7"/>
    <mergeCell ref="E8:F8"/>
    <mergeCell ref="A7:A9"/>
    <mergeCell ref="B7:B9"/>
    <mergeCell ref="C7:C9"/>
    <mergeCell ref="D8:D9"/>
    <mergeCell ref="G8:G9"/>
    <mergeCell ref="A2:G2"/>
    <mergeCell ref="A3:F3"/>
    <mergeCell ref="A4:F4"/>
    <mergeCell ref="A5:F5"/>
    <mergeCell ref="A6:B6"/>
    <mergeCell ref="C6:G6"/>
  </mergeCells>
  <phoneticPr fontId="23" type="noConversion"/>
  <pageMargins left="0.79" right="0.79" top="0.79" bottom="0.79"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Ruler="0" topLeftCell="A9" workbookViewId="0">
      <selection activeCell="H20" sqref="H20"/>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7"/>
      <c r="F1" s="17"/>
      <c r="G1" s="17"/>
      <c r="H1" s="17"/>
      <c r="I1" s="17"/>
    </row>
    <row r="2" spans="1:9" ht="24" customHeight="1">
      <c r="A2" s="65" t="s">
        <v>50</v>
      </c>
      <c r="B2" s="65"/>
      <c r="C2" s="65"/>
      <c r="D2" s="65"/>
      <c r="E2" s="65"/>
      <c r="F2" s="65"/>
      <c r="G2" s="65"/>
      <c r="H2" s="65"/>
      <c r="I2" s="65"/>
    </row>
    <row r="4" spans="1:9" ht="24" customHeight="1">
      <c r="A4" s="67"/>
      <c r="B4" s="67"/>
      <c r="C4" s="67"/>
      <c r="D4" s="67"/>
      <c r="E4" s="67"/>
      <c r="F4" s="67"/>
      <c r="G4" s="67"/>
      <c r="H4" s="67"/>
      <c r="I4" s="17" t="s">
        <v>27</v>
      </c>
    </row>
    <row r="6" spans="1:9" ht="24" customHeight="1">
      <c r="A6" s="68" t="s">
        <v>30</v>
      </c>
      <c r="B6" s="68"/>
      <c r="C6" s="68"/>
      <c r="D6" s="68"/>
      <c r="E6" s="68" t="s">
        <v>51</v>
      </c>
      <c r="F6" s="68"/>
      <c r="G6" s="68"/>
      <c r="H6" s="68"/>
      <c r="I6" s="68"/>
    </row>
    <row r="7" spans="1:9" ht="24" customHeight="1">
      <c r="A7" s="71" t="s">
        <v>52</v>
      </c>
      <c r="B7" s="71"/>
      <c r="C7" s="71"/>
      <c r="D7" s="68" t="s">
        <v>53</v>
      </c>
      <c r="E7" s="68" t="s">
        <v>32</v>
      </c>
      <c r="F7" s="69" t="s">
        <v>54</v>
      </c>
      <c r="G7" s="69" t="s">
        <v>55</v>
      </c>
      <c r="H7" s="69" t="s">
        <v>56</v>
      </c>
      <c r="I7" s="68" t="s">
        <v>57</v>
      </c>
    </row>
    <row r="8" spans="1:9" ht="24" customHeight="1">
      <c r="A8" s="18" t="s">
        <v>58</v>
      </c>
      <c r="B8" s="18" t="s">
        <v>59</v>
      </c>
      <c r="C8" s="18" t="s">
        <v>60</v>
      </c>
      <c r="D8" s="68"/>
      <c r="E8" s="68"/>
      <c r="F8" s="69"/>
      <c r="G8" s="69"/>
      <c r="H8" s="69"/>
      <c r="I8" s="68"/>
    </row>
    <row r="9" spans="1:9" ht="24" customHeight="1">
      <c r="A9" s="20" t="s">
        <v>61</v>
      </c>
      <c r="B9" s="20" t="s">
        <v>62</v>
      </c>
      <c r="C9" s="20" t="s">
        <v>62</v>
      </c>
      <c r="D9" s="21" t="s">
        <v>63</v>
      </c>
      <c r="E9" s="56">
        <f t="shared" ref="E9:E26" si="0">SUM(F9,G9,H9,I9)</f>
        <v>12432823.890000001</v>
      </c>
      <c r="F9" s="56">
        <v>12432823.890000001</v>
      </c>
      <c r="G9" s="36">
        <v>0</v>
      </c>
      <c r="H9" s="36">
        <v>0</v>
      </c>
      <c r="I9" s="36">
        <v>0</v>
      </c>
    </row>
    <row r="10" spans="1:9" ht="24" customHeight="1">
      <c r="A10" s="20" t="s">
        <v>61</v>
      </c>
      <c r="B10" s="20" t="s">
        <v>64</v>
      </c>
      <c r="C10" s="20" t="s">
        <v>62</v>
      </c>
      <c r="D10" s="21" t="s">
        <v>65</v>
      </c>
      <c r="E10" s="56">
        <f t="shared" si="0"/>
        <v>11875795.289999999</v>
      </c>
      <c r="F10" s="56">
        <v>11875795.289999999</v>
      </c>
      <c r="G10" s="36">
        <v>0</v>
      </c>
      <c r="H10" s="36">
        <v>0</v>
      </c>
      <c r="I10" s="36">
        <v>0</v>
      </c>
    </row>
    <row r="11" spans="1:9" ht="24" customHeight="1">
      <c r="A11" s="20" t="s">
        <v>61</v>
      </c>
      <c r="B11" s="20" t="s">
        <v>64</v>
      </c>
      <c r="C11" s="20" t="s">
        <v>64</v>
      </c>
      <c r="D11" s="21" t="s">
        <v>66</v>
      </c>
      <c r="E11" s="56">
        <f t="shared" si="0"/>
        <v>11875795.289999999</v>
      </c>
      <c r="F11" s="56">
        <v>11875795.289999999</v>
      </c>
      <c r="G11" s="36">
        <v>0</v>
      </c>
      <c r="H11" s="36">
        <v>0</v>
      </c>
      <c r="I11" s="36">
        <v>0</v>
      </c>
    </row>
    <row r="12" spans="1:9" ht="24" customHeight="1">
      <c r="A12" s="20" t="s">
        <v>61</v>
      </c>
      <c r="B12" s="20" t="s">
        <v>67</v>
      </c>
      <c r="C12" s="20" t="s">
        <v>62</v>
      </c>
      <c r="D12" s="21" t="s">
        <v>68</v>
      </c>
      <c r="E12" s="56">
        <f t="shared" si="0"/>
        <v>557028.6</v>
      </c>
      <c r="F12" s="56">
        <v>557028.6</v>
      </c>
      <c r="G12" s="36">
        <v>0</v>
      </c>
      <c r="H12" s="36">
        <v>0</v>
      </c>
      <c r="I12" s="36">
        <v>0</v>
      </c>
    </row>
    <row r="13" spans="1:9" ht="24" customHeight="1">
      <c r="A13" s="20" t="s">
        <v>61</v>
      </c>
      <c r="B13" s="20" t="s">
        <v>67</v>
      </c>
      <c r="C13" s="20" t="s">
        <v>69</v>
      </c>
      <c r="D13" s="21" t="s">
        <v>70</v>
      </c>
      <c r="E13" s="56">
        <f t="shared" si="0"/>
        <v>557028.6</v>
      </c>
      <c r="F13" s="56">
        <v>557028.6</v>
      </c>
      <c r="G13" s="36">
        <v>0</v>
      </c>
      <c r="H13" s="36">
        <v>0</v>
      </c>
      <c r="I13" s="36">
        <v>0</v>
      </c>
    </row>
    <row r="14" spans="1:9" ht="24" customHeight="1">
      <c r="A14" s="20" t="s">
        <v>71</v>
      </c>
      <c r="B14" s="20" t="s">
        <v>62</v>
      </c>
      <c r="C14" s="20" t="s">
        <v>62</v>
      </c>
      <c r="D14" s="21" t="s">
        <v>72</v>
      </c>
      <c r="E14" s="56">
        <f t="shared" si="0"/>
        <v>4646022.88</v>
      </c>
      <c r="F14" s="56">
        <v>4646022.88</v>
      </c>
      <c r="G14" s="36">
        <v>0</v>
      </c>
      <c r="H14" s="36">
        <v>0</v>
      </c>
      <c r="I14" s="36">
        <v>0</v>
      </c>
    </row>
    <row r="15" spans="1:9" ht="24" customHeight="1">
      <c r="A15" s="20" t="s">
        <v>71</v>
      </c>
      <c r="B15" s="20" t="s">
        <v>73</v>
      </c>
      <c r="C15" s="20" t="s">
        <v>62</v>
      </c>
      <c r="D15" s="21" t="s">
        <v>74</v>
      </c>
      <c r="E15" s="56">
        <f t="shared" si="0"/>
        <v>4646022.88</v>
      </c>
      <c r="F15" s="56">
        <v>4646022.88</v>
      </c>
      <c r="G15" s="36">
        <v>0</v>
      </c>
      <c r="H15" s="36">
        <v>0</v>
      </c>
      <c r="I15" s="36">
        <v>0</v>
      </c>
    </row>
    <row r="16" spans="1:9" ht="24" customHeight="1">
      <c r="A16" s="20" t="s">
        <v>71</v>
      </c>
      <c r="B16" s="20" t="s">
        <v>73</v>
      </c>
      <c r="C16" s="20" t="s">
        <v>64</v>
      </c>
      <c r="D16" s="21" t="s">
        <v>75</v>
      </c>
      <c r="E16" s="56">
        <f t="shared" si="0"/>
        <v>2200500</v>
      </c>
      <c r="F16" s="56">
        <v>2200500</v>
      </c>
      <c r="G16" s="36">
        <v>0</v>
      </c>
      <c r="H16" s="36">
        <v>0</v>
      </c>
      <c r="I16" s="36">
        <v>0</v>
      </c>
    </row>
    <row r="17" spans="1:9" ht="24" customHeight="1">
      <c r="A17" s="20" t="s">
        <v>71</v>
      </c>
      <c r="B17" s="20" t="s">
        <v>73</v>
      </c>
      <c r="C17" s="20" t="s">
        <v>73</v>
      </c>
      <c r="D17" s="21" t="s">
        <v>76</v>
      </c>
      <c r="E17" s="56">
        <f t="shared" si="0"/>
        <v>1604481.92</v>
      </c>
      <c r="F17" s="56">
        <v>1604481.92</v>
      </c>
      <c r="G17" s="36">
        <v>0</v>
      </c>
      <c r="H17" s="36">
        <v>0</v>
      </c>
      <c r="I17" s="36">
        <v>0</v>
      </c>
    </row>
    <row r="18" spans="1:9" ht="24" customHeight="1">
      <c r="A18" s="20" t="s">
        <v>71</v>
      </c>
      <c r="B18" s="20" t="s">
        <v>73</v>
      </c>
      <c r="C18" s="20" t="s">
        <v>77</v>
      </c>
      <c r="D18" s="21" t="s">
        <v>78</v>
      </c>
      <c r="E18" s="56">
        <f t="shared" si="0"/>
        <v>802240.96</v>
      </c>
      <c r="F18" s="56">
        <v>802240.96</v>
      </c>
      <c r="G18" s="36">
        <v>0</v>
      </c>
      <c r="H18" s="36">
        <v>0</v>
      </c>
      <c r="I18" s="36">
        <v>0</v>
      </c>
    </row>
    <row r="19" spans="1:9" ht="24" customHeight="1">
      <c r="A19" s="20" t="s">
        <v>71</v>
      </c>
      <c r="B19" s="20" t="s">
        <v>73</v>
      </c>
      <c r="C19" s="20" t="s">
        <v>69</v>
      </c>
      <c r="D19" s="21" t="s">
        <v>79</v>
      </c>
      <c r="E19" s="56">
        <f t="shared" si="0"/>
        <v>38800</v>
      </c>
      <c r="F19" s="56">
        <v>38800</v>
      </c>
      <c r="G19" s="36">
        <v>0</v>
      </c>
      <c r="H19" s="36">
        <v>0</v>
      </c>
      <c r="I19" s="36">
        <v>0</v>
      </c>
    </row>
    <row r="20" spans="1:9" ht="24" customHeight="1">
      <c r="A20" s="20" t="s">
        <v>80</v>
      </c>
      <c r="B20" s="20" t="s">
        <v>62</v>
      </c>
      <c r="C20" s="20" t="s">
        <v>62</v>
      </c>
      <c r="D20" s="21" t="s">
        <v>81</v>
      </c>
      <c r="E20" s="56">
        <f t="shared" si="0"/>
        <v>1002801.2</v>
      </c>
      <c r="F20" s="56">
        <v>1002801.2</v>
      </c>
      <c r="G20" s="36">
        <v>0</v>
      </c>
      <c r="H20" s="36">
        <v>0</v>
      </c>
      <c r="I20" s="36">
        <v>0</v>
      </c>
    </row>
    <row r="21" spans="1:9" ht="24" customHeight="1">
      <c r="A21" s="20" t="s">
        <v>80</v>
      </c>
      <c r="B21" s="20" t="s">
        <v>82</v>
      </c>
      <c r="C21" s="20" t="s">
        <v>62</v>
      </c>
      <c r="D21" s="21" t="s">
        <v>83</v>
      </c>
      <c r="E21" s="56">
        <f t="shared" si="0"/>
        <v>1002801.2</v>
      </c>
      <c r="F21" s="56">
        <v>1002801.2</v>
      </c>
      <c r="G21" s="36">
        <v>0</v>
      </c>
      <c r="H21" s="36">
        <v>0</v>
      </c>
      <c r="I21" s="36">
        <v>0</v>
      </c>
    </row>
    <row r="22" spans="1:9" ht="24" customHeight="1">
      <c r="A22" s="20" t="s">
        <v>80</v>
      </c>
      <c r="B22" s="20" t="s">
        <v>82</v>
      </c>
      <c r="C22" s="20" t="s">
        <v>64</v>
      </c>
      <c r="D22" s="21" t="s">
        <v>84</v>
      </c>
      <c r="E22" s="56">
        <f t="shared" si="0"/>
        <v>1002801.2</v>
      </c>
      <c r="F22" s="56">
        <v>1002801.2</v>
      </c>
      <c r="G22" s="36">
        <v>0</v>
      </c>
      <c r="H22" s="36">
        <v>0</v>
      </c>
      <c r="I22" s="36">
        <v>0</v>
      </c>
    </row>
    <row r="23" spans="1:9" ht="24" customHeight="1">
      <c r="A23" s="20" t="s">
        <v>85</v>
      </c>
      <c r="B23" s="20" t="s">
        <v>62</v>
      </c>
      <c r="C23" s="20" t="s">
        <v>62</v>
      </c>
      <c r="D23" s="21" t="s">
        <v>86</v>
      </c>
      <c r="E23" s="56">
        <f t="shared" si="0"/>
        <v>716375.24</v>
      </c>
      <c r="F23" s="56">
        <v>716375.24</v>
      </c>
      <c r="G23" s="36">
        <v>0</v>
      </c>
      <c r="H23" s="36">
        <v>0</v>
      </c>
      <c r="I23" s="36">
        <v>0</v>
      </c>
    </row>
    <row r="24" spans="1:9" ht="24" customHeight="1">
      <c r="A24" s="20" t="s">
        <v>85</v>
      </c>
      <c r="B24" s="20" t="s">
        <v>64</v>
      </c>
      <c r="C24" s="20" t="s">
        <v>62</v>
      </c>
      <c r="D24" s="21" t="s">
        <v>87</v>
      </c>
      <c r="E24" s="56">
        <f t="shared" si="0"/>
        <v>716375.24</v>
      </c>
      <c r="F24" s="56">
        <v>716375.24</v>
      </c>
      <c r="G24" s="36">
        <v>0</v>
      </c>
      <c r="H24" s="36">
        <v>0</v>
      </c>
      <c r="I24" s="36">
        <v>0</v>
      </c>
    </row>
    <row r="25" spans="1:9" ht="24" customHeight="1">
      <c r="A25" s="20" t="s">
        <v>85</v>
      </c>
      <c r="B25" s="20" t="s">
        <v>64</v>
      </c>
      <c r="C25" s="20" t="s">
        <v>88</v>
      </c>
      <c r="D25" s="21" t="s">
        <v>89</v>
      </c>
      <c r="E25" s="56">
        <f t="shared" si="0"/>
        <v>716375.24</v>
      </c>
      <c r="F25" s="56">
        <v>716375.24</v>
      </c>
      <c r="G25" s="36">
        <v>0</v>
      </c>
      <c r="H25" s="36">
        <v>0</v>
      </c>
      <c r="I25" s="36">
        <v>0</v>
      </c>
    </row>
    <row r="26" spans="1:9" ht="24" customHeight="1">
      <c r="A26" s="72" t="s">
        <v>32</v>
      </c>
      <c r="B26" s="72"/>
      <c r="C26" s="72"/>
      <c r="D26" s="72"/>
      <c r="E26" s="56">
        <f t="shared" si="0"/>
        <v>18798023.210000001</v>
      </c>
      <c r="F26" s="56">
        <v>18798023.210000001</v>
      </c>
      <c r="G26" s="36">
        <v>0</v>
      </c>
      <c r="H26" s="36">
        <v>0</v>
      </c>
      <c r="I26" s="36">
        <v>0</v>
      </c>
    </row>
  </sheetData>
  <mergeCells count="12">
    <mergeCell ref="A26:D26"/>
    <mergeCell ref="D7:D8"/>
    <mergeCell ref="E7:E8"/>
    <mergeCell ref="F7:F8"/>
    <mergeCell ref="G7:G8"/>
    <mergeCell ref="A2:I2"/>
    <mergeCell ref="A4:H4"/>
    <mergeCell ref="A6:D6"/>
    <mergeCell ref="E6:I6"/>
    <mergeCell ref="A7:C7"/>
    <mergeCell ref="H7:H8"/>
    <mergeCell ref="I7:I8"/>
  </mergeCells>
  <phoneticPr fontId="23" type="noConversion"/>
  <pageMargins left="0.79" right="0.79" top="0.79" bottom="0.79" header="0.3" footer="0.3"/>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10" workbookViewId="0">
      <selection activeCell="L20" sqref="L20"/>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7"/>
      <c r="F1" s="17"/>
      <c r="G1" s="17"/>
    </row>
    <row r="2" spans="1:7" ht="24" customHeight="1">
      <c r="A2" s="65" t="s">
        <v>90</v>
      </c>
      <c r="B2" s="65"/>
      <c r="C2" s="65"/>
      <c r="D2" s="65"/>
      <c r="E2" s="65"/>
      <c r="F2" s="65"/>
      <c r="G2" s="65"/>
    </row>
    <row r="4" spans="1:7" ht="24" customHeight="1">
      <c r="A4" s="67"/>
      <c r="B4" s="67"/>
      <c r="C4" s="67"/>
      <c r="D4" s="67"/>
      <c r="E4" s="67"/>
      <c r="F4" s="67"/>
      <c r="G4" s="17" t="s">
        <v>27</v>
      </c>
    </row>
    <row r="6" spans="1:7" ht="24" customHeight="1">
      <c r="A6" s="68" t="s">
        <v>30</v>
      </c>
      <c r="B6" s="68"/>
      <c r="C6" s="68"/>
      <c r="D6" s="68"/>
      <c r="E6" s="68" t="s">
        <v>91</v>
      </c>
      <c r="F6" s="68"/>
      <c r="G6" s="68"/>
    </row>
    <row r="7" spans="1:7" ht="24" customHeight="1">
      <c r="A7" s="71" t="s">
        <v>52</v>
      </c>
      <c r="B7" s="71"/>
      <c r="C7" s="71"/>
      <c r="D7" s="68" t="s">
        <v>53</v>
      </c>
      <c r="E7" s="68" t="s">
        <v>32</v>
      </c>
      <c r="F7" s="69" t="s">
        <v>33</v>
      </c>
      <c r="G7" s="68" t="s">
        <v>34</v>
      </c>
    </row>
    <row r="8" spans="1:7" ht="24" customHeight="1">
      <c r="A8" s="18" t="s">
        <v>58</v>
      </c>
      <c r="B8" s="18" t="s">
        <v>59</v>
      </c>
      <c r="C8" s="18" t="s">
        <v>60</v>
      </c>
      <c r="D8" s="68"/>
      <c r="E8" s="68"/>
      <c r="F8" s="69"/>
      <c r="G8" s="68"/>
    </row>
    <row r="9" spans="1:7" ht="15" hidden="1" customHeight="1">
      <c r="A9" s="16"/>
      <c r="B9" s="16"/>
      <c r="C9" s="16"/>
      <c r="D9" s="16"/>
      <c r="E9" s="19"/>
      <c r="F9" s="19" t="s">
        <v>62</v>
      </c>
      <c r="G9" s="19" t="s">
        <v>62</v>
      </c>
    </row>
    <row r="10" spans="1:7" ht="24" customHeight="1">
      <c r="A10" s="22" t="s">
        <v>61</v>
      </c>
      <c r="B10" s="22" t="s">
        <v>62</v>
      </c>
      <c r="C10" s="22" t="s">
        <v>62</v>
      </c>
      <c r="D10" s="21" t="s">
        <v>63</v>
      </c>
      <c r="E10" s="27">
        <f t="shared" ref="E10:E27" si="0">SUM(F10,G10)</f>
        <v>12432823.889999999</v>
      </c>
      <c r="F10" s="27">
        <v>11342877.109999999</v>
      </c>
      <c r="G10" s="27">
        <v>1089946.78</v>
      </c>
    </row>
    <row r="11" spans="1:7" ht="24" customHeight="1">
      <c r="A11" s="22" t="s">
        <v>61</v>
      </c>
      <c r="B11" s="22" t="s">
        <v>64</v>
      </c>
      <c r="C11" s="22" t="s">
        <v>62</v>
      </c>
      <c r="D11" s="21" t="s">
        <v>65</v>
      </c>
      <c r="E11" s="27">
        <f t="shared" si="0"/>
        <v>11875795.289999999</v>
      </c>
      <c r="F11" s="27">
        <v>11342877.109999999</v>
      </c>
      <c r="G11" s="27">
        <v>532918.18000000005</v>
      </c>
    </row>
    <row r="12" spans="1:7" ht="24" customHeight="1">
      <c r="A12" s="22" t="s">
        <v>61</v>
      </c>
      <c r="B12" s="22" t="s">
        <v>64</v>
      </c>
      <c r="C12" s="22" t="s">
        <v>64</v>
      </c>
      <c r="D12" s="21" t="s">
        <v>66</v>
      </c>
      <c r="E12" s="27">
        <f t="shared" si="0"/>
        <v>11875795.289999999</v>
      </c>
      <c r="F12" s="27">
        <v>11342877.109999999</v>
      </c>
      <c r="G12" s="27">
        <v>532918.18000000005</v>
      </c>
    </row>
    <row r="13" spans="1:7" ht="24" customHeight="1">
      <c r="A13" s="22" t="s">
        <v>61</v>
      </c>
      <c r="B13" s="22" t="s">
        <v>67</v>
      </c>
      <c r="C13" s="22" t="s">
        <v>62</v>
      </c>
      <c r="D13" s="21" t="s">
        <v>68</v>
      </c>
      <c r="E13" s="27">
        <f t="shared" si="0"/>
        <v>557028.6</v>
      </c>
      <c r="F13" s="27">
        <v>0</v>
      </c>
      <c r="G13" s="27">
        <v>557028.6</v>
      </c>
    </row>
    <row r="14" spans="1:7" ht="24" customHeight="1">
      <c r="A14" s="22" t="s">
        <v>61</v>
      </c>
      <c r="B14" s="22" t="s">
        <v>67</v>
      </c>
      <c r="C14" s="22" t="s">
        <v>69</v>
      </c>
      <c r="D14" s="21" t="s">
        <v>70</v>
      </c>
      <c r="E14" s="27">
        <f t="shared" si="0"/>
        <v>557028.6</v>
      </c>
      <c r="F14" s="27">
        <v>0</v>
      </c>
      <c r="G14" s="27">
        <v>557028.6</v>
      </c>
    </row>
    <row r="15" spans="1:7" ht="24" customHeight="1">
      <c r="A15" s="22" t="s">
        <v>71</v>
      </c>
      <c r="B15" s="22" t="s">
        <v>62</v>
      </c>
      <c r="C15" s="22" t="s">
        <v>62</v>
      </c>
      <c r="D15" s="21" t="s">
        <v>72</v>
      </c>
      <c r="E15" s="27">
        <f t="shared" si="0"/>
        <v>4646022.88</v>
      </c>
      <c r="F15" s="27">
        <v>4646022.88</v>
      </c>
      <c r="G15" s="27">
        <v>0</v>
      </c>
    </row>
    <row r="16" spans="1:7" ht="24" customHeight="1">
      <c r="A16" s="22" t="s">
        <v>71</v>
      </c>
      <c r="B16" s="22" t="s">
        <v>73</v>
      </c>
      <c r="C16" s="22" t="s">
        <v>62</v>
      </c>
      <c r="D16" s="21" t="s">
        <v>74</v>
      </c>
      <c r="E16" s="27">
        <f t="shared" si="0"/>
        <v>4646022.88</v>
      </c>
      <c r="F16" s="27">
        <v>4646022.88</v>
      </c>
      <c r="G16" s="27">
        <v>0</v>
      </c>
    </row>
    <row r="17" spans="1:7" ht="24" customHeight="1">
      <c r="A17" s="22" t="s">
        <v>71</v>
      </c>
      <c r="B17" s="22" t="s">
        <v>73</v>
      </c>
      <c r="C17" s="22" t="s">
        <v>64</v>
      </c>
      <c r="D17" s="21" t="s">
        <v>75</v>
      </c>
      <c r="E17" s="27">
        <f t="shared" si="0"/>
        <v>2200500</v>
      </c>
      <c r="F17" s="27">
        <v>2200500</v>
      </c>
      <c r="G17" s="27">
        <v>0</v>
      </c>
    </row>
    <row r="18" spans="1:7" ht="24" customHeight="1">
      <c r="A18" s="22" t="s">
        <v>71</v>
      </c>
      <c r="B18" s="22" t="s">
        <v>73</v>
      </c>
      <c r="C18" s="22" t="s">
        <v>73</v>
      </c>
      <c r="D18" s="21" t="s">
        <v>76</v>
      </c>
      <c r="E18" s="27">
        <f t="shared" si="0"/>
        <v>1604481.92</v>
      </c>
      <c r="F18" s="27">
        <v>1604481.92</v>
      </c>
      <c r="G18" s="27">
        <v>0</v>
      </c>
    </row>
    <row r="19" spans="1:7" ht="24" customHeight="1">
      <c r="A19" s="22" t="s">
        <v>71</v>
      </c>
      <c r="B19" s="22" t="s">
        <v>73</v>
      </c>
      <c r="C19" s="22" t="s">
        <v>77</v>
      </c>
      <c r="D19" s="21" t="s">
        <v>78</v>
      </c>
      <c r="E19" s="27">
        <f t="shared" si="0"/>
        <v>802240.96</v>
      </c>
      <c r="F19" s="27">
        <v>802240.96</v>
      </c>
      <c r="G19" s="27">
        <v>0</v>
      </c>
    </row>
    <row r="20" spans="1:7" ht="24" customHeight="1">
      <c r="A20" s="22" t="s">
        <v>71</v>
      </c>
      <c r="B20" s="22" t="s">
        <v>73</v>
      </c>
      <c r="C20" s="22" t="s">
        <v>69</v>
      </c>
      <c r="D20" s="21" t="s">
        <v>79</v>
      </c>
      <c r="E20" s="27">
        <f t="shared" si="0"/>
        <v>38800</v>
      </c>
      <c r="F20" s="27">
        <v>38800</v>
      </c>
      <c r="G20" s="27">
        <v>0</v>
      </c>
    </row>
    <row r="21" spans="1:7" ht="24" customHeight="1">
      <c r="A21" s="22" t="s">
        <v>80</v>
      </c>
      <c r="B21" s="22" t="s">
        <v>62</v>
      </c>
      <c r="C21" s="22" t="s">
        <v>62</v>
      </c>
      <c r="D21" s="21" t="s">
        <v>81</v>
      </c>
      <c r="E21" s="27">
        <f t="shared" si="0"/>
        <v>1002801.2</v>
      </c>
      <c r="F21" s="27">
        <v>1002801.2</v>
      </c>
      <c r="G21" s="27">
        <v>0</v>
      </c>
    </row>
    <row r="22" spans="1:7" ht="24" customHeight="1">
      <c r="A22" s="22" t="s">
        <v>80</v>
      </c>
      <c r="B22" s="22" t="s">
        <v>82</v>
      </c>
      <c r="C22" s="22" t="s">
        <v>62</v>
      </c>
      <c r="D22" s="21" t="s">
        <v>83</v>
      </c>
      <c r="E22" s="27">
        <f t="shared" si="0"/>
        <v>1002801.2</v>
      </c>
      <c r="F22" s="27">
        <v>1002801.2</v>
      </c>
      <c r="G22" s="27">
        <v>0</v>
      </c>
    </row>
    <row r="23" spans="1:7" ht="24" customHeight="1">
      <c r="A23" s="22" t="s">
        <v>80</v>
      </c>
      <c r="B23" s="22" t="s">
        <v>82</v>
      </c>
      <c r="C23" s="22" t="s">
        <v>64</v>
      </c>
      <c r="D23" s="21" t="s">
        <v>84</v>
      </c>
      <c r="E23" s="27">
        <f t="shared" si="0"/>
        <v>1002801.2</v>
      </c>
      <c r="F23" s="27">
        <v>1002801.2</v>
      </c>
      <c r="G23" s="27">
        <v>0</v>
      </c>
    </row>
    <row r="24" spans="1:7" ht="24" customHeight="1">
      <c r="A24" s="22" t="s">
        <v>85</v>
      </c>
      <c r="B24" s="22" t="s">
        <v>62</v>
      </c>
      <c r="C24" s="22" t="s">
        <v>62</v>
      </c>
      <c r="D24" s="21" t="s">
        <v>86</v>
      </c>
      <c r="E24" s="27">
        <f t="shared" si="0"/>
        <v>716375.24</v>
      </c>
      <c r="F24" s="27">
        <v>716375.24</v>
      </c>
      <c r="G24" s="27">
        <v>0</v>
      </c>
    </row>
    <row r="25" spans="1:7" ht="24" customHeight="1">
      <c r="A25" s="22" t="s">
        <v>85</v>
      </c>
      <c r="B25" s="22" t="s">
        <v>64</v>
      </c>
      <c r="C25" s="22" t="s">
        <v>62</v>
      </c>
      <c r="D25" s="21" t="s">
        <v>87</v>
      </c>
      <c r="E25" s="27">
        <f t="shared" si="0"/>
        <v>716375.24</v>
      </c>
      <c r="F25" s="27">
        <v>716375.24</v>
      </c>
      <c r="G25" s="27">
        <v>0</v>
      </c>
    </row>
    <row r="26" spans="1:7" ht="24" customHeight="1">
      <c r="A26" s="22" t="s">
        <v>85</v>
      </c>
      <c r="B26" s="22" t="s">
        <v>64</v>
      </c>
      <c r="C26" s="22" t="s">
        <v>88</v>
      </c>
      <c r="D26" s="21" t="s">
        <v>89</v>
      </c>
      <c r="E26" s="27">
        <f t="shared" si="0"/>
        <v>716375.24</v>
      </c>
      <c r="F26" s="27">
        <v>716375.24</v>
      </c>
      <c r="G26" s="27">
        <v>0</v>
      </c>
    </row>
    <row r="27" spans="1:7" ht="24" customHeight="1">
      <c r="A27" s="72" t="s">
        <v>32</v>
      </c>
      <c r="B27" s="72"/>
      <c r="C27" s="72"/>
      <c r="D27" s="72"/>
      <c r="E27" s="27">
        <f t="shared" si="0"/>
        <v>18798023.210000001</v>
      </c>
      <c r="F27" s="27">
        <v>17708076.43</v>
      </c>
      <c r="G27" s="27">
        <v>1089946.78</v>
      </c>
    </row>
  </sheetData>
  <mergeCells count="10">
    <mergeCell ref="A27:D27"/>
    <mergeCell ref="D7:D8"/>
    <mergeCell ref="E7:E8"/>
    <mergeCell ref="F7:F8"/>
    <mergeCell ref="G7:G8"/>
    <mergeCell ref="A2:G2"/>
    <mergeCell ref="A4:F4"/>
    <mergeCell ref="A6:D6"/>
    <mergeCell ref="E6:G6"/>
    <mergeCell ref="A7:C7"/>
  </mergeCells>
  <phoneticPr fontId="23" type="noConversion"/>
  <pageMargins left="0.79" right="0.79" top="0.79" bottom="0.79"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dcterms:created xsi:type="dcterms:W3CDTF">2024-02-29T09:37:00Z</dcterms:created>
  <dcterms:modified xsi:type="dcterms:W3CDTF">2024-03-08T05:35:04Z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16990FA4CAE941ABA215C8BEC5C432AD_12</vt:lpwstr>
  </property>
  <property fmtid="{D5CDD505-2E9C-101B-9397-08002B2CF9AE}" pid="3" name="KSOProductBuildVer">
    <vt:lpwstr>2052-12.1.0.16388</vt:lpwstr>
  </property>
</Properties>
</file>