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核算六组报表\2024年核算六组\核算六组2024年年初预算公开\核算六组预算公开\"/>
    </mc:Choice>
  </mc:AlternateContent>
  <bookViews>
    <workbookView xWindow="0" yWindow="0" windowWidth="28800" windowHeight="12375"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7" l="1"/>
  <c r="F9" i="17"/>
  <c r="E9" i="17"/>
  <c r="D9" i="17"/>
  <c r="C9" i="17"/>
  <c r="B9" i="17"/>
  <c r="A9" i="17"/>
  <c r="D38" i="15"/>
  <c r="D37" i="15"/>
  <c r="D36" i="15"/>
  <c r="D35" i="15"/>
  <c r="D34" i="15"/>
  <c r="D33" i="15"/>
  <c r="D32" i="15"/>
  <c r="D31" i="15"/>
  <c r="D30" i="15"/>
  <c r="D29" i="15"/>
  <c r="D28" i="15"/>
  <c r="D27" i="15"/>
  <c r="D26" i="15"/>
  <c r="D25" i="15"/>
  <c r="D24" i="15"/>
  <c r="D23" i="15"/>
  <c r="D22" i="15"/>
  <c r="D21" i="15"/>
  <c r="D20" i="15"/>
  <c r="D19" i="15"/>
  <c r="D18" i="15"/>
  <c r="D17" i="15"/>
  <c r="D16" i="15"/>
  <c r="D15" i="15"/>
  <c r="D14" i="15"/>
  <c r="D13" i="15"/>
  <c r="D12" i="15"/>
  <c r="D11" i="15"/>
  <c r="D10" i="15"/>
  <c r="E10" i="14"/>
  <c r="E9" i="14"/>
  <c r="E11" i="13"/>
  <c r="E10" i="13"/>
  <c r="E27" i="12"/>
  <c r="E26" i="12"/>
  <c r="E25" i="12"/>
  <c r="E24" i="12"/>
  <c r="E23" i="12"/>
  <c r="E22" i="12"/>
  <c r="E21" i="12"/>
  <c r="E20" i="12"/>
  <c r="E19" i="12"/>
  <c r="E18" i="12"/>
  <c r="E17" i="12"/>
  <c r="E16" i="12"/>
  <c r="E15" i="12"/>
  <c r="E14" i="12"/>
  <c r="E13" i="12"/>
  <c r="E12" i="12"/>
  <c r="E11" i="12"/>
  <c r="E10" i="12"/>
  <c r="G13" i="10"/>
  <c r="F13" i="10"/>
  <c r="E13" i="10"/>
  <c r="D13" i="10"/>
  <c r="B13" i="10"/>
  <c r="D12" i="10"/>
  <c r="D11" i="10"/>
  <c r="D10" i="10"/>
  <c r="D9" i="10"/>
  <c r="G8" i="10"/>
  <c r="F8" i="10"/>
  <c r="E8" i="10"/>
  <c r="D8" i="10"/>
  <c r="B8" i="10"/>
  <c r="E27" i="9"/>
  <c r="E26" i="9"/>
  <c r="E25" i="9"/>
  <c r="E24" i="9"/>
  <c r="E23" i="9"/>
  <c r="E22" i="9"/>
  <c r="E21" i="9"/>
  <c r="E20" i="9"/>
  <c r="E19" i="9"/>
  <c r="E18" i="9"/>
  <c r="E17" i="9"/>
  <c r="E16" i="9"/>
  <c r="E15" i="9"/>
  <c r="E14" i="9"/>
  <c r="E13" i="9"/>
  <c r="E12" i="9"/>
  <c r="E11" i="9"/>
  <c r="E10" i="9"/>
  <c r="E26" i="8"/>
  <c r="E25" i="8"/>
  <c r="E24" i="8"/>
  <c r="E23" i="8"/>
  <c r="E22" i="8"/>
  <c r="E21" i="8"/>
  <c r="E20" i="8"/>
  <c r="E19" i="8"/>
  <c r="E18" i="8"/>
  <c r="E17" i="8"/>
  <c r="E16" i="8"/>
  <c r="E15" i="8"/>
  <c r="E14" i="8"/>
  <c r="E13" i="8"/>
  <c r="E12" i="8"/>
  <c r="E11" i="8"/>
  <c r="E10" i="8"/>
  <c r="E9" i="8"/>
  <c r="D21" i="7"/>
  <c r="D16" i="7"/>
  <c r="D15" i="7"/>
  <c r="D14" i="7"/>
  <c r="D13" i="7"/>
  <c r="D12" i="7"/>
  <c r="D11" i="7"/>
  <c r="D10" i="7"/>
</calcChain>
</file>

<file path=xl/sharedStrings.xml><?xml version="1.0" encoding="utf-8"?>
<sst xmlns="http://schemas.openxmlformats.org/spreadsheetml/2006/main" count="508" uniqueCount="184">
  <si>
    <t>上海市崇明区2024年单位预算</t>
  </si>
  <si>
    <t>预算单位：上海市崇明区合兴幼儿园</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</si>
  <si>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</si>
  <si>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</si>
  <si>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</si>
  <si>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</si>
  <si>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</si>
  <si>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</si>
  <si>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</si>
  <si>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</si>
  <si>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</si>
  <si>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</si>
  <si>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</si>
  <si>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</si>
  <si>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</si>
  <si>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</si>
  <si>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</si>
  <si>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</si>
  <si>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</si>
  <si>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</si>
  <si>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</si>
  <si>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</si>
  <si>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上海市崇明区合兴幼儿园是一所一级乡镇幼儿园，属于全额拨款事业单位，学校执行政府会计制度。</t>
  </si>
  <si>
    <t>主要职能包括：</t>
  </si>
  <si>
    <t xml:space="preserve">    1.配合教育局制定符合党和国家的教育方针和国家教育法律法规的学前教育发展规划并抓好组织实施和落实工作。</t>
  </si>
  <si>
    <t xml:space="preserve">    2.贯彻、执行教育法律法规和政策规定，坚持依法治教、依法治学。依法做好1-6岁学龄前儿童入园工作，严格控制辍学，推进崇明学前教育发展。</t>
  </si>
  <si>
    <t xml:space="preserve">    3.指导、管理、检查、评价幼儿园的教育教学工作，提高幼儿园办园质量和办园效益。</t>
  </si>
  <si>
    <t xml:space="preserve">    4.负责教育教学管理及学前教育课程改革等工作，全面推进学龄前儿童素质教育。</t>
  </si>
  <si>
    <t xml:space="preserve">    5.协助上级教育主管部门做好学校教师考核工作，负责教师管理、继续教育、考核考评等工作。</t>
  </si>
  <si>
    <t xml:space="preserve">    6.负责财务管理，筹措资金，改善办园条件等。</t>
  </si>
  <si>
    <t>机构设置</t>
  </si>
  <si>
    <t>上海市崇明区合兴幼儿园设5个内设机构，包括：工会、业务、教科研、人事部、后勤。</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</si>
  <si>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</si>
  <si>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</si>
  <si>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</si>
  <si>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2024年，上海市崇明区合兴幼儿园收入预算759.84万元，其中：财政拨款收入755.01万元，比2023年预算增加54.44万元；事业收入0万元；事业单位经营收入0万元；其他收入4.83万元。</t>
  </si>
  <si>
    <t xml:space="preserve">    支出预算759.84万元，其中：财政拨款支出预算755.01万元，比2023年预算增加54.44万元。财政拨款支出预算中，一般公共预算拨款支出预算755.01万元，比2023年预算增加54.44万元；政府性基金拨款支出预算0万元，比2023年预算增加0万元；国有资本经营预算拨款支出预算为0万元。</t>
  </si>
  <si>
    <t xml:space="preserve">    财政拨款收入支出增加的主要原因是社保、公积金缴费基数增加。</t>
  </si>
  <si>
    <t xml:space="preserve">    财政拨款支出主要内容如下：</t>
  </si>
  <si>
    <t xml:space="preserve">    2. “社会保障和就业支出”科目105.43万元，主要用于退休人员生活补助、退休福利费、单位基本养老保险、单位职业年金的缴纳、退休人员活动费支出。</t>
  </si>
  <si>
    <t xml:space="preserve">    3. “卫生健康支出”科目38.82万元，主要用于单位基本医疗保险的缴纳。</t>
  </si>
  <si>
    <t xml:space="preserve">    4.“住房保障支出”科目27.80万元，主要用于单位公积金的缴纳。</t>
  </si>
  <si>
    <t>2024年预算单位财务收支预算总表</t>
  </si>
  <si>
    <t>编制单位：上海市崇明区合兴幼儿园</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</si>
  <si>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</si>
  <si>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</si>
  <si>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</si>
  <si>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</si>
  <si>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</si>
  <si>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</si>
  <si>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</si>
  <si>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</si>
  <si>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</si>
  <si>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</si>
  <si>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</si>
  <si>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</si>
  <si>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</si>
  <si>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</si>
  <si>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</si>
  <si>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</si>
  <si>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</si>
  <si>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</si>
  <si>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</si>
  <si>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</si>
  <si>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</si>
  <si>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</si>
  <si>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</si>
  <si>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</si>
  <si>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</si>
  <si>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</si>
  <si>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</si>
  <si>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</si>
  <si>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</si>
  <si>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</si>
  <si>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</si>
  <si>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</si>
  <si>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</si>
  <si>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</si>
  <si>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</si>
  <si>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</si>
  <si>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</si>
  <si>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</si>
  <si>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</si>
  <si>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</si>
  <si>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</si>
  <si>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</si>
  <si>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</si>
  <si>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</si>
  <si>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</si>
  <si>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</si>
  <si>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</si>
  <si>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</si>
  <si>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</si>
  <si>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</si>
  <si>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</si>
  <si>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</si>
  <si>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</si>
  <si>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</si>
  <si>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</si>
  <si>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</si>
  <si>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</si>
  <si>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</si>
  <si>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</si>
  <si>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</si>
  <si>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</si>
  <si>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</si>
  <si>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</si>
  <si>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</si>
  <si>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</si>
  <si>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</si>
  <si>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</si>
  <si>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</si>
  <si>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</si>
  <si>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</si>
  <si>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</si>
  <si>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</si>
  <si>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</si>
  <si>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</si>
  <si>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</si>
  <si>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</si>
  <si>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1"/>
        <rFont val="宋体"/>
        <family val="3"/>
        <charset val="134"/>
      </rPr>
      <t>注：</t>
    </r>
    <r>
      <rPr>
        <sz val="11"/>
        <rFont val="Calibri"/>
        <family val="2"/>
      </rPr>
      <t>2024</t>
    </r>
    <r>
      <rPr>
        <sz val="11"/>
        <rFont val="宋体"/>
        <family val="3"/>
        <charset val="134"/>
      </rPr>
      <t>年未安排政府性基金预算，故本表无数据</t>
    </r>
  </si>
  <si>
    <t>2024年预算单位国有资本经营预算支出功能分类预算表</t>
  </si>
  <si>
    <t>国有资本经营预算支出</t>
  </si>
  <si>
    <r>
      <rPr>
        <sz val="11"/>
        <rFont val="宋体"/>
        <family val="3"/>
        <charset val="134"/>
      </rPr>
      <t>注：</t>
    </r>
    <r>
      <rPr>
        <sz val="11"/>
        <rFont val="Calibri"/>
        <family val="2"/>
      </rPr>
      <t>2024</t>
    </r>
    <r>
      <rPr>
        <sz val="11"/>
        <rFont val="宋体"/>
        <family val="3"/>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</si>
  <si>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</si>
  <si>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</si>
  <si>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</si>
  <si>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</si>
  <si>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</si>
  <si>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</si>
  <si>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</si>
  <si>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</si>
  <si>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</si>
  <si>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</si>
  <si>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</si>
  <si>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</si>
  <si>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</si>
  <si>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</si>
  <si>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</si>
  <si>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</si>
  <si>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</si>
  <si>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</si>
  <si>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</si>
  <si>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</si>
  <si>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</si>
  <si>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</si>
  <si>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</si>
  <si>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</si>
  <si>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</si>
  <si>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差旅费</t>
  </si>
  <si>
    <t>维修(护)费</t>
  </si>
  <si>
    <t>16</t>
  </si>
  <si>
    <t>培训费</t>
  </si>
  <si>
    <t>17</t>
  </si>
  <si>
    <t>公务接待费</t>
  </si>
  <si>
    <t>26</t>
  </si>
  <si>
    <t>劳务费</t>
  </si>
  <si>
    <t>28</t>
  </si>
  <si>
    <t>工会经费</t>
  </si>
  <si>
    <t>29</t>
  </si>
  <si>
    <t>福利费</t>
  </si>
  <si>
    <t>39</t>
  </si>
  <si>
    <t>其他交通费用</t>
  </si>
  <si>
    <t>其他商品和服务支出</t>
  </si>
  <si>
    <t>303</t>
  </si>
  <si>
    <t>对个人和家庭的补助</t>
  </si>
  <si>
    <t>退休费</t>
  </si>
  <si>
    <t>310</t>
  </si>
  <si>
    <t>资本性支出</t>
  </si>
  <si>
    <t>办公设备购置</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</si>
  <si>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</si>
  <si>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</si>
  <si>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</si>
  <si>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</si>
  <si>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</si>
  <si>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</si>
  <si>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</si>
  <si>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</si>
  <si>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</si>
  <si>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</si>
  <si>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</si>
  <si>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</si>
  <si>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2024年“三公”经费预算数为0.58万元，与2023年预算持平。其中：
    （一）因公出国（境）费0万元，比2023年预算增加0万元。
    （二）公务用车购置及运行费0万元，比2023年预算增加0万元。其中：公务用车购置费0万元，比2023年预算增加0万元；公务用车运行费0万元，比2023年预算增加0万元。
    （三）公务接待费0.58万元。比2023年预算增加0万元。
  二、机关运行经费预算
     本单位无机关运行经费。
  三、政府采购预算情况
     2024年度本单位政府采购预算2.50万元，其中：政府采购货物预算2.50万元、政府采购工程预算0万元、政府采购服务预算0万元。
  四、绩效目标设置情况
     2024年度，本单位编报绩效目标的项目共6个，涉及项目预算资金135.87万元。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5" type="noConversion"/>
  </si>
  <si>
    <t xml:space="preserve">    1. “教育支出”科目582.96万元，主要用于工资福利支出、商品和服务支出、绿化经费、房修费、托育指导专项、保安专项等支出。</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</si>
</sst>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00&quot;&quot;"/>
    <numFmt numFmtId="177" formatCode="[=0]&quot;&quot;;#,##0.00"/>
    <numFmt numFmtId="178" formatCode="[=0]&quot;&quot;;#,##0"/>
  </numFmts>
  <fonts count="26">
    <font>
      <sz val="11"/>
      <name val="Calibri"/>
      <charset val="134"/>
    </font>
    <font>
      <sz val="18"/>
      <name val="宋体"/>
      <family val="3"/>
      <charset val="134"/>
    </font>
    <font>
      <sz val="12"/>
      <name val="宋体"/>
      <family val="3"/>
      <charset val="134"/>
    </font>
    <font>
      <sz val="11"/>
      <name val="宋体"/>
      <family val="3"/>
      <charset val="134"/>
    </font>
    <font>
      <sz val="11"/>
      <color rgb="FF000100"/>
      <name val="宋体"/>
      <family val="3"/>
      <charset val="134"/>
    </font>
    <font>
      <sz val="10"/>
      <name val="宋体"/>
      <family val="3"/>
      <charset val="134"/>
    </font>
    <font>
      <sz val="12"/>
      <name val="宋体"/>
      <family val="3"/>
      <charset val="134"/>
    </font>
    <font>
      <sz val="11"/>
      <name val="Calibri"/>
      <family val="2"/>
    </font>
    <font>
      <sz val="12"/>
      <color rgb="FF000100"/>
      <name val="宋体"/>
      <family val="3"/>
      <charset val="134"/>
    </font>
    <font>
      <sz val="10"/>
      <name val="阿里巴巴普惠体 M"/>
      <charset val="134"/>
    </font>
    <font>
      <sz val="10"/>
      <color indexed="8"/>
      <name val="阿里巴巴普惠体 M"/>
      <charset val="134"/>
    </font>
    <font>
      <sz val="20"/>
      <color rgb="FF000000"/>
      <name val="宋体"/>
      <family val="3"/>
      <charset val="134"/>
    </font>
    <font>
      <sz val="18"/>
      <color rgb="FF000000"/>
      <name val="宋体"/>
      <family val="3"/>
      <charset val="134"/>
    </font>
    <font>
      <sz val="14"/>
      <name val="宋体"/>
      <family val="3"/>
      <charset val="134"/>
    </font>
    <font>
      <sz val="14"/>
      <color rgb="FF000000"/>
      <name val="宋体"/>
      <family val="3"/>
      <charset val="134"/>
    </font>
    <font>
      <sz val="14"/>
      <color indexed="8"/>
      <name val="仿宋_GB2312"/>
      <charset val="134"/>
    </font>
    <font>
      <b/>
      <sz val="14"/>
      <color rgb="FF000000"/>
      <name val="宋体"/>
      <family val="3"/>
      <charset val="134"/>
    </font>
    <font>
      <b/>
      <sz val="18"/>
      <name val="宋体"/>
      <family val="3"/>
      <charset val="134"/>
    </font>
    <font>
      <sz val="10"/>
      <color rgb="FF000000"/>
      <name val="宋体"/>
      <family val="3"/>
      <charset val="134"/>
    </font>
    <font>
      <b/>
      <sz val="36"/>
      <color rgb="FF000000"/>
      <name val="宋体"/>
      <family val="3"/>
      <charset val="134"/>
    </font>
    <font>
      <b/>
      <sz val="36"/>
      <color rgb="FF000000"/>
      <name val="楷体"/>
      <family val="3"/>
      <charset val="134"/>
    </font>
    <font>
      <sz val="16"/>
      <color rgb="FF000000"/>
      <name val="宋体"/>
      <family val="3"/>
      <charset val="134"/>
    </font>
    <font>
      <sz val="22"/>
      <name val="楷体"/>
      <family val="3"/>
      <charset val="134"/>
    </font>
    <font>
      <sz val="18"/>
      <color rgb="FF000000"/>
      <name val="楷体"/>
      <family val="3"/>
      <charset val="134"/>
    </font>
    <font>
      <b/>
      <sz val="14"/>
      <name val="宋体"/>
      <family val="3"/>
      <charset val="134"/>
    </font>
    <font>
      <sz val="9"/>
      <name val="Calibri"/>
      <family val="2"/>
    </font>
  </fonts>
  <fills count="5">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indexed="9"/>
        <bgColor indexed="64"/>
      </patternFill>
    </fill>
  </fills>
  <borders count="7">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lignment vertical="center"/>
    </xf>
  </cellStyleXfs>
  <cellXfs count="75">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6" fillId="0" borderId="6" xfId="0" applyNumberFormat="1" applyFont="1" applyFill="1" applyBorder="1" applyAlignment="1" applyProtection="1">
      <alignment vertical="center"/>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3" fillId="0" borderId="0" xfId="0" applyFont="1" applyProtection="1">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8"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8"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9" fillId="0" borderId="0" xfId="0" applyFont="1" applyBorder="1" applyAlignment="1" applyProtection="1">
      <alignment vertical="center" wrapText="1"/>
      <protection locked="0"/>
    </xf>
    <xf numFmtId="0" fontId="10" fillId="4" borderId="0" xfId="0" applyNumberFormat="1" applyFont="1" applyFill="1" applyBorder="1" applyAlignment="1" applyProtection="1">
      <alignment vertical="center"/>
      <protection locked="0"/>
    </xf>
    <xf numFmtId="0" fontId="10" fillId="4" borderId="0" xfId="0" applyNumberFormat="1" applyFont="1" applyFill="1" applyBorder="1" applyAlignment="1" applyProtection="1">
      <alignment horizontal="left" vertical="center"/>
      <protection locked="0"/>
    </xf>
    <xf numFmtId="0" fontId="1" fillId="0" borderId="0" xfId="0" applyFont="1" applyAlignment="1" applyProtection="1">
      <alignment horizontal="center" vertical="center" wrapText="1"/>
      <protection locked="0"/>
    </xf>
    <xf numFmtId="0"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left" vertical="center"/>
      <protection locked="0"/>
    </xf>
    <xf numFmtId="0" fontId="14" fillId="0" borderId="0" xfId="0" applyNumberFormat="1" applyFont="1" applyAlignment="1" applyProtection="1">
      <alignment horizontal="left" vertical="center"/>
      <protection locked="0"/>
    </xf>
    <xf numFmtId="0" fontId="15" fillId="0" borderId="0" xfId="1" applyFont="1" applyFill="1" applyAlignment="1" applyProtection="1">
      <alignment horizontal="left" vertical="center"/>
      <protection locked="0"/>
    </xf>
    <xf numFmtId="0" fontId="17" fillId="0" borderId="0" xfId="0" applyNumberFormat="1" applyFont="1" applyAlignment="1" applyProtection="1">
      <alignment horizontal="center"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24"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wrapText="1"/>
      <protection locked="0"/>
    </xf>
    <xf numFmtId="177" fontId="5" fillId="0" borderId="4" xfId="0" applyNumberFormat="1" applyFont="1" applyBorder="1" applyAlignment="1" applyProtection="1">
      <alignment horizontal="left" vertical="center"/>
      <protection locked="0"/>
    </xf>
    <xf numFmtId="177" fontId="8" fillId="0" borderId="4" xfId="0" applyNumberFormat="1" applyFont="1" applyBorder="1" applyAlignment="1" applyProtection="1">
      <alignment horizontal="right" vertical="center" wrapText="1"/>
      <protection locked="0"/>
    </xf>
    <xf numFmtId="0" fontId="16" fillId="0" borderId="0" xfId="0" applyNumberFormat="1" applyFont="1" applyAlignment="1" applyProtection="1">
      <alignment horizontal="right" vertical="center"/>
      <protection locked="0"/>
    </xf>
    <xf numFmtId="0" fontId="20"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center" vertical="center"/>
      <protection locked="0"/>
    </xf>
    <xf numFmtId="0" fontId="23"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1"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4" xfId="0" applyNumberFormat="1" applyFont="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protection locked="0"/>
    </xf>
    <xf numFmtId="0" fontId="7" fillId="0" borderId="0" xfId="0" applyFont="1" applyProtection="1">
      <protection locked="0"/>
    </xf>
    <xf numFmtId="0" fontId="0" fillId="0" borderId="0" xfId="0" applyProtection="1">
      <protection locked="0"/>
    </xf>
    <xf numFmtId="49" fontId="2" fillId="0" borderId="0" xfId="0" applyNumberFormat="1" applyFont="1" applyAlignment="1" applyProtection="1">
      <alignment horizontal="left" vertical="center"/>
      <protection locked="0"/>
    </xf>
    <xf numFmtId="0" fontId="2" fillId="3" borderId="3" xfId="0" applyNumberFormat="1" applyFont="1" applyFill="1" applyBorder="1" applyAlignment="1" applyProtection="1">
      <alignment horizontal="center"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J15" sqref="J15"/>
    </sheetView>
  </sheetViews>
  <sheetFormatPr defaultColWidth="9" defaultRowHeight="15"/>
  <cols>
    <col min="1" max="12" width="9.42578125" customWidth="1"/>
    <col min="13" max="13" width="10.28515625" customWidth="1"/>
  </cols>
  <sheetData>
    <row r="1" spans="1:13" ht="18.75" customHeight="1">
      <c r="A1" s="53"/>
      <c r="B1" s="53"/>
      <c r="C1" s="53"/>
      <c r="D1" s="53"/>
      <c r="E1" s="53"/>
      <c r="F1" s="53"/>
      <c r="G1" s="53"/>
      <c r="H1" s="53"/>
      <c r="I1" s="53"/>
      <c r="J1" s="53"/>
      <c r="K1" s="53"/>
      <c r="L1" s="53"/>
      <c r="M1" s="53"/>
    </row>
    <row r="2" spans="1:13" ht="18.75" customHeight="1">
      <c r="A2" s="53"/>
      <c r="B2" s="53"/>
      <c r="C2" s="53"/>
      <c r="D2" s="53"/>
      <c r="E2" s="53"/>
      <c r="F2" s="53"/>
      <c r="G2" s="53"/>
      <c r="H2" s="53"/>
      <c r="I2" s="53"/>
      <c r="J2" s="53"/>
      <c r="K2" s="53"/>
      <c r="L2" s="53"/>
      <c r="M2" s="53"/>
    </row>
    <row r="3" spans="1:13" ht="21.75" customHeight="1">
      <c r="A3" s="44"/>
      <c r="B3" s="2"/>
      <c r="C3" s="2"/>
      <c r="D3" s="2"/>
      <c r="E3" s="2"/>
      <c r="F3" s="45"/>
      <c r="G3" s="2"/>
      <c r="H3" s="2"/>
      <c r="I3" s="2"/>
      <c r="J3" s="2"/>
      <c r="K3" s="2"/>
      <c r="L3" s="2"/>
      <c r="M3" s="49"/>
    </row>
    <row r="4" spans="1:13" ht="21.75" customHeight="1">
      <c r="A4" s="46"/>
      <c r="B4" s="46"/>
      <c r="C4" s="46"/>
      <c r="D4" s="46"/>
      <c r="E4" s="46"/>
      <c r="F4" s="46"/>
      <c r="G4" s="46"/>
      <c r="H4" s="46"/>
      <c r="I4" s="46"/>
      <c r="J4" s="46"/>
      <c r="K4" s="46"/>
      <c r="L4" s="46"/>
      <c r="M4" s="46"/>
    </row>
    <row r="5" spans="1:13" ht="46.5" customHeight="1">
      <c r="A5" s="54" t="s">
        <v>0</v>
      </c>
      <c r="B5" s="54"/>
      <c r="C5" s="54"/>
      <c r="D5" s="54"/>
      <c r="E5" s="54"/>
      <c r="F5" s="54"/>
      <c r="G5" s="54"/>
      <c r="H5" s="54"/>
      <c r="I5" s="54"/>
      <c r="J5" s="54"/>
      <c r="K5" s="54"/>
      <c r="L5" s="54"/>
      <c r="M5" s="54"/>
    </row>
    <row r="6" spans="1:13" ht="15.75" customHeight="1">
      <c r="A6" s="2"/>
      <c r="B6" s="2"/>
      <c r="C6" s="2"/>
      <c r="D6" s="2"/>
      <c r="E6" s="2"/>
      <c r="F6" s="47"/>
      <c r="G6" s="2"/>
      <c r="H6" s="2"/>
      <c r="I6" s="2"/>
      <c r="J6" s="2"/>
      <c r="K6" s="2"/>
      <c r="L6" s="2"/>
      <c r="M6" s="2"/>
    </row>
    <row r="7" spans="1:13" ht="15.75" customHeight="1">
      <c r="A7" s="48"/>
      <c r="B7" s="48"/>
      <c r="C7" s="48"/>
      <c r="D7" s="48"/>
      <c r="E7" s="48"/>
      <c r="F7" s="48"/>
      <c r="G7" s="48"/>
      <c r="H7" s="48"/>
      <c r="I7" s="48"/>
      <c r="J7" s="48"/>
      <c r="K7" s="48"/>
      <c r="L7" s="48"/>
      <c r="M7" s="48"/>
    </row>
    <row r="8" spans="1:13" ht="15.75" customHeight="1">
      <c r="A8" s="2"/>
      <c r="B8" s="2"/>
      <c r="C8" s="2"/>
      <c r="D8" s="2"/>
      <c r="E8" s="2"/>
      <c r="F8" s="47"/>
      <c r="G8" s="2"/>
      <c r="H8" s="2"/>
      <c r="I8" s="2"/>
      <c r="J8" s="2"/>
      <c r="K8" s="2"/>
      <c r="L8" s="2"/>
      <c r="M8" s="2"/>
    </row>
    <row r="9" spans="1:13" ht="15.75" customHeight="1">
      <c r="A9" s="2"/>
      <c r="B9" s="2"/>
      <c r="C9" s="2"/>
      <c r="D9" s="2"/>
      <c r="E9" s="2"/>
      <c r="F9" s="47"/>
      <c r="G9" s="2"/>
      <c r="H9" s="2"/>
      <c r="I9" s="2"/>
      <c r="J9" s="2"/>
      <c r="K9" s="2"/>
      <c r="L9" s="2"/>
      <c r="M9" s="2"/>
    </row>
    <row r="10" spans="1:13" ht="15.75" customHeight="1">
      <c r="A10" s="57" t="s">
        <v>1</v>
      </c>
      <c r="B10" s="57"/>
      <c r="C10" s="57"/>
      <c r="D10" s="57"/>
      <c r="E10" s="57"/>
      <c r="F10" s="57"/>
      <c r="G10" s="57"/>
      <c r="H10" s="57"/>
      <c r="I10" s="57"/>
      <c r="J10" s="57"/>
      <c r="K10" s="57"/>
      <c r="L10" s="57"/>
      <c r="M10" s="57"/>
    </row>
    <row r="11" spans="1:13" ht="22.5" customHeight="1">
      <c r="A11" s="57"/>
      <c r="B11" s="57"/>
      <c r="C11" s="57"/>
      <c r="D11" s="57"/>
      <c r="E11" s="57"/>
      <c r="F11" s="57"/>
      <c r="G11" s="57"/>
      <c r="H11" s="57"/>
      <c r="I11" s="57"/>
      <c r="J11" s="57"/>
      <c r="K11" s="57"/>
      <c r="L11" s="57"/>
      <c r="M11" s="57"/>
    </row>
    <row r="12" spans="1:13" ht="22.5" customHeight="1">
      <c r="A12" s="57"/>
      <c r="B12" s="57"/>
      <c r="C12" s="57"/>
      <c r="D12" s="57"/>
      <c r="E12" s="57"/>
      <c r="F12" s="57"/>
      <c r="G12" s="57"/>
      <c r="H12" s="57"/>
      <c r="I12" s="57"/>
      <c r="J12" s="57"/>
      <c r="K12" s="57"/>
      <c r="L12" s="57"/>
      <c r="M12" s="57"/>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55"/>
      <c r="B20" s="55"/>
      <c r="C20" s="55"/>
      <c r="D20" s="55"/>
      <c r="E20" s="55"/>
      <c r="F20" s="55"/>
      <c r="G20" s="55"/>
      <c r="H20" s="55"/>
      <c r="I20" s="55"/>
      <c r="J20" s="55"/>
      <c r="K20" s="55"/>
      <c r="L20" s="55"/>
      <c r="M20" s="55"/>
    </row>
    <row r="21" spans="1:13" ht="22.5" customHeight="1">
      <c r="A21" s="56"/>
      <c r="B21" s="56"/>
      <c r="C21" s="56"/>
      <c r="D21" s="56"/>
      <c r="E21" s="56"/>
      <c r="F21" s="56"/>
      <c r="G21" s="56"/>
      <c r="H21" s="56"/>
      <c r="I21" s="56"/>
      <c r="J21" s="56"/>
      <c r="K21" s="56"/>
      <c r="L21" s="56"/>
      <c r="M21" s="56"/>
    </row>
  </sheetData>
  <sheetProtection sheet="1"/>
  <mergeCells count="6">
    <mergeCell ref="A1:M1"/>
    <mergeCell ref="A2:M2"/>
    <mergeCell ref="A5:M5"/>
    <mergeCell ref="A20:M20"/>
    <mergeCell ref="A21:M21"/>
    <mergeCell ref="A10:M12"/>
  </mergeCells>
  <phoneticPr fontId="25" type="noConversion"/>
  <pageMargins left="0.79" right="0.79" top="0.79" bottom="0.79"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showRuler="0" workbookViewId="0">
      <selection activeCell="D9" sqref="D9:E13"/>
    </sheetView>
  </sheetViews>
  <sheetFormatPr defaultColWidth="9"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18" customHeight="1">
      <c r="A1" s="28"/>
      <c r="B1" s="28"/>
      <c r="C1" s="28"/>
      <c r="D1" s="28"/>
      <c r="E1" s="28"/>
      <c r="F1" s="17"/>
      <c r="G1" s="17"/>
    </row>
    <row r="2" spans="1:7" ht="24" customHeight="1">
      <c r="A2" s="64" t="s">
        <v>108</v>
      </c>
      <c r="B2" s="64"/>
      <c r="C2" s="64"/>
      <c r="D2" s="64"/>
      <c r="E2" s="64"/>
      <c r="F2" s="64"/>
      <c r="G2" s="64"/>
    </row>
    <row r="4" spans="1:7" ht="24" customHeight="1">
      <c r="A4" s="66" t="s">
        <v>43</v>
      </c>
      <c r="B4" s="66"/>
      <c r="C4" s="66"/>
      <c r="D4" s="66"/>
      <c r="E4" s="66"/>
      <c r="F4" s="66"/>
      <c r="G4" s="17" t="s">
        <v>44</v>
      </c>
    </row>
    <row r="6" spans="1:7" ht="24" customHeight="1">
      <c r="A6" s="61" t="s">
        <v>71</v>
      </c>
      <c r="B6" s="61"/>
      <c r="C6" s="61" t="s">
        <v>109</v>
      </c>
      <c r="D6" s="61"/>
      <c r="E6" s="61"/>
      <c r="F6" s="61"/>
      <c r="G6" s="61"/>
    </row>
    <row r="7" spans="1:7" ht="24" customHeight="1">
      <c r="A7" s="7" t="s">
        <v>47</v>
      </c>
      <c r="B7" s="7" t="s">
        <v>48</v>
      </c>
      <c r="C7" s="7" t="s">
        <v>47</v>
      </c>
      <c r="D7" s="7" t="s">
        <v>49</v>
      </c>
      <c r="E7" s="18" t="s">
        <v>110</v>
      </c>
      <c r="F7" s="18" t="s">
        <v>111</v>
      </c>
      <c r="G7" s="18" t="s">
        <v>112</v>
      </c>
    </row>
    <row r="8" spans="1:7" ht="15" hidden="1" customHeight="1">
      <c r="A8" s="29"/>
      <c r="B8" s="23">
        <f>SUM(B9:B12)</f>
        <v>7550071.7599999998</v>
      </c>
      <c r="C8" s="29"/>
      <c r="D8" s="30">
        <f>SUM(E8,F8,G8)</f>
        <v>7550071.7599999998</v>
      </c>
      <c r="E8" s="30">
        <f>SUM(E9:E12)</f>
        <v>7550071.7599999998</v>
      </c>
      <c r="F8" s="30">
        <f>SUM(F9:F12)</f>
        <v>0</v>
      </c>
      <c r="G8" s="30">
        <f>SUM(G9:G12)</f>
        <v>0</v>
      </c>
    </row>
    <row r="9" spans="1:7" ht="24" customHeight="1">
      <c r="A9" s="31" t="s">
        <v>113</v>
      </c>
      <c r="B9" s="50">
        <v>7550071.7599999998</v>
      </c>
      <c r="C9" s="21" t="s">
        <v>55</v>
      </c>
      <c r="D9" s="52">
        <f>SUM(E9,F9,G9)</f>
        <v>5829548.7599999998</v>
      </c>
      <c r="E9" s="52">
        <v>5829548.7599999998</v>
      </c>
      <c r="F9" s="32">
        <v>0</v>
      </c>
      <c r="G9" s="32">
        <v>0</v>
      </c>
    </row>
    <row r="10" spans="1:7" ht="24" customHeight="1">
      <c r="A10" s="31" t="s">
        <v>114</v>
      </c>
      <c r="B10" s="50"/>
      <c r="C10" s="21" t="s">
        <v>57</v>
      </c>
      <c r="D10" s="52">
        <f>SUM(E10,F10,G10)</f>
        <v>1054316</v>
      </c>
      <c r="E10" s="52">
        <v>1054316</v>
      </c>
      <c r="F10" s="32">
        <v>0</v>
      </c>
      <c r="G10" s="32">
        <v>0</v>
      </c>
    </row>
    <row r="11" spans="1:7" ht="24" customHeight="1">
      <c r="A11" s="31" t="s">
        <v>115</v>
      </c>
      <c r="B11" s="50"/>
      <c r="C11" s="21" t="s">
        <v>59</v>
      </c>
      <c r="D11" s="52">
        <f>SUM(E11,F11,G11)</f>
        <v>388190</v>
      </c>
      <c r="E11" s="52">
        <v>388190</v>
      </c>
      <c r="F11" s="32">
        <v>0</v>
      </c>
      <c r="G11" s="32">
        <v>0</v>
      </c>
    </row>
    <row r="12" spans="1:7" ht="24" customHeight="1">
      <c r="A12" s="31"/>
      <c r="B12" s="50"/>
      <c r="C12" s="21" t="s">
        <v>61</v>
      </c>
      <c r="D12" s="52">
        <f>SUM(E12,F12,G12)</f>
        <v>278017</v>
      </c>
      <c r="E12" s="52">
        <v>278017</v>
      </c>
      <c r="F12" s="32">
        <v>0</v>
      </c>
      <c r="G12" s="32">
        <v>0</v>
      </c>
    </row>
    <row r="13" spans="1:7" ht="24" customHeight="1">
      <c r="A13" s="20" t="s">
        <v>65</v>
      </c>
      <c r="B13" s="50">
        <f>B8</f>
        <v>7550071.7599999998</v>
      </c>
      <c r="C13" s="20" t="s">
        <v>66</v>
      </c>
      <c r="D13" s="52">
        <f>D8</f>
        <v>7550071.7599999998</v>
      </c>
      <c r="E13" s="52">
        <f>E8</f>
        <v>7550071.7599999998</v>
      </c>
      <c r="F13" s="32">
        <f>F8</f>
        <v>0</v>
      </c>
      <c r="G13" s="32">
        <f>G8</f>
        <v>0</v>
      </c>
    </row>
  </sheetData>
  <mergeCells count="4">
    <mergeCell ref="A2:G2"/>
    <mergeCell ref="A4:F4"/>
    <mergeCell ref="A6:B6"/>
    <mergeCell ref="C6:G6"/>
  </mergeCells>
  <phoneticPr fontId="25" type="noConversion"/>
  <pageMargins left="0.25" right="0.25" top="0.75" bottom="0.75" header="0.3" footer="0.3"/>
  <pageSetup paperSize="9" scale="99"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workbookViewId="0">
      <selection activeCell="I18" sqref="I18"/>
    </sheetView>
  </sheetViews>
  <sheetFormatPr defaultColWidth="9" defaultRowHeight="15"/>
  <cols>
    <col min="1" max="3" width="7.85546875" customWidth="1"/>
    <col min="4" max="4" width="48.42578125" customWidth="1"/>
    <col min="5" max="5" width="25.5703125" customWidth="1"/>
    <col min="6" max="6" width="21" customWidth="1"/>
    <col min="7" max="7" width="23.42578125" customWidth="1"/>
  </cols>
  <sheetData>
    <row r="1" spans="1:7" ht="18" customHeight="1">
      <c r="A1" s="2"/>
      <c r="B1" s="2"/>
      <c r="C1" s="2"/>
      <c r="D1" s="2"/>
      <c r="E1" s="17"/>
      <c r="F1" s="17"/>
      <c r="G1" s="17"/>
    </row>
    <row r="2" spans="1:7" ht="22.5" customHeight="1">
      <c r="A2" s="64" t="s">
        <v>116</v>
      </c>
      <c r="B2" s="64"/>
      <c r="C2" s="64"/>
      <c r="D2" s="64"/>
      <c r="E2" s="64"/>
      <c r="F2" s="64"/>
      <c r="G2" s="64"/>
    </row>
    <row r="3" spans="1:7" ht="7.5" customHeight="1">
      <c r="A3" s="2"/>
      <c r="B3" s="2"/>
      <c r="C3" s="2"/>
      <c r="D3" s="2"/>
      <c r="E3" s="17"/>
      <c r="F3" s="17"/>
      <c r="G3" s="2"/>
    </row>
    <row r="4" spans="1:7" ht="24" customHeight="1">
      <c r="A4" s="66" t="s">
        <v>43</v>
      </c>
      <c r="B4" s="66"/>
      <c r="C4" s="66"/>
      <c r="D4" s="66"/>
      <c r="E4" s="66"/>
      <c r="F4" s="66"/>
      <c r="G4" s="17" t="s">
        <v>44</v>
      </c>
    </row>
    <row r="5" spans="1:7" ht="7.5" customHeight="1">
      <c r="A5" s="25"/>
      <c r="B5" s="25"/>
      <c r="C5" s="25"/>
      <c r="D5" s="25"/>
      <c r="E5" s="17"/>
      <c r="F5" s="17"/>
      <c r="G5" s="2"/>
    </row>
    <row r="6" spans="1:7" ht="24" customHeight="1">
      <c r="A6" s="61" t="s">
        <v>47</v>
      </c>
      <c r="B6" s="61"/>
      <c r="C6" s="61"/>
      <c r="D6" s="61"/>
      <c r="E6" s="61" t="s">
        <v>117</v>
      </c>
      <c r="F6" s="61"/>
      <c r="G6" s="61"/>
    </row>
    <row r="7" spans="1:7" ht="24" customHeight="1">
      <c r="A7" s="68" t="s">
        <v>69</v>
      </c>
      <c r="B7" s="68"/>
      <c r="C7" s="68"/>
      <c r="D7" s="61" t="s">
        <v>70</v>
      </c>
      <c r="E7" s="61" t="s">
        <v>49</v>
      </c>
      <c r="F7" s="62" t="s">
        <v>50</v>
      </c>
      <c r="G7" s="61" t="s">
        <v>51</v>
      </c>
    </row>
    <row r="8" spans="1:7" ht="24" customHeight="1">
      <c r="A8" s="18" t="s">
        <v>75</v>
      </c>
      <c r="B8" s="18" t="s">
        <v>76</v>
      </c>
      <c r="C8" s="18" t="s">
        <v>77</v>
      </c>
      <c r="D8" s="61"/>
      <c r="E8" s="61"/>
      <c r="F8" s="62"/>
      <c r="G8" s="61"/>
    </row>
    <row r="9" spans="1:7" ht="15" hidden="1" customHeight="1">
      <c r="A9" s="16"/>
      <c r="B9" s="16"/>
      <c r="C9" s="16"/>
      <c r="D9" s="16"/>
      <c r="E9" s="27"/>
      <c r="F9" s="27" t="s">
        <v>3</v>
      </c>
      <c r="G9" s="27" t="s">
        <v>3</v>
      </c>
    </row>
    <row r="10" spans="1:7" ht="24" customHeight="1">
      <c r="A10" s="22" t="s">
        <v>78</v>
      </c>
      <c r="B10" s="22" t="s">
        <v>3</v>
      </c>
      <c r="C10" s="22" t="s">
        <v>3</v>
      </c>
      <c r="D10" s="21" t="s">
        <v>79</v>
      </c>
      <c r="E10" s="26">
        <f t="shared" ref="E10:E27" si="0">SUM(F10,G10)</f>
        <v>5829548.7599999998</v>
      </c>
      <c r="F10" s="26">
        <v>4519162</v>
      </c>
      <c r="G10" s="26">
        <v>1310386.76</v>
      </c>
    </row>
    <row r="11" spans="1:7" ht="24" customHeight="1">
      <c r="A11" s="22" t="s">
        <v>78</v>
      </c>
      <c r="B11" s="22" t="s">
        <v>80</v>
      </c>
      <c r="C11" s="22" t="s">
        <v>3</v>
      </c>
      <c r="D11" s="21" t="s">
        <v>81</v>
      </c>
      <c r="E11" s="26">
        <f t="shared" si="0"/>
        <v>5281695.16</v>
      </c>
      <c r="F11" s="26">
        <v>4519162</v>
      </c>
      <c r="G11" s="26">
        <v>762533.16</v>
      </c>
    </row>
    <row r="12" spans="1:7" ht="24" customHeight="1">
      <c r="A12" s="22" t="s">
        <v>78</v>
      </c>
      <c r="B12" s="22" t="s">
        <v>80</v>
      </c>
      <c r="C12" s="22" t="s">
        <v>82</v>
      </c>
      <c r="D12" s="21" t="s">
        <v>83</v>
      </c>
      <c r="E12" s="26">
        <f t="shared" si="0"/>
        <v>5281695.16</v>
      </c>
      <c r="F12" s="26">
        <v>4519162</v>
      </c>
      <c r="G12" s="26">
        <v>762533.16</v>
      </c>
    </row>
    <row r="13" spans="1:7" ht="24" customHeight="1">
      <c r="A13" s="22" t="s">
        <v>78</v>
      </c>
      <c r="B13" s="22" t="s">
        <v>84</v>
      </c>
      <c r="C13" s="22" t="s">
        <v>3</v>
      </c>
      <c r="D13" s="21" t="s">
        <v>85</v>
      </c>
      <c r="E13" s="26">
        <f t="shared" si="0"/>
        <v>547853.6</v>
      </c>
      <c r="F13" s="26">
        <v>0</v>
      </c>
      <c r="G13" s="26">
        <v>547853.6</v>
      </c>
    </row>
    <row r="14" spans="1:7" ht="24" customHeight="1">
      <c r="A14" s="22" t="s">
        <v>78</v>
      </c>
      <c r="B14" s="22" t="s">
        <v>84</v>
      </c>
      <c r="C14" s="22" t="s">
        <v>86</v>
      </c>
      <c r="D14" s="21" t="s">
        <v>87</v>
      </c>
      <c r="E14" s="26">
        <f t="shared" si="0"/>
        <v>547853.6</v>
      </c>
      <c r="F14" s="26">
        <v>0</v>
      </c>
      <c r="G14" s="26">
        <v>547853.6</v>
      </c>
    </row>
    <row r="15" spans="1:7" ht="24" customHeight="1">
      <c r="A15" s="22" t="s">
        <v>88</v>
      </c>
      <c r="B15" s="22" t="s">
        <v>3</v>
      </c>
      <c r="C15" s="22" t="s">
        <v>3</v>
      </c>
      <c r="D15" s="21" t="s">
        <v>89</v>
      </c>
      <c r="E15" s="26">
        <f t="shared" si="0"/>
        <v>1054316</v>
      </c>
      <c r="F15" s="26">
        <v>1054316</v>
      </c>
      <c r="G15" s="26">
        <v>0</v>
      </c>
    </row>
    <row r="16" spans="1:7" ht="24" customHeight="1">
      <c r="A16" s="22" t="s">
        <v>88</v>
      </c>
      <c r="B16" s="22" t="s">
        <v>90</v>
      </c>
      <c r="C16" s="22" t="s">
        <v>3</v>
      </c>
      <c r="D16" s="21" t="s">
        <v>91</v>
      </c>
      <c r="E16" s="26">
        <f t="shared" si="0"/>
        <v>1054316</v>
      </c>
      <c r="F16" s="26">
        <v>1054316</v>
      </c>
      <c r="G16" s="26">
        <v>0</v>
      </c>
    </row>
    <row r="17" spans="1:7" ht="24" customHeight="1">
      <c r="A17" s="22" t="s">
        <v>88</v>
      </c>
      <c r="B17" s="22" t="s">
        <v>90</v>
      </c>
      <c r="C17" s="22" t="s">
        <v>80</v>
      </c>
      <c r="D17" s="21" t="s">
        <v>92</v>
      </c>
      <c r="E17" s="26">
        <f t="shared" si="0"/>
        <v>120660</v>
      </c>
      <c r="F17" s="26">
        <v>120660</v>
      </c>
      <c r="G17" s="26">
        <v>0</v>
      </c>
    </row>
    <row r="18" spans="1:7" ht="24" customHeight="1">
      <c r="A18" s="22" t="s">
        <v>88</v>
      </c>
      <c r="B18" s="22" t="s">
        <v>90</v>
      </c>
      <c r="C18" s="22" t="s">
        <v>90</v>
      </c>
      <c r="D18" s="21" t="s">
        <v>93</v>
      </c>
      <c r="E18" s="26">
        <f t="shared" si="0"/>
        <v>621104</v>
      </c>
      <c r="F18" s="26">
        <v>621104</v>
      </c>
      <c r="G18" s="26">
        <v>0</v>
      </c>
    </row>
    <row r="19" spans="1:7" ht="24" customHeight="1">
      <c r="A19" s="22" t="s">
        <v>88</v>
      </c>
      <c r="B19" s="22" t="s">
        <v>90</v>
      </c>
      <c r="C19" s="22" t="s">
        <v>94</v>
      </c>
      <c r="D19" s="21" t="s">
        <v>95</v>
      </c>
      <c r="E19" s="26">
        <f t="shared" si="0"/>
        <v>310552</v>
      </c>
      <c r="F19" s="26">
        <v>310552</v>
      </c>
      <c r="G19" s="26">
        <v>0</v>
      </c>
    </row>
    <row r="20" spans="1:7" ht="24" customHeight="1">
      <c r="A20" s="22" t="s">
        <v>88</v>
      </c>
      <c r="B20" s="22" t="s">
        <v>90</v>
      </c>
      <c r="C20" s="22" t="s">
        <v>86</v>
      </c>
      <c r="D20" s="21" t="s">
        <v>96</v>
      </c>
      <c r="E20" s="26">
        <f t="shared" si="0"/>
        <v>2000</v>
      </c>
      <c r="F20" s="26">
        <v>2000</v>
      </c>
      <c r="G20" s="26">
        <v>0</v>
      </c>
    </row>
    <row r="21" spans="1:7" ht="24" customHeight="1">
      <c r="A21" s="22" t="s">
        <v>97</v>
      </c>
      <c r="B21" s="22" t="s">
        <v>3</v>
      </c>
      <c r="C21" s="22" t="s">
        <v>3</v>
      </c>
      <c r="D21" s="21" t="s">
        <v>98</v>
      </c>
      <c r="E21" s="26">
        <f t="shared" si="0"/>
        <v>388190</v>
      </c>
      <c r="F21" s="26">
        <v>388190</v>
      </c>
      <c r="G21" s="26">
        <v>0</v>
      </c>
    </row>
    <row r="22" spans="1:7" ht="24" customHeight="1">
      <c r="A22" s="22" t="s">
        <v>97</v>
      </c>
      <c r="B22" s="22" t="s">
        <v>99</v>
      </c>
      <c r="C22" s="22" t="s">
        <v>3</v>
      </c>
      <c r="D22" s="21" t="s">
        <v>100</v>
      </c>
      <c r="E22" s="26">
        <f t="shared" si="0"/>
        <v>388190</v>
      </c>
      <c r="F22" s="26">
        <v>388190</v>
      </c>
      <c r="G22" s="26">
        <v>0</v>
      </c>
    </row>
    <row r="23" spans="1:7" ht="24" customHeight="1">
      <c r="A23" s="22" t="s">
        <v>97</v>
      </c>
      <c r="B23" s="22" t="s">
        <v>99</v>
      </c>
      <c r="C23" s="22" t="s">
        <v>80</v>
      </c>
      <c r="D23" s="21" t="s">
        <v>101</v>
      </c>
      <c r="E23" s="26">
        <f t="shared" si="0"/>
        <v>388190</v>
      </c>
      <c r="F23" s="26">
        <v>388190</v>
      </c>
      <c r="G23" s="26">
        <v>0</v>
      </c>
    </row>
    <row r="24" spans="1:7" ht="24" customHeight="1">
      <c r="A24" s="22" t="s">
        <v>102</v>
      </c>
      <c r="B24" s="22" t="s">
        <v>3</v>
      </c>
      <c r="C24" s="22" t="s">
        <v>3</v>
      </c>
      <c r="D24" s="21" t="s">
        <v>103</v>
      </c>
      <c r="E24" s="26">
        <f t="shared" si="0"/>
        <v>278017</v>
      </c>
      <c r="F24" s="26">
        <v>278017</v>
      </c>
      <c r="G24" s="26">
        <v>0</v>
      </c>
    </row>
    <row r="25" spans="1:7" ht="24" customHeight="1">
      <c r="A25" s="22" t="s">
        <v>102</v>
      </c>
      <c r="B25" s="22" t="s">
        <v>80</v>
      </c>
      <c r="C25" s="22" t="s">
        <v>3</v>
      </c>
      <c r="D25" s="21" t="s">
        <v>104</v>
      </c>
      <c r="E25" s="26">
        <f t="shared" si="0"/>
        <v>278017</v>
      </c>
      <c r="F25" s="26">
        <v>278017</v>
      </c>
      <c r="G25" s="26">
        <v>0</v>
      </c>
    </row>
    <row r="26" spans="1:7" ht="24" customHeight="1">
      <c r="A26" s="22" t="s">
        <v>102</v>
      </c>
      <c r="B26" s="22" t="s">
        <v>80</v>
      </c>
      <c r="C26" s="22" t="s">
        <v>82</v>
      </c>
      <c r="D26" s="21" t="s">
        <v>105</v>
      </c>
      <c r="E26" s="26">
        <f t="shared" si="0"/>
        <v>278017</v>
      </c>
      <c r="F26" s="26">
        <v>278017</v>
      </c>
      <c r="G26" s="26">
        <v>0</v>
      </c>
    </row>
    <row r="27" spans="1:7" ht="24" customHeight="1">
      <c r="A27" s="67" t="s">
        <v>49</v>
      </c>
      <c r="B27" s="67"/>
      <c r="C27" s="67"/>
      <c r="D27" s="67"/>
      <c r="E27" s="26">
        <f t="shared" si="0"/>
        <v>7550071.7599999998</v>
      </c>
      <c r="F27" s="26">
        <v>6239685</v>
      </c>
      <c r="G27" s="26">
        <v>1310386.76</v>
      </c>
    </row>
  </sheetData>
  <mergeCells count="10">
    <mergeCell ref="A2:G2"/>
    <mergeCell ref="A4:F4"/>
    <mergeCell ref="A6:D6"/>
    <mergeCell ref="E6:G6"/>
    <mergeCell ref="A7:C7"/>
    <mergeCell ref="A27:D27"/>
    <mergeCell ref="D7:D8"/>
    <mergeCell ref="E7:E8"/>
    <mergeCell ref="F7:F8"/>
    <mergeCell ref="G7:G8"/>
  </mergeCells>
  <phoneticPr fontId="25" type="noConversion"/>
  <pageMargins left="0.25" right="0.25" top="0.75" bottom="0.75" header="0.3" footer="0.3"/>
  <pageSetup paperSize="9" scale="76" fitToWidth="0"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D13" sqref="D13"/>
    </sheetView>
  </sheetViews>
  <sheetFormatPr defaultColWidth="9" defaultRowHeight="15"/>
  <cols>
    <col min="1" max="3" width="7.85546875" customWidth="1"/>
    <col min="4" max="4" width="58.42578125" customWidth="1"/>
    <col min="5" max="7" width="20" customWidth="1"/>
  </cols>
  <sheetData>
    <row r="1" spans="1:7" ht="18" customHeight="1">
      <c r="A1" s="2"/>
      <c r="B1" s="2"/>
      <c r="C1" s="2"/>
      <c r="D1" s="2"/>
      <c r="E1" s="17"/>
      <c r="F1" s="17"/>
      <c r="G1" s="17"/>
    </row>
    <row r="2" spans="1:7" ht="24" customHeight="1">
      <c r="A2" s="64" t="s">
        <v>118</v>
      </c>
      <c r="B2" s="64"/>
      <c r="C2" s="64"/>
      <c r="D2" s="64"/>
      <c r="E2" s="64"/>
      <c r="F2" s="64"/>
      <c r="G2" s="64"/>
    </row>
    <row r="3" spans="1:7" ht="7.5" customHeight="1">
      <c r="A3" s="2"/>
      <c r="B3" s="2"/>
      <c r="C3" s="2"/>
      <c r="D3" s="2"/>
      <c r="E3" s="17"/>
      <c r="F3" s="17"/>
      <c r="G3" s="2"/>
    </row>
    <row r="4" spans="1:7" ht="24" customHeight="1">
      <c r="A4" s="71" t="s">
        <v>43</v>
      </c>
      <c r="B4" s="71"/>
      <c r="C4" s="71"/>
      <c r="D4" s="71"/>
      <c r="E4" s="71"/>
      <c r="F4" s="17"/>
      <c r="G4" s="17" t="s">
        <v>44</v>
      </c>
    </row>
    <row r="5" spans="1:7" ht="7.5" customHeight="1">
      <c r="A5" s="25"/>
      <c r="B5" s="25"/>
      <c r="C5" s="25"/>
      <c r="D5" s="25"/>
      <c r="E5" s="17"/>
      <c r="F5" s="17"/>
      <c r="G5" s="2"/>
    </row>
    <row r="6" spans="1:7" ht="24" customHeight="1">
      <c r="A6" s="61" t="s">
        <v>47</v>
      </c>
      <c r="B6" s="61"/>
      <c r="C6" s="61"/>
      <c r="D6" s="61"/>
      <c r="E6" s="61" t="s">
        <v>119</v>
      </c>
      <c r="F6" s="61"/>
      <c r="G6" s="61"/>
    </row>
    <row r="7" spans="1:7" ht="24" customHeight="1">
      <c r="A7" s="68" t="s">
        <v>69</v>
      </c>
      <c r="B7" s="68"/>
      <c r="C7" s="68"/>
      <c r="D7" s="61" t="s">
        <v>70</v>
      </c>
      <c r="E7" s="61" t="s">
        <v>49</v>
      </c>
      <c r="F7" s="63" t="s">
        <v>50</v>
      </c>
      <c r="G7" s="61" t="s">
        <v>51</v>
      </c>
    </row>
    <row r="8" spans="1:7" ht="24" customHeight="1">
      <c r="A8" s="18" t="s">
        <v>75</v>
      </c>
      <c r="B8" s="18" t="s">
        <v>76</v>
      </c>
      <c r="C8" s="18" t="s">
        <v>77</v>
      </c>
      <c r="D8" s="61"/>
      <c r="E8" s="61"/>
      <c r="F8" s="63"/>
      <c r="G8" s="61"/>
    </row>
    <row r="9" spans="1:7" ht="15" hidden="1" customHeight="1">
      <c r="A9" s="16"/>
      <c r="B9" s="16"/>
      <c r="C9" s="16"/>
      <c r="D9" s="16"/>
      <c r="E9" s="26"/>
      <c r="F9" s="26" t="s">
        <v>3</v>
      </c>
      <c r="G9" s="26" t="s">
        <v>3</v>
      </c>
    </row>
    <row r="10" spans="1:7" ht="24" customHeight="1">
      <c r="A10" s="22" t="s">
        <v>3</v>
      </c>
      <c r="B10" s="22" t="s">
        <v>3</v>
      </c>
      <c r="C10" s="22" t="s">
        <v>3</v>
      </c>
      <c r="D10" s="21" t="s">
        <v>3</v>
      </c>
      <c r="E10" s="23">
        <f>SUM(F10,G10)</f>
        <v>0</v>
      </c>
      <c r="F10" s="23" t="s">
        <v>3</v>
      </c>
      <c r="G10" s="23" t="s">
        <v>3</v>
      </c>
    </row>
    <row r="11" spans="1:7" ht="24" customHeight="1">
      <c r="A11" s="67" t="s">
        <v>49</v>
      </c>
      <c r="B11" s="67"/>
      <c r="C11" s="67"/>
      <c r="D11" s="67"/>
      <c r="E11" s="23">
        <f>SUM(F11,G11)</f>
        <v>0</v>
      </c>
      <c r="F11" s="23" t="s">
        <v>3</v>
      </c>
      <c r="G11" s="23" t="s">
        <v>3</v>
      </c>
    </row>
    <row r="12" spans="1:7">
      <c r="A12" s="69" t="s">
        <v>120</v>
      </c>
      <c r="B12" s="70"/>
      <c r="C12" s="70"/>
      <c r="D12" s="70"/>
    </row>
    <row r="13" spans="1:7" ht="24" customHeight="1">
      <c r="D13" s="15"/>
    </row>
  </sheetData>
  <sheetProtection sheet="1"/>
  <mergeCells count="11">
    <mergeCell ref="A2:G2"/>
    <mergeCell ref="A4:E4"/>
    <mergeCell ref="A6:D6"/>
    <mergeCell ref="E6:G6"/>
    <mergeCell ref="A7:C7"/>
    <mergeCell ref="G7:G8"/>
    <mergeCell ref="A11:D11"/>
    <mergeCell ref="A12:D12"/>
    <mergeCell ref="D7:D8"/>
    <mergeCell ref="E7:E8"/>
    <mergeCell ref="F7:F8"/>
  </mergeCells>
  <phoneticPr fontId="25" type="noConversion"/>
  <pageMargins left="0.25" right="0.25" top="0.75" bottom="0.75" header="0.3" footer="0.3"/>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Ruler="0" workbookViewId="0">
      <selection activeCell="G1" sqref="G1"/>
    </sheetView>
  </sheetViews>
  <sheetFormatPr defaultColWidth="9" defaultRowHeight="15"/>
  <cols>
    <col min="1" max="3" width="6.140625" customWidth="1"/>
    <col min="4" max="4" width="51.42578125" customWidth="1"/>
    <col min="5" max="6" width="23.7109375" customWidth="1"/>
    <col min="7" max="7" width="24.7109375" customWidth="1"/>
    <col min="8" max="8" width="9.28515625" customWidth="1"/>
  </cols>
  <sheetData>
    <row r="1" spans="1:7" ht="18" customHeight="1">
      <c r="A1" s="2"/>
      <c r="B1" s="2"/>
      <c r="C1" s="2"/>
      <c r="D1" s="2"/>
      <c r="E1" s="17"/>
      <c r="F1" s="17"/>
      <c r="G1" s="17"/>
    </row>
    <row r="2" spans="1:7" ht="24" customHeight="1">
      <c r="A2" s="64" t="s">
        <v>121</v>
      </c>
      <c r="B2" s="64"/>
      <c r="C2" s="64"/>
      <c r="D2" s="64"/>
      <c r="E2" s="64"/>
      <c r="F2" s="64"/>
      <c r="G2" s="64"/>
    </row>
    <row r="4" spans="1:7" ht="24" customHeight="1">
      <c r="A4" s="66" t="s">
        <v>43</v>
      </c>
      <c r="B4" s="66"/>
      <c r="C4" s="66"/>
      <c r="D4" s="66"/>
      <c r="E4" s="66"/>
      <c r="F4" s="66"/>
      <c r="G4" s="17" t="s">
        <v>44</v>
      </c>
    </row>
    <row r="5" spans="1:7" ht="7.5" customHeight="1">
      <c r="A5" s="16"/>
      <c r="B5" s="16"/>
      <c r="C5" s="16"/>
      <c r="D5" s="16"/>
      <c r="E5" s="16"/>
      <c r="F5" s="16"/>
      <c r="G5" s="16"/>
    </row>
    <row r="6" spans="1:7" ht="24" customHeight="1">
      <c r="A6" s="61" t="s">
        <v>47</v>
      </c>
      <c r="B6" s="61"/>
      <c r="C6" s="61"/>
      <c r="D6" s="61"/>
      <c r="E6" s="61" t="s">
        <v>122</v>
      </c>
      <c r="F6" s="61"/>
      <c r="G6" s="61"/>
    </row>
    <row r="7" spans="1:7" ht="24" customHeight="1">
      <c r="A7" s="68" t="s">
        <v>69</v>
      </c>
      <c r="B7" s="68"/>
      <c r="C7" s="68"/>
      <c r="D7" s="61" t="s">
        <v>70</v>
      </c>
      <c r="E7" s="61" t="s">
        <v>49</v>
      </c>
      <c r="F7" s="62" t="s">
        <v>50</v>
      </c>
      <c r="G7" s="61" t="s">
        <v>51</v>
      </c>
    </row>
    <row r="8" spans="1:7" ht="24" customHeight="1">
      <c r="A8" s="18" t="s">
        <v>75</v>
      </c>
      <c r="B8" s="18" t="s">
        <v>76</v>
      </c>
      <c r="C8" s="18" t="s">
        <v>77</v>
      </c>
      <c r="D8" s="61"/>
      <c r="E8" s="61"/>
      <c r="F8" s="62"/>
      <c r="G8" s="61"/>
    </row>
    <row r="9" spans="1:7" ht="24" customHeight="1">
      <c r="A9" s="22" t="s">
        <v>3</v>
      </c>
      <c r="B9" s="22" t="s">
        <v>3</v>
      </c>
      <c r="C9" s="22" t="s">
        <v>3</v>
      </c>
      <c r="D9" s="21" t="s">
        <v>3</v>
      </c>
      <c r="E9" s="23">
        <f>SUM(F9,G9)</f>
        <v>0</v>
      </c>
      <c r="F9" s="23" t="s">
        <v>3</v>
      </c>
      <c r="G9" s="23" t="s">
        <v>3</v>
      </c>
    </row>
    <row r="10" spans="1:7" ht="24" customHeight="1">
      <c r="A10" s="67" t="s">
        <v>49</v>
      </c>
      <c r="B10" s="67"/>
      <c r="C10" s="67"/>
      <c r="D10" s="67"/>
      <c r="E10" s="23">
        <f>SUM(F10,G10)</f>
        <v>0</v>
      </c>
      <c r="F10" s="23" t="s">
        <v>3</v>
      </c>
      <c r="G10" s="23" t="s">
        <v>3</v>
      </c>
    </row>
    <row r="11" spans="1:7">
      <c r="A11" s="24" t="s">
        <v>123</v>
      </c>
    </row>
    <row r="13" spans="1:7" ht="24" customHeight="1">
      <c r="D13" s="15"/>
    </row>
  </sheetData>
  <sheetProtection sheet="1"/>
  <mergeCells count="10">
    <mergeCell ref="A2:G2"/>
    <mergeCell ref="A4:F4"/>
    <mergeCell ref="A6:D6"/>
    <mergeCell ref="E6:G6"/>
    <mergeCell ref="A7:C7"/>
    <mergeCell ref="A10:D10"/>
    <mergeCell ref="D7:D8"/>
    <mergeCell ref="E7:E8"/>
    <mergeCell ref="F7:F8"/>
    <mergeCell ref="G7:G8"/>
  </mergeCells>
  <phoneticPr fontId="25" type="noConversion"/>
  <pageMargins left="0.25" right="0.25" top="0.75" bottom="0.75" header="0.3" footer="0.3"/>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Ruler="0" workbookViewId="0">
      <selection activeCell="H4" sqref="H4"/>
    </sheetView>
  </sheetViews>
  <sheetFormatPr defaultColWidth="9" defaultRowHeight="15"/>
  <cols>
    <col min="1" max="2" width="8.5703125" customWidth="1"/>
    <col min="3" max="3" width="65.28515625" customWidth="1"/>
    <col min="4" max="6" width="20" customWidth="1"/>
  </cols>
  <sheetData>
    <row r="1" spans="1:6" ht="18" customHeight="1">
      <c r="A1" s="2"/>
      <c r="B1" s="2"/>
      <c r="C1" s="2"/>
      <c r="D1" s="2"/>
      <c r="E1" s="2"/>
      <c r="F1" s="4"/>
    </row>
    <row r="2" spans="1:6" ht="22.5" customHeight="1">
      <c r="A2" s="64" t="s">
        <v>124</v>
      </c>
      <c r="B2" s="64"/>
      <c r="C2" s="64"/>
      <c r="D2" s="64"/>
      <c r="E2" s="64"/>
      <c r="F2" s="64"/>
    </row>
    <row r="3" spans="1:6" ht="7.5" customHeight="1">
      <c r="A3" s="16"/>
      <c r="B3" s="16"/>
      <c r="C3" s="16"/>
      <c r="D3" s="16"/>
      <c r="E3" s="16"/>
      <c r="F3" s="16"/>
    </row>
    <row r="4" spans="1:6" ht="24" customHeight="1">
      <c r="A4" s="66" t="s">
        <v>43</v>
      </c>
      <c r="B4" s="66"/>
      <c r="C4" s="66"/>
      <c r="D4" s="66"/>
      <c r="E4" s="66"/>
      <c r="F4" s="17" t="s">
        <v>44</v>
      </c>
    </row>
    <row r="5" spans="1:6" ht="7.5" customHeight="1">
      <c r="A5" s="16"/>
      <c r="B5" s="16"/>
      <c r="C5" s="16"/>
      <c r="D5" s="16"/>
      <c r="E5" s="16"/>
      <c r="F5" s="16"/>
    </row>
    <row r="6" spans="1:6" ht="24" customHeight="1">
      <c r="A6" s="61" t="s">
        <v>47</v>
      </c>
      <c r="B6" s="61"/>
      <c r="C6" s="61"/>
      <c r="D6" s="61" t="s">
        <v>125</v>
      </c>
      <c r="E6" s="61"/>
      <c r="F6" s="61"/>
    </row>
    <row r="7" spans="1:6" ht="24" customHeight="1">
      <c r="A7" s="61" t="s">
        <v>126</v>
      </c>
      <c r="B7" s="61"/>
      <c r="C7" s="61" t="s">
        <v>127</v>
      </c>
      <c r="D7" s="72" t="s">
        <v>49</v>
      </c>
      <c r="E7" s="72" t="s">
        <v>52</v>
      </c>
      <c r="F7" s="72" t="s">
        <v>53</v>
      </c>
    </row>
    <row r="8" spans="1:6" ht="24" customHeight="1">
      <c r="A8" s="18" t="s">
        <v>75</v>
      </c>
      <c r="B8" s="18" t="s">
        <v>76</v>
      </c>
      <c r="C8" s="61"/>
      <c r="D8" s="72"/>
      <c r="E8" s="72"/>
      <c r="F8" s="72"/>
    </row>
    <row r="9" spans="1:6" ht="15" hidden="1" customHeight="1">
      <c r="A9" s="16" t="s">
        <v>3</v>
      </c>
      <c r="B9" s="16"/>
      <c r="C9" s="16"/>
      <c r="D9" s="19"/>
      <c r="E9" s="19" t="s">
        <v>3</v>
      </c>
      <c r="F9" s="19" t="s">
        <v>3</v>
      </c>
    </row>
    <row r="10" spans="1:6" ht="24" customHeight="1">
      <c r="A10" s="20" t="s">
        <v>128</v>
      </c>
      <c r="B10" s="20" t="s">
        <v>3</v>
      </c>
      <c r="C10" s="21" t="s">
        <v>129</v>
      </c>
      <c r="D10" s="50">
        <f t="shared" ref="D10:D38" si="0">SUM(E10,F10)</f>
        <v>5601627</v>
      </c>
      <c r="E10" s="50">
        <v>5601627</v>
      </c>
      <c r="F10" s="50">
        <v>0</v>
      </c>
    </row>
    <row r="11" spans="1:6" ht="24" customHeight="1">
      <c r="A11" s="20" t="s">
        <v>128</v>
      </c>
      <c r="B11" s="20" t="s">
        <v>82</v>
      </c>
      <c r="C11" s="21" t="s">
        <v>130</v>
      </c>
      <c r="D11" s="50">
        <f t="shared" si="0"/>
        <v>712980</v>
      </c>
      <c r="E11" s="50">
        <v>712980</v>
      </c>
      <c r="F11" s="50">
        <v>0</v>
      </c>
    </row>
    <row r="12" spans="1:6" ht="24" customHeight="1">
      <c r="A12" s="20" t="s">
        <v>128</v>
      </c>
      <c r="B12" s="20" t="s">
        <v>80</v>
      </c>
      <c r="C12" s="21" t="s">
        <v>131</v>
      </c>
      <c r="D12" s="50">
        <f t="shared" si="0"/>
        <v>90684</v>
      </c>
      <c r="E12" s="50">
        <v>90684</v>
      </c>
      <c r="F12" s="50">
        <v>0</v>
      </c>
    </row>
    <row r="13" spans="1:6" ht="24" customHeight="1">
      <c r="A13" s="20" t="s">
        <v>128</v>
      </c>
      <c r="B13" s="20" t="s">
        <v>132</v>
      </c>
      <c r="C13" s="21" t="s">
        <v>133</v>
      </c>
      <c r="D13" s="50">
        <f t="shared" si="0"/>
        <v>3168000</v>
      </c>
      <c r="E13" s="50">
        <v>3168000</v>
      </c>
      <c r="F13" s="50">
        <v>0</v>
      </c>
    </row>
    <row r="14" spans="1:6" ht="24" customHeight="1">
      <c r="A14" s="20" t="s">
        <v>128</v>
      </c>
      <c r="B14" s="20" t="s">
        <v>134</v>
      </c>
      <c r="C14" s="21" t="s">
        <v>135</v>
      </c>
      <c r="D14" s="50">
        <f t="shared" si="0"/>
        <v>621104</v>
      </c>
      <c r="E14" s="50">
        <v>621104</v>
      </c>
      <c r="F14" s="50">
        <v>0</v>
      </c>
    </row>
    <row r="15" spans="1:6" ht="24" customHeight="1">
      <c r="A15" s="20" t="s">
        <v>128</v>
      </c>
      <c r="B15" s="20" t="s">
        <v>84</v>
      </c>
      <c r="C15" s="21" t="s">
        <v>136</v>
      </c>
      <c r="D15" s="50">
        <f t="shared" si="0"/>
        <v>310552</v>
      </c>
      <c r="E15" s="50">
        <v>310552</v>
      </c>
      <c r="F15" s="50">
        <v>0</v>
      </c>
    </row>
    <row r="16" spans="1:6" ht="24" customHeight="1">
      <c r="A16" s="20" t="s">
        <v>128</v>
      </c>
      <c r="B16" s="20" t="s">
        <v>137</v>
      </c>
      <c r="C16" s="21" t="s">
        <v>138</v>
      </c>
      <c r="D16" s="50">
        <f t="shared" si="0"/>
        <v>388190</v>
      </c>
      <c r="E16" s="50">
        <v>388190</v>
      </c>
      <c r="F16" s="50">
        <v>0</v>
      </c>
    </row>
    <row r="17" spans="1:6" ht="24" customHeight="1">
      <c r="A17" s="20" t="s">
        <v>128</v>
      </c>
      <c r="B17" s="20" t="s">
        <v>139</v>
      </c>
      <c r="C17" s="21" t="s">
        <v>140</v>
      </c>
      <c r="D17" s="50">
        <f t="shared" si="0"/>
        <v>25620</v>
      </c>
      <c r="E17" s="50">
        <v>25620</v>
      </c>
      <c r="F17" s="50">
        <v>0</v>
      </c>
    </row>
    <row r="18" spans="1:6" ht="24" customHeight="1">
      <c r="A18" s="20" t="s">
        <v>128</v>
      </c>
      <c r="B18" s="20" t="s">
        <v>141</v>
      </c>
      <c r="C18" s="21" t="s">
        <v>105</v>
      </c>
      <c r="D18" s="50">
        <f t="shared" si="0"/>
        <v>278017</v>
      </c>
      <c r="E18" s="50">
        <v>278017</v>
      </c>
      <c r="F18" s="50">
        <v>0</v>
      </c>
    </row>
    <row r="19" spans="1:6" ht="24" customHeight="1">
      <c r="A19" s="20" t="s">
        <v>128</v>
      </c>
      <c r="B19" s="20" t="s">
        <v>86</v>
      </c>
      <c r="C19" s="21" t="s">
        <v>142</v>
      </c>
      <c r="D19" s="50">
        <f t="shared" si="0"/>
        <v>6480</v>
      </c>
      <c r="E19" s="50">
        <v>6480</v>
      </c>
      <c r="F19" s="50">
        <v>0</v>
      </c>
    </row>
    <row r="20" spans="1:6" ht="24" customHeight="1">
      <c r="A20" s="20" t="s">
        <v>143</v>
      </c>
      <c r="B20" s="20" t="s">
        <v>3</v>
      </c>
      <c r="C20" s="21" t="s">
        <v>144</v>
      </c>
      <c r="D20" s="50">
        <f t="shared" si="0"/>
        <v>516998</v>
      </c>
      <c r="E20" s="50">
        <v>0</v>
      </c>
      <c r="F20" s="50">
        <v>516998</v>
      </c>
    </row>
    <row r="21" spans="1:6" ht="24" customHeight="1">
      <c r="A21" s="20" t="s">
        <v>143</v>
      </c>
      <c r="B21" s="20" t="s">
        <v>82</v>
      </c>
      <c r="C21" s="21" t="s">
        <v>145</v>
      </c>
      <c r="D21" s="50">
        <f t="shared" si="0"/>
        <v>245100</v>
      </c>
      <c r="E21" s="50">
        <v>0</v>
      </c>
      <c r="F21" s="50">
        <v>245100</v>
      </c>
    </row>
    <row r="22" spans="1:6" ht="24" customHeight="1">
      <c r="A22" s="20" t="s">
        <v>143</v>
      </c>
      <c r="B22" s="20" t="s">
        <v>90</v>
      </c>
      <c r="C22" s="21" t="s">
        <v>146</v>
      </c>
      <c r="D22" s="50">
        <f t="shared" si="0"/>
        <v>5200</v>
      </c>
      <c r="E22" s="50">
        <v>0</v>
      </c>
      <c r="F22" s="50">
        <v>5200</v>
      </c>
    </row>
    <row r="23" spans="1:6" ht="24" customHeight="1">
      <c r="A23" s="20" t="s">
        <v>143</v>
      </c>
      <c r="B23" s="20" t="s">
        <v>94</v>
      </c>
      <c r="C23" s="21" t="s">
        <v>147</v>
      </c>
      <c r="D23" s="50">
        <f t="shared" si="0"/>
        <v>32000</v>
      </c>
      <c r="E23" s="50">
        <v>0</v>
      </c>
      <c r="F23" s="50">
        <v>32000</v>
      </c>
    </row>
    <row r="24" spans="1:6" ht="24" customHeight="1">
      <c r="A24" s="20" t="s">
        <v>143</v>
      </c>
      <c r="B24" s="20" t="s">
        <v>132</v>
      </c>
      <c r="C24" s="21" t="s">
        <v>148</v>
      </c>
      <c r="D24" s="50">
        <f t="shared" si="0"/>
        <v>1800</v>
      </c>
      <c r="E24" s="50">
        <v>0</v>
      </c>
      <c r="F24" s="50">
        <v>1800</v>
      </c>
    </row>
    <row r="25" spans="1:6" ht="24" customHeight="1">
      <c r="A25" s="20" t="s">
        <v>143</v>
      </c>
      <c r="B25" s="20" t="s">
        <v>99</v>
      </c>
      <c r="C25" s="21" t="s">
        <v>149</v>
      </c>
      <c r="D25" s="50">
        <f t="shared" si="0"/>
        <v>15000</v>
      </c>
      <c r="E25" s="50">
        <v>0</v>
      </c>
      <c r="F25" s="50">
        <v>15000</v>
      </c>
    </row>
    <row r="26" spans="1:6" ht="24" customHeight="1">
      <c r="A26" s="20" t="s">
        <v>143</v>
      </c>
      <c r="B26" s="20" t="s">
        <v>141</v>
      </c>
      <c r="C26" s="21" t="s">
        <v>150</v>
      </c>
      <c r="D26" s="50">
        <f t="shared" si="0"/>
        <v>5000</v>
      </c>
      <c r="E26" s="50">
        <v>0</v>
      </c>
      <c r="F26" s="50">
        <v>5000</v>
      </c>
    </row>
    <row r="27" spans="1:6" ht="24" customHeight="1">
      <c r="A27" s="20" t="s">
        <v>143</v>
      </c>
      <c r="B27" s="20" t="s">
        <v>151</v>
      </c>
      <c r="C27" s="21" t="s">
        <v>152</v>
      </c>
      <c r="D27" s="50">
        <f t="shared" si="0"/>
        <v>18000</v>
      </c>
      <c r="E27" s="50">
        <v>0</v>
      </c>
      <c r="F27" s="50">
        <v>18000</v>
      </c>
    </row>
    <row r="28" spans="1:6" ht="24" customHeight="1">
      <c r="A28" s="20" t="s">
        <v>143</v>
      </c>
      <c r="B28" s="20" t="s">
        <v>153</v>
      </c>
      <c r="C28" s="21" t="s">
        <v>154</v>
      </c>
      <c r="D28" s="50">
        <f t="shared" si="0"/>
        <v>5800</v>
      </c>
      <c r="E28" s="50">
        <v>0</v>
      </c>
      <c r="F28" s="50">
        <v>5800</v>
      </c>
    </row>
    <row r="29" spans="1:6" ht="24" customHeight="1">
      <c r="A29" s="20" t="s">
        <v>143</v>
      </c>
      <c r="B29" s="20" t="s">
        <v>155</v>
      </c>
      <c r="C29" s="21" t="s">
        <v>156</v>
      </c>
      <c r="D29" s="50">
        <f t="shared" si="0"/>
        <v>8500</v>
      </c>
      <c r="E29" s="50">
        <v>0</v>
      </c>
      <c r="F29" s="50">
        <v>8500</v>
      </c>
    </row>
    <row r="30" spans="1:6" ht="24" customHeight="1">
      <c r="A30" s="20" t="s">
        <v>143</v>
      </c>
      <c r="B30" s="20" t="s">
        <v>157</v>
      </c>
      <c r="C30" s="21" t="s">
        <v>158</v>
      </c>
      <c r="D30" s="50">
        <f t="shared" si="0"/>
        <v>77638</v>
      </c>
      <c r="E30" s="50">
        <v>0</v>
      </c>
      <c r="F30" s="50">
        <v>77638</v>
      </c>
    </row>
    <row r="31" spans="1:6" ht="24" customHeight="1">
      <c r="A31" s="20" t="s">
        <v>143</v>
      </c>
      <c r="B31" s="20" t="s">
        <v>159</v>
      </c>
      <c r="C31" s="21" t="s">
        <v>160</v>
      </c>
      <c r="D31" s="50">
        <f t="shared" si="0"/>
        <v>99360</v>
      </c>
      <c r="E31" s="50">
        <v>0</v>
      </c>
      <c r="F31" s="50">
        <v>99360</v>
      </c>
    </row>
    <row r="32" spans="1:6" ht="24" customHeight="1">
      <c r="A32" s="20" t="s">
        <v>143</v>
      </c>
      <c r="B32" s="20" t="s">
        <v>161</v>
      </c>
      <c r="C32" s="21" t="s">
        <v>162</v>
      </c>
      <c r="D32" s="50">
        <f t="shared" si="0"/>
        <v>1600</v>
      </c>
      <c r="E32" s="50">
        <v>0</v>
      </c>
      <c r="F32" s="50">
        <v>1600</v>
      </c>
    </row>
    <row r="33" spans="1:6" ht="24" customHeight="1">
      <c r="A33" s="20" t="s">
        <v>143</v>
      </c>
      <c r="B33" s="20" t="s">
        <v>86</v>
      </c>
      <c r="C33" s="21" t="s">
        <v>163</v>
      </c>
      <c r="D33" s="50">
        <f t="shared" si="0"/>
        <v>2000</v>
      </c>
      <c r="E33" s="50">
        <v>0</v>
      </c>
      <c r="F33" s="50">
        <v>2000</v>
      </c>
    </row>
    <row r="34" spans="1:6" ht="24" customHeight="1">
      <c r="A34" s="20" t="s">
        <v>164</v>
      </c>
      <c r="B34" s="20" t="s">
        <v>3</v>
      </c>
      <c r="C34" s="21" t="s">
        <v>165</v>
      </c>
      <c r="D34" s="50">
        <f t="shared" si="0"/>
        <v>99060</v>
      </c>
      <c r="E34" s="50">
        <v>99060</v>
      </c>
      <c r="F34" s="50">
        <v>0</v>
      </c>
    </row>
    <row r="35" spans="1:6" ht="24" customHeight="1">
      <c r="A35" s="20" t="s">
        <v>164</v>
      </c>
      <c r="B35" s="20" t="s">
        <v>80</v>
      </c>
      <c r="C35" s="21" t="s">
        <v>166</v>
      </c>
      <c r="D35" s="50">
        <f t="shared" si="0"/>
        <v>99060</v>
      </c>
      <c r="E35" s="50">
        <v>99060</v>
      </c>
      <c r="F35" s="50">
        <v>0</v>
      </c>
    </row>
    <row r="36" spans="1:6" ht="24" customHeight="1">
      <c r="A36" s="20" t="s">
        <v>167</v>
      </c>
      <c r="B36" s="20" t="s">
        <v>3</v>
      </c>
      <c r="C36" s="21" t="s">
        <v>168</v>
      </c>
      <c r="D36" s="50">
        <f t="shared" si="0"/>
        <v>22000</v>
      </c>
      <c r="E36" s="50">
        <v>0</v>
      </c>
      <c r="F36" s="50">
        <v>22000</v>
      </c>
    </row>
    <row r="37" spans="1:6" ht="24" customHeight="1">
      <c r="A37" s="20" t="s">
        <v>167</v>
      </c>
      <c r="B37" s="20" t="s">
        <v>80</v>
      </c>
      <c r="C37" s="21" t="s">
        <v>169</v>
      </c>
      <c r="D37" s="50">
        <f t="shared" si="0"/>
        <v>22000</v>
      </c>
      <c r="E37" s="50">
        <v>0</v>
      </c>
      <c r="F37" s="50">
        <v>22000</v>
      </c>
    </row>
    <row r="38" spans="1:6" ht="24" customHeight="1">
      <c r="A38" s="67" t="s">
        <v>49</v>
      </c>
      <c r="B38" s="67"/>
      <c r="C38" s="67"/>
      <c r="D38" s="26">
        <f t="shared" si="0"/>
        <v>6239685</v>
      </c>
      <c r="E38" s="26">
        <v>5700687</v>
      </c>
      <c r="F38" s="26">
        <v>538998</v>
      </c>
    </row>
  </sheetData>
  <mergeCells count="10">
    <mergeCell ref="A2:F2"/>
    <mergeCell ref="A4:E4"/>
    <mergeCell ref="A6:C6"/>
    <mergeCell ref="D6:F6"/>
    <mergeCell ref="A7:B7"/>
    <mergeCell ref="A38:C38"/>
    <mergeCell ref="C7:C8"/>
    <mergeCell ref="D7:D8"/>
    <mergeCell ref="E7:E8"/>
    <mergeCell ref="F7:F8"/>
  </mergeCells>
  <phoneticPr fontId="25" type="noConversion"/>
  <pageMargins left="0.25" right="0.25" top="0.75" bottom="0.75" header="0.3" footer="0.3"/>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Ruler="0" workbookViewId="0">
      <selection activeCell="J15" sqref="J15"/>
    </sheetView>
  </sheetViews>
  <sheetFormatPr defaultColWidth="9"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18" customHeight="1">
      <c r="A1" s="2"/>
      <c r="B1" s="2"/>
      <c r="C1" s="2"/>
      <c r="D1" s="2"/>
      <c r="E1" s="2"/>
      <c r="F1" s="2"/>
      <c r="G1" s="4"/>
      <c r="H1" s="5"/>
    </row>
    <row r="2" spans="1:8" ht="22.5" customHeight="1">
      <c r="A2" s="64" t="s">
        <v>170</v>
      </c>
      <c r="B2" s="64"/>
      <c r="C2" s="64"/>
      <c r="D2" s="64"/>
      <c r="E2" s="64"/>
      <c r="F2" s="64"/>
      <c r="G2" s="64"/>
      <c r="H2" s="64"/>
    </row>
    <row r="4" spans="1:8" ht="24" customHeight="1">
      <c r="A4" s="66" t="s">
        <v>43</v>
      </c>
      <c r="B4" s="66"/>
      <c r="C4" s="66"/>
      <c r="D4" s="66"/>
      <c r="E4" s="66"/>
      <c r="F4" s="66"/>
      <c r="G4" s="6" t="s">
        <v>171</v>
      </c>
      <c r="H4" s="5" t="s">
        <v>172</v>
      </c>
    </row>
    <row r="6" spans="1:8" ht="24" customHeight="1">
      <c r="A6" s="73" t="s">
        <v>173</v>
      </c>
      <c r="B6" s="73"/>
      <c r="C6" s="73"/>
      <c r="D6" s="73"/>
      <c r="E6" s="73"/>
      <c r="F6" s="73"/>
      <c r="G6" s="62" t="s">
        <v>174</v>
      </c>
      <c r="H6" s="74" t="s">
        <v>175</v>
      </c>
    </row>
    <row r="7" spans="1:8" ht="24" customHeight="1">
      <c r="A7" s="62" t="s">
        <v>49</v>
      </c>
      <c r="B7" s="62" t="s">
        <v>176</v>
      </c>
      <c r="C7" s="62" t="s">
        <v>154</v>
      </c>
      <c r="D7" s="63" t="s">
        <v>177</v>
      </c>
      <c r="E7" s="63"/>
      <c r="F7" s="63"/>
      <c r="G7" s="62"/>
      <c r="H7" s="74"/>
    </row>
    <row r="8" spans="1:8" ht="24" customHeight="1">
      <c r="A8" s="62"/>
      <c r="B8" s="62"/>
      <c r="C8" s="62"/>
      <c r="D8" s="8" t="s">
        <v>178</v>
      </c>
      <c r="E8" s="8" t="s">
        <v>179</v>
      </c>
      <c r="F8" s="8" t="s">
        <v>180</v>
      </c>
      <c r="G8" s="62"/>
      <c r="H8" s="74"/>
    </row>
    <row r="9" spans="1:8" ht="15" hidden="1" customHeight="1">
      <c r="A9" s="9">
        <f>SUM(B9,C9,D9)</f>
        <v>5800</v>
      </c>
      <c r="B9" s="10">
        <f>SUM(B10:B10)</f>
        <v>0</v>
      </c>
      <c r="C9" s="10">
        <f>SUM(C10:C10)</f>
        <v>5800</v>
      </c>
      <c r="D9" s="9">
        <f>SUM(E9,F9)</f>
        <v>0</v>
      </c>
      <c r="E9" s="9">
        <f>SUM(E10:E10)</f>
        <v>0</v>
      </c>
      <c r="F9" s="9">
        <f>SUM(F10:F10)</f>
        <v>0</v>
      </c>
      <c r="G9" s="9">
        <f>SUM(G10:G10,H10:H10)</f>
        <v>0</v>
      </c>
      <c r="H9" s="11"/>
    </row>
    <row r="10" spans="1:8" ht="24" customHeight="1">
      <c r="A10" s="12">
        <v>5800</v>
      </c>
      <c r="B10" s="13">
        <v>0</v>
      </c>
      <c r="C10" s="14">
        <v>5800</v>
      </c>
      <c r="D10" s="13">
        <v>0</v>
      </c>
      <c r="E10" s="13">
        <v>0</v>
      </c>
      <c r="F10" s="13">
        <v>0</v>
      </c>
      <c r="G10" s="14">
        <v>0</v>
      </c>
      <c r="H10" s="13">
        <v>0</v>
      </c>
    </row>
    <row r="13" spans="1:8" ht="24" customHeight="1">
      <c r="A13" s="15" t="s">
        <v>3</v>
      </c>
    </row>
  </sheetData>
  <sheetProtection sheet="1"/>
  <mergeCells count="9">
    <mergeCell ref="A2:H2"/>
    <mergeCell ref="A4:F4"/>
    <mergeCell ref="A6:F6"/>
    <mergeCell ref="D7:F7"/>
    <mergeCell ref="A7:A8"/>
    <mergeCell ref="B7:B8"/>
    <mergeCell ref="C7:C8"/>
    <mergeCell ref="G6:G8"/>
    <mergeCell ref="H6:H8"/>
  </mergeCells>
  <phoneticPr fontId="25" type="noConversion"/>
  <pageMargins left="0.25" right="0.25" top="0.75" bottom="0.75" header="0.3" footer="0.3"/>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ColWidth="9" defaultRowHeight="15"/>
  <cols>
    <col min="1" max="1" width="146.140625" customWidth="1"/>
  </cols>
  <sheetData>
    <row r="1" spans="1:1" ht="31.5" customHeight="1">
      <c r="A1" s="1" t="s">
        <v>181</v>
      </c>
    </row>
    <row r="2" spans="1:1" ht="24" customHeight="1">
      <c r="A2" s="2"/>
    </row>
    <row r="3" spans="1:1" ht="321" customHeight="1">
      <c r="A3" s="3" t="s">
        <v>182</v>
      </c>
    </row>
  </sheetData>
  <sheetProtection sheet="1"/>
  <phoneticPr fontId="25" type="noConversion"/>
  <pageMargins left="0.79" right="0.79" top="0.79" bottom="0.79"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20" sqref="A20"/>
    </sheetView>
  </sheetViews>
  <sheetFormatPr defaultColWidth="9" defaultRowHeight="15"/>
  <cols>
    <col min="1" max="1" width="137.7109375" customWidth="1"/>
  </cols>
  <sheetData>
    <row r="1" spans="1:1" ht="29.25" customHeight="1">
      <c r="A1" s="39" t="s">
        <v>2</v>
      </c>
    </row>
    <row r="2" spans="1:1" ht="22.5" customHeight="1">
      <c r="A2" s="40" t="s">
        <v>3</v>
      </c>
    </row>
    <row r="3" spans="1:1" ht="22.5" customHeight="1">
      <c r="A3" s="40" t="s">
        <v>4</v>
      </c>
    </row>
    <row r="4" spans="1:1" ht="18.75" customHeight="1">
      <c r="A4" s="41" t="s">
        <v>5</v>
      </c>
    </row>
    <row r="5" spans="1:1" ht="18.75" customHeight="1">
      <c r="A5" s="42" t="s">
        <v>6</v>
      </c>
    </row>
    <row r="6" spans="1:1" ht="18.75" customHeight="1">
      <c r="A6" s="42" t="s">
        <v>7</v>
      </c>
    </row>
    <row r="7" spans="1:1" ht="18.75" customHeight="1">
      <c r="A7" s="42" t="s">
        <v>8</v>
      </c>
    </row>
    <row r="8" spans="1:1" ht="18.75" customHeight="1">
      <c r="A8" s="42" t="s">
        <v>9</v>
      </c>
    </row>
    <row r="9" spans="1:1" ht="18.75" customHeight="1">
      <c r="A9" s="42" t="s">
        <v>10</v>
      </c>
    </row>
    <row r="10" spans="1:1" ht="18.75" customHeight="1">
      <c r="A10" s="42" t="s">
        <v>11</v>
      </c>
    </row>
    <row r="11" spans="1:1" ht="18.75" customHeight="1">
      <c r="A11" s="42" t="s">
        <v>12</v>
      </c>
    </row>
    <row r="12" spans="1:1" ht="18.75" customHeight="1">
      <c r="A12" s="43" t="s">
        <v>13</v>
      </c>
    </row>
    <row r="13" spans="1:1" ht="18.75" customHeight="1">
      <c r="A13" s="43" t="s">
        <v>14</v>
      </c>
    </row>
    <row r="14" spans="1:1" ht="18.75" customHeight="1">
      <c r="A14" s="43" t="s">
        <v>15</v>
      </c>
    </row>
    <row r="15" spans="1:1" ht="18.75" customHeight="1">
      <c r="A15" s="43" t="s">
        <v>16</v>
      </c>
    </row>
    <row r="16" spans="1:1" ht="18.75" customHeight="1">
      <c r="A16" s="43" t="s">
        <v>17</v>
      </c>
    </row>
    <row r="17" spans="1:1" ht="18.75" customHeight="1">
      <c r="A17" s="43" t="s">
        <v>18</v>
      </c>
    </row>
    <row r="18" spans="1:1" ht="18.75" customHeight="1">
      <c r="A18" s="43" t="s">
        <v>19</v>
      </c>
    </row>
    <row r="19" spans="1:1" ht="18.75" customHeight="1">
      <c r="A19" s="42"/>
    </row>
    <row r="20" spans="1:1" ht="21" customHeight="1">
      <c r="A20" s="42"/>
    </row>
    <row r="21" spans="1:1" ht="15" hidden="1" customHeight="1">
      <c r="A21" s="42" t="s">
        <v>20</v>
      </c>
    </row>
  </sheetData>
  <sheetProtection sheet="1"/>
  <phoneticPr fontId="25"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showRuler="0" workbookViewId="0">
      <selection activeCell="A27" sqref="A27"/>
    </sheetView>
  </sheetViews>
  <sheetFormatPr defaultColWidth="9" defaultRowHeight="15"/>
  <cols>
    <col min="1" max="1" width="142.140625" customWidth="1"/>
  </cols>
  <sheetData>
    <row r="1" spans="1:1" ht="37.5" customHeight="1">
      <c r="A1" s="38" t="s">
        <v>21</v>
      </c>
    </row>
    <row r="3" spans="1:1">
      <c r="A3" s="36" t="s">
        <v>22</v>
      </c>
    </row>
    <row r="4" spans="1:1">
      <c r="A4" s="36" t="s">
        <v>23</v>
      </c>
    </row>
    <row r="5" spans="1:1">
      <c r="A5" s="36" t="s">
        <v>24</v>
      </c>
    </row>
    <row r="6" spans="1:1">
      <c r="A6" s="36" t="s">
        <v>25</v>
      </c>
    </row>
    <row r="7" spans="1:1">
      <c r="A7" s="36" t="s">
        <v>26</v>
      </c>
    </row>
    <row r="8" spans="1:1">
      <c r="A8" s="36" t="s">
        <v>27</v>
      </c>
    </row>
    <row r="9" spans="1:1">
      <c r="A9" s="36" t="s">
        <v>28</v>
      </c>
    </row>
    <row r="10" spans="1:1">
      <c r="A10" s="36" t="s">
        <v>29</v>
      </c>
    </row>
  </sheetData>
  <sheetProtection sheet="1"/>
  <phoneticPr fontId="25" type="noConversion"/>
  <pageMargins left="0.79" right="0.79" top="0.79" bottom="0.79"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ColWidth="9" defaultRowHeight="15"/>
  <cols>
    <col min="1" max="2" width="70.7109375" customWidth="1"/>
  </cols>
  <sheetData>
    <row r="1" spans="1:2" ht="37.5" customHeight="1">
      <c r="A1" s="58" t="s">
        <v>30</v>
      </c>
      <c r="B1" s="59"/>
    </row>
    <row r="2" spans="1:2" ht="24" customHeight="1">
      <c r="B2" s="2"/>
    </row>
    <row r="3" spans="1:2" ht="402" customHeight="1">
      <c r="A3" s="60" t="s">
        <v>31</v>
      </c>
      <c r="B3" s="60"/>
    </row>
  </sheetData>
  <sheetProtection sheet="1"/>
  <mergeCells count="2">
    <mergeCell ref="A1:B1"/>
    <mergeCell ref="A3:B3"/>
  </mergeCells>
  <phoneticPr fontId="25" type="noConversion"/>
  <pageMargins left="0.25" right="0.25" top="0.75" bottom="0.75"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C3" sqref="C3"/>
    </sheetView>
  </sheetViews>
  <sheetFormatPr defaultColWidth="9" defaultRowHeight="15"/>
  <cols>
    <col min="1" max="1" width="146.7109375" customWidth="1"/>
  </cols>
  <sheetData>
    <row r="1" spans="1:1" ht="31.5" customHeight="1">
      <c r="A1" s="1" t="s">
        <v>32</v>
      </c>
    </row>
    <row r="2" spans="1:1" ht="24" customHeight="1">
      <c r="A2" s="2"/>
    </row>
    <row r="3" spans="1:1" ht="402" customHeight="1">
      <c r="A3" s="3" t="s">
        <v>33</v>
      </c>
    </row>
  </sheetData>
  <sheetProtection sheet="1"/>
  <phoneticPr fontId="25" type="noConversion"/>
  <pageMargins left="0.7" right="0.7" top="0.75" bottom="0.75"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showRuler="0" workbookViewId="0">
      <selection activeCell="E7" sqref="E7"/>
    </sheetView>
  </sheetViews>
  <sheetFormatPr defaultColWidth="9" defaultRowHeight="15"/>
  <cols>
    <col min="1" max="1" width="146.42578125" customWidth="1"/>
  </cols>
  <sheetData>
    <row r="1" spans="1:1" ht="24" customHeight="1">
      <c r="A1" s="34" t="s">
        <v>34</v>
      </c>
    </row>
    <row r="2" spans="1:1" ht="24" customHeight="1">
      <c r="A2" s="2"/>
    </row>
    <row r="3" spans="1:1" ht="24" customHeight="1">
      <c r="A3" s="35" t="s">
        <v>35</v>
      </c>
    </row>
    <row r="4" spans="1:1" ht="24" customHeight="1">
      <c r="A4" s="35" t="s">
        <v>36</v>
      </c>
    </row>
    <row r="5" spans="1:1" ht="24" customHeight="1">
      <c r="A5" s="36" t="s">
        <v>37</v>
      </c>
    </row>
    <row r="6" spans="1:1" ht="24" customHeight="1">
      <c r="A6" s="37" t="s">
        <v>38</v>
      </c>
    </row>
    <row r="7" spans="1:1" ht="24" customHeight="1">
      <c r="A7" s="37" t="s">
        <v>183</v>
      </c>
    </row>
    <row r="8" spans="1:1" ht="24" customHeight="1">
      <c r="A8" s="37" t="s">
        <v>39</v>
      </c>
    </row>
    <row r="9" spans="1:1" ht="24" customHeight="1">
      <c r="A9" s="37" t="s">
        <v>40</v>
      </c>
    </row>
    <row r="10" spans="1:1" ht="24" customHeight="1">
      <c r="A10" s="37" t="s">
        <v>41</v>
      </c>
    </row>
    <row r="11" spans="1:1" ht="24" customHeight="1">
      <c r="A11" s="37"/>
    </row>
  </sheetData>
  <sheetProtection sheet="1"/>
  <phoneticPr fontId="25" type="noConversion"/>
  <pageMargins left="0.25" right="0.25" top="0.75" bottom="0.75" header="0.3" footer="0.3"/>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Ruler="0" topLeftCell="A9" workbookViewId="0">
      <selection activeCell="D10" sqref="D10:G21"/>
    </sheetView>
  </sheetViews>
  <sheetFormatPr defaultColWidth="9"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18" customHeight="1">
      <c r="A1" s="28"/>
      <c r="B1" s="28"/>
      <c r="C1" s="28"/>
      <c r="D1" s="28"/>
      <c r="E1" s="28"/>
      <c r="F1" s="28"/>
      <c r="G1" s="17"/>
    </row>
    <row r="2" spans="1:7" ht="24" customHeight="1">
      <c r="A2" s="64" t="s">
        <v>42</v>
      </c>
      <c r="B2" s="64"/>
      <c r="C2" s="64"/>
      <c r="D2" s="64"/>
      <c r="E2" s="64"/>
      <c r="F2" s="64"/>
      <c r="G2" s="64"/>
    </row>
    <row r="3" spans="1:7" ht="7.5" customHeight="1">
      <c r="A3" s="65"/>
      <c r="B3" s="65"/>
      <c r="C3" s="65"/>
      <c r="D3" s="65"/>
      <c r="E3" s="65"/>
      <c r="F3" s="65"/>
    </row>
    <row r="4" spans="1:7" ht="24" customHeight="1">
      <c r="A4" s="66" t="s">
        <v>43</v>
      </c>
      <c r="B4" s="66"/>
      <c r="C4" s="66"/>
      <c r="D4" s="66"/>
      <c r="E4" s="66"/>
      <c r="F4" s="66"/>
      <c r="G4" s="17" t="s">
        <v>44</v>
      </c>
    </row>
    <row r="5" spans="1:7" ht="7.5" customHeight="1">
      <c r="A5" s="65"/>
      <c r="B5" s="65"/>
      <c r="C5" s="65"/>
      <c r="D5" s="65"/>
      <c r="E5" s="65"/>
      <c r="F5" s="65"/>
    </row>
    <row r="6" spans="1:7" ht="24" customHeight="1">
      <c r="A6" s="61" t="s">
        <v>45</v>
      </c>
      <c r="B6" s="61"/>
      <c r="C6" s="61" t="s">
        <v>46</v>
      </c>
      <c r="D6" s="61"/>
      <c r="E6" s="61"/>
      <c r="F6" s="61"/>
      <c r="G6" s="61"/>
    </row>
    <row r="7" spans="1:7" ht="24" customHeight="1">
      <c r="A7" s="62" t="s">
        <v>47</v>
      </c>
      <c r="B7" s="62" t="s">
        <v>48</v>
      </c>
      <c r="C7" s="63" t="s">
        <v>47</v>
      </c>
      <c r="D7" s="61" t="s">
        <v>48</v>
      </c>
      <c r="E7" s="61"/>
      <c r="F7" s="61"/>
      <c r="G7" s="61"/>
    </row>
    <row r="8" spans="1:7" ht="24" customHeight="1">
      <c r="A8" s="62"/>
      <c r="B8" s="62"/>
      <c r="C8" s="63"/>
      <c r="D8" s="63" t="s">
        <v>49</v>
      </c>
      <c r="E8" s="61" t="s">
        <v>50</v>
      </c>
      <c r="F8" s="61"/>
      <c r="G8" s="61" t="s">
        <v>51</v>
      </c>
    </row>
    <row r="9" spans="1:7" ht="24" customHeight="1">
      <c r="A9" s="62"/>
      <c r="B9" s="62"/>
      <c r="C9" s="63"/>
      <c r="D9" s="63"/>
      <c r="E9" s="18" t="s">
        <v>52</v>
      </c>
      <c r="F9" s="18" t="s">
        <v>53</v>
      </c>
      <c r="G9" s="61"/>
    </row>
    <row r="10" spans="1:7" ht="24" customHeight="1">
      <c r="A10" s="21" t="s">
        <v>54</v>
      </c>
      <c r="B10" s="50">
        <v>7550071.7599999998</v>
      </c>
      <c r="C10" s="21" t="s">
        <v>55</v>
      </c>
      <c r="D10" s="50">
        <f t="shared" ref="D10:D16" si="0">SUM(E10,F10,G10)</f>
        <v>5877894.0599999996</v>
      </c>
      <c r="E10" s="50">
        <v>4003764</v>
      </c>
      <c r="F10" s="50">
        <v>515398</v>
      </c>
      <c r="G10" s="50">
        <v>1358732.06</v>
      </c>
    </row>
    <row r="11" spans="1:7" ht="24" customHeight="1">
      <c r="A11" s="21" t="s">
        <v>56</v>
      </c>
      <c r="B11" s="50">
        <v>7550071.7599999998</v>
      </c>
      <c r="C11" s="21" t="s">
        <v>57</v>
      </c>
      <c r="D11" s="50">
        <f t="shared" si="0"/>
        <v>1054316</v>
      </c>
      <c r="E11" s="50">
        <v>1030716</v>
      </c>
      <c r="F11" s="50">
        <v>23600</v>
      </c>
      <c r="G11" s="50">
        <v>0</v>
      </c>
    </row>
    <row r="12" spans="1:7" ht="24" customHeight="1">
      <c r="A12" s="21" t="s">
        <v>58</v>
      </c>
      <c r="B12" s="50">
        <v>0</v>
      </c>
      <c r="C12" s="21" t="s">
        <v>59</v>
      </c>
      <c r="D12" s="50">
        <f t="shared" si="0"/>
        <v>388190</v>
      </c>
      <c r="E12" s="50">
        <v>388190</v>
      </c>
      <c r="F12" s="50">
        <v>0</v>
      </c>
      <c r="G12" s="50">
        <v>0</v>
      </c>
    </row>
    <row r="13" spans="1:7" ht="24" customHeight="1">
      <c r="A13" s="21" t="s">
        <v>60</v>
      </c>
      <c r="B13" s="50">
        <v>0</v>
      </c>
      <c r="C13" s="21" t="s">
        <v>61</v>
      </c>
      <c r="D13" s="50">
        <f t="shared" si="0"/>
        <v>278017</v>
      </c>
      <c r="E13" s="50">
        <v>278017</v>
      </c>
      <c r="F13" s="50">
        <v>0</v>
      </c>
      <c r="G13" s="50">
        <v>0</v>
      </c>
    </row>
    <row r="14" spans="1:7" ht="24" customHeight="1">
      <c r="A14" s="21" t="s">
        <v>62</v>
      </c>
      <c r="B14" s="50">
        <v>0</v>
      </c>
      <c r="C14" s="21"/>
      <c r="D14" s="50">
        <f t="shared" si="0"/>
        <v>0</v>
      </c>
      <c r="E14" s="50"/>
      <c r="F14" s="50"/>
      <c r="G14" s="50"/>
    </row>
    <row r="15" spans="1:7" ht="24" customHeight="1">
      <c r="A15" s="21" t="s">
        <v>63</v>
      </c>
      <c r="B15" s="50">
        <v>0</v>
      </c>
      <c r="C15" s="21"/>
      <c r="D15" s="50">
        <f t="shared" si="0"/>
        <v>0</v>
      </c>
      <c r="E15" s="50"/>
      <c r="F15" s="50"/>
      <c r="G15" s="50"/>
    </row>
    <row r="16" spans="1:7" ht="24" customHeight="1">
      <c r="A16" s="21" t="s">
        <v>64</v>
      </c>
      <c r="B16" s="50">
        <v>48345.3</v>
      </c>
      <c r="C16" s="21"/>
      <c r="D16" s="50">
        <f t="shared" si="0"/>
        <v>0</v>
      </c>
      <c r="E16" s="50"/>
      <c r="F16" s="50"/>
      <c r="G16" s="50"/>
    </row>
    <row r="17" spans="1:7" ht="24" customHeight="1">
      <c r="A17" s="11"/>
      <c r="B17" s="51"/>
      <c r="C17" s="11"/>
      <c r="D17" s="51"/>
      <c r="E17" s="51"/>
      <c r="F17" s="51"/>
      <c r="G17" s="51"/>
    </row>
    <row r="18" spans="1:7" ht="24" customHeight="1">
      <c r="A18" s="11"/>
      <c r="B18" s="51"/>
      <c r="C18" s="11"/>
      <c r="D18" s="51"/>
      <c r="E18" s="51"/>
      <c r="F18" s="51"/>
      <c r="G18" s="51"/>
    </row>
    <row r="19" spans="1:7" ht="24" customHeight="1">
      <c r="A19" s="11"/>
      <c r="B19" s="51"/>
      <c r="C19" s="11"/>
      <c r="D19" s="51"/>
      <c r="E19" s="51"/>
      <c r="F19" s="51"/>
      <c r="G19" s="51"/>
    </row>
    <row r="20" spans="1:7" ht="24" customHeight="1">
      <c r="A20" s="11"/>
      <c r="B20" s="51"/>
      <c r="C20" s="11"/>
      <c r="D20" s="51"/>
      <c r="E20" s="51"/>
      <c r="F20" s="51"/>
      <c r="G20" s="51"/>
    </row>
    <row r="21" spans="1:7" ht="24" customHeight="1">
      <c r="A21" s="33" t="s">
        <v>65</v>
      </c>
      <c r="B21" s="26">
        <v>7598417.0599999996</v>
      </c>
      <c r="C21" s="33" t="s">
        <v>66</v>
      </c>
      <c r="D21" s="26">
        <f>SUM(E21,F21,G21)</f>
        <v>7598417.0599999996</v>
      </c>
      <c r="E21" s="26">
        <v>5700687</v>
      </c>
      <c r="F21" s="26">
        <v>538998</v>
      </c>
      <c r="G21" s="26">
        <v>1358732.06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honeticPr fontId="25" type="noConversion"/>
  <pageMargins left="0.25" right="0.25" top="0.75" bottom="0.75"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Ruler="0" workbookViewId="0">
      <selection activeCell="F7" sqref="F7:F8"/>
    </sheetView>
  </sheetViews>
  <sheetFormatPr defaultColWidth="9" defaultRowHeight="15"/>
  <cols>
    <col min="1" max="3" width="5.5703125" customWidth="1"/>
    <col min="4" max="4" width="45.140625" customWidth="1"/>
    <col min="5" max="6" width="16.140625" bestFit="1" customWidth="1"/>
    <col min="7" max="8" width="15.85546875" customWidth="1"/>
    <col min="9" max="9" width="15.42578125" customWidth="1"/>
  </cols>
  <sheetData>
    <row r="1" spans="1:9" ht="18" customHeight="1">
      <c r="A1" s="2"/>
      <c r="B1" s="2"/>
      <c r="C1" s="2"/>
      <c r="D1" s="2"/>
      <c r="E1" s="17"/>
      <c r="F1" s="17"/>
      <c r="G1" s="17"/>
      <c r="H1" s="17"/>
      <c r="I1" s="17"/>
    </row>
    <row r="2" spans="1:9" ht="24" customHeight="1">
      <c r="A2" s="64" t="s">
        <v>67</v>
      </c>
      <c r="B2" s="64"/>
      <c r="C2" s="64"/>
      <c r="D2" s="64"/>
      <c r="E2" s="64"/>
      <c r="F2" s="64"/>
      <c r="G2" s="64"/>
      <c r="H2" s="64"/>
      <c r="I2" s="64"/>
    </row>
    <row r="4" spans="1:9" ht="24" customHeight="1">
      <c r="A4" s="66" t="s">
        <v>43</v>
      </c>
      <c r="B4" s="66"/>
      <c r="C4" s="66"/>
      <c r="D4" s="66"/>
      <c r="E4" s="66"/>
      <c r="F4" s="66"/>
      <c r="G4" s="66"/>
      <c r="H4" s="66"/>
      <c r="I4" s="17" t="s">
        <v>44</v>
      </c>
    </row>
    <row r="6" spans="1:9" ht="24" customHeight="1">
      <c r="A6" s="61" t="s">
        <v>47</v>
      </c>
      <c r="B6" s="61"/>
      <c r="C6" s="61"/>
      <c r="D6" s="61"/>
      <c r="E6" s="61" t="s">
        <v>68</v>
      </c>
      <c r="F6" s="61"/>
      <c r="G6" s="61"/>
      <c r="H6" s="61"/>
      <c r="I6" s="61"/>
    </row>
    <row r="7" spans="1:9" ht="24" customHeight="1">
      <c r="A7" s="68" t="s">
        <v>69</v>
      </c>
      <c r="B7" s="68"/>
      <c r="C7" s="68"/>
      <c r="D7" s="61" t="s">
        <v>70</v>
      </c>
      <c r="E7" s="61" t="s">
        <v>49</v>
      </c>
      <c r="F7" s="62" t="s">
        <v>71</v>
      </c>
      <c r="G7" s="62" t="s">
        <v>72</v>
      </c>
      <c r="H7" s="62" t="s">
        <v>73</v>
      </c>
      <c r="I7" s="61" t="s">
        <v>74</v>
      </c>
    </row>
    <row r="8" spans="1:9" ht="24" customHeight="1">
      <c r="A8" s="18" t="s">
        <v>75</v>
      </c>
      <c r="B8" s="18" t="s">
        <v>76</v>
      </c>
      <c r="C8" s="18" t="s">
        <v>77</v>
      </c>
      <c r="D8" s="61"/>
      <c r="E8" s="61"/>
      <c r="F8" s="62"/>
      <c r="G8" s="62"/>
      <c r="H8" s="62"/>
      <c r="I8" s="61"/>
    </row>
    <row r="9" spans="1:9" ht="24" customHeight="1">
      <c r="A9" s="20" t="s">
        <v>78</v>
      </c>
      <c r="B9" s="20" t="s">
        <v>3</v>
      </c>
      <c r="C9" s="20" t="s">
        <v>3</v>
      </c>
      <c r="D9" s="21" t="s">
        <v>79</v>
      </c>
      <c r="E9" s="52">
        <f t="shared" ref="E9:E26" si="0">SUM(F9,G9,H9,I9)</f>
        <v>5877894.0599999996</v>
      </c>
      <c r="F9" s="52">
        <v>5829548.7599999998</v>
      </c>
      <c r="G9" s="52">
        <v>0</v>
      </c>
      <c r="H9" s="52">
        <v>0</v>
      </c>
      <c r="I9" s="52">
        <v>48345.3</v>
      </c>
    </row>
    <row r="10" spans="1:9" ht="24" customHeight="1">
      <c r="A10" s="20" t="s">
        <v>78</v>
      </c>
      <c r="B10" s="20" t="s">
        <v>80</v>
      </c>
      <c r="C10" s="20" t="s">
        <v>3</v>
      </c>
      <c r="D10" s="21" t="s">
        <v>81</v>
      </c>
      <c r="E10" s="52">
        <f t="shared" si="0"/>
        <v>5330040.46</v>
      </c>
      <c r="F10" s="52">
        <v>5281695.16</v>
      </c>
      <c r="G10" s="52">
        <v>0</v>
      </c>
      <c r="H10" s="52">
        <v>0</v>
      </c>
      <c r="I10" s="52">
        <v>48345.3</v>
      </c>
    </row>
    <row r="11" spans="1:9" ht="24" customHeight="1">
      <c r="A11" s="20" t="s">
        <v>78</v>
      </c>
      <c r="B11" s="20" t="s">
        <v>80</v>
      </c>
      <c r="C11" s="20" t="s">
        <v>82</v>
      </c>
      <c r="D11" s="21" t="s">
        <v>83</v>
      </c>
      <c r="E11" s="52">
        <f t="shared" si="0"/>
        <v>5330040.46</v>
      </c>
      <c r="F11" s="52">
        <v>5281695.16</v>
      </c>
      <c r="G11" s="52">
        <v>0</v>
      </c>
      <c r="H11" s="52">
        <v>0</v>
      </c>
      <c r="I11" s="52">
        <v>48345.3</v>
      </c>
    </row>
    <row r="12" spans="1:9" ht="24" customHeight="1">
      <c r="A12" s="20" t="s">
        <v>78</v>
      </c>
      <c r="B12" s="20" t="s">
        <v>84</v>
      </c>
      <c r="C12" s="20" t="s">
        <v>3</v>
      </c>
      <c r="D12" s="21" t="s">
        <v>85</v>
      </c>
      <c r="E12" s="52">
        <f t="shared" si="0"/>
        <v>547853.6</v>
      </c>
      <c r="F12" s="52">
        <v>547853.6</v>
      </c>
      <c r="G12" s="52">
        <v>0</v>
      </c>
      <c r="H12" s="52">
        <v>0</v>
      </c>
      <c r="I12" s="52">
        <v>0</v>
      </c>
    </row>
    <row r="13" spans="1:9" ht="24" customHeight="1">
      <c r="A13" s="20" t="s">
        <v>78</v>
      </c>
      <c r="B13" s="20" t="s">
        <v>84</v>
      </c>
      <c r="C13" s="20" t="s">
        <v>86</v>
      </c>
      <c r="D13" s="21" t="s">
        <v>87</v>
      </c>
      <c r="E13" s="52">
        <f t="shared" si="0"/>
        <v>547853.6</v>
      </c>
      <c r="F13" s="52">
        <v>547853.6</v>
      </c>
      <c r="G13" s="52">
        <v>0</v>
      </c>
      <c r="H13" s="52">
        <v>0</v>
      </c>
      <c r="I13" s="52">
        <v>0</v>
      </c>
    </row>
    <row r="14" spans="1:9" ht="24" customHeight="1">
      <c r="A14" s="20" t="s">
        <v>88</v>
      </c>
      <c r="B14" s="20" t="s">
        <v>3</v>
      </c>
      <c r="C14" s="20" t="s">
        <v>3</v>
      </c>
      <c r="D14" s="21" t="s">
        <v>89</v>
      </c>
      <c r="E14" s="52">
        <f t="shared" si="0"/>
        <v>1054316</v>
      </c>
      <c r="F14" s="52">
        <v>1054316</v>
      </c>
      <c r="G14" s="52">
        <v>0</v>
      </c>
      <c r="H14" s="52">
        <v>0</v>
      </c>
      <c r="I14" s="52">
        <v>0</v>
      </c>
    </row>
    <row r="15" spans="1:9" ht="24" customHeight="1">
      <c r="A15" s="20" t="s">
        <v>88</v>
      </c>
      <c r="B15" s="20" t="s">
        <v>90</v>
      </c>
      <c r="C15" s="20" t="s">
        <v>3</v>
      </c>
      <c r="D15" s="21" t="s">
        <v>91</v>
      </c>
      <c r="E15" s="52">
        <f t="shared" si="0"/>
        <v>1054316</v>
      </c>
      <c r="F15" s="52">
        <v>1054316</v>
      </c>
      <c r="G15" s="52">
        <v>0</v>
      </c>
      <c r="H15" s="52">
        <v>0</v>
      </c>
      <c r="I15" s="52">
        <v>0</v>
      </c>
    </row>
    <row r="16" spans="1:9" ht="24" customHeight="1">
      <c r="A16" s="20" t="s">
        <v>88</v>
      </c>
      <c r="B16" s="20" t="s">
        <v>90</v>
      </c>
      <c r="C16" s="20" t="s">
        <v>80</v>
      </c>
      <c r="D16" s="21" t="s">
        <v>92</v>
      </c>
      <c r="E16" s="52">
        <f t="shared" si="0"/>
        <v>120660</v>
      </c>
      <c r="F16" s="52">
        <v>120660</v>
      </c>
      <c r="G16" s="52">
        <v>0</v>
      </c>
      <c r="H16" s="52">
        <v>0</v>
      </c>
      <c r="I16" s="52">
        <v>0</v>
      </c>
    </row>
    <row r="17" spans="1:9" ht="24" customHeight="1">
      <c r="A17" s="20" t="s">
        <v>88</v>
      </c>
      <c r="B17" s="20" t="s">
        <v>90</v>
      </c>
      <c r="C17" s="20" t="s">
        <v>90</v>
      </c>
      <c r="D17" s="21" t="s">
        <v>93</v>
      </c>
      <c r="E17" s="52">
        <f t="shared" si="0"/>
        <v>621104</v>
      </c>
      <c r="F17" s="52">
        <v>621104</v>
      </c>
      <c r="G17" s="52">
        <v>0</v>
      </c>
      <c r="H17" s="52">
        <v>0</v>
      </c>
      <c r="I17" s="52">
        <v>0</v>
      </c>
    </row>
    <row r="18" spans="1:9" ht="24" customHeight="1">
      <c r="A18" s="20" t="s">
        <v>88</v>
      </c>
      <c r="B18" s="20" t="s">
        <v>90</v>
      </c>
      <c r="C18" s="20" t="s">
        <v>94</v>
      </c>
      <c r="D18" s="21" t="s">
        <v>95</v>
      </c>
      <c r="E18" s="52">
        <f t="shared" si="0"/>
        <v>310552</v>
      </c>
      <c r="F18" s="52">
        <v>310552</v>
      </c>
      <c r="G18" s="52">
        <v>0</v>
      </c>
      <c r="H18" s="52">
        <v>0</v>
      </c>
      <c r="I18" s="52">
        <v>0</v>
      </c>
    </row>
    <row r="19" spans="1:9" ht="24" customHeight="1">
      <c r="A19" s="20" t="s">
        <v>88</v>
      </c>
      <c r="B19" s="20" t="s">
        <v>90</v>
      </c>
      <c r="C19" s="20" t="s">
        <v>86</v>
      </c>
      <c r="D19" s="21" t="s">
        <v>96</v>
      </c>
      <c r="E19" s="52">
        <f t="shared" si="0"/>
        <v>2000</v>
      </c>
      <c r="F19" s="52">
        <v>2000</v>
      </c>
      <c r="G19" s="52">
        <v>0</v>
      </c>
      <c r="H19" s="52">
        <v>0</v>
      </c>
      <c r="I19" s="52">
        <v>0</v>
      </c>
    </row>
    <row r="20" spans="1:9" ht="24" customHeight="1">
      <c r="A20" s="20" t="s">
        <v>97</v>
      </c>
      <c r="B20" s="20" t="s">
        <v>3</v>
      </c>
      <c r="C20" s="20" t="s">
        <v>3</v>
      </c>
      <c r="D20" s="21" t="s">
        <v>98</v>
      </c>
      <c r="E20" s="52">
        <f t="shared" si="0"/>
        <v>388190</v>
      </c>
      <c r="F20" s="52">
        <v>388190</v>
      </c>
      <c r="G20" s="52">
        <v>0</v>
      </c>
      <c r="H20" s="52">
        <v>0</v>
      </c>
      <c r="I20" s="52">
        <v>0</v>
      </c>
    </row>
    <row r="21" spans="1:9" ht="24" customHeight="1">
      <c r="A21" s="20" t="s">
        <v>97</v>
      </c>
      <c r="B21" s="20" t="s">
        <v>99</v>
      </c>
      <c r="C21" s="20" t="s">
        <v>3</v>
      </c>
      <c r="D21" s="21" t="s">
        <v>100</v>
      </c>
      <c r="E21" s="52">
        <f t="shared" si="0"/>
        <v>388190</v>
      </c>
      <c r="F21" s="52">
        <v>388190</v>
      </c>
      <c r="G21" s="52">
        <v>0</v>
      </c>
      <c r="H21" s="52">
        <v>0</v>
      </c>
      <c r="I21" s="52">
        <v>0</v>
      </c>
    </row>
    <row r="22" spans="1:9" ht="24" customHeight="1">
      <c r="A22" s="20" t="s">
        <v>97</v>
      </c>
      <c r="B22" s="20" t="s">
        <v>99</v>
      </c>
      <c r="C22" s="20" t="s">
        <v>80</v>
      </c>
      <c r="D22" s="21" t="s">
        <v>101</v>
      </c>
      <c r="E22" s="52">
        <f t="shared" si="0"/>
        <v>388190</v>
      </c>
      <c r="F22" s="52">
        <v>388190</v>
      </c>
      <c r="G22" s="52">
        <v>0</v>
      </c>
      <c r="H22" s="52">
        <v>0</v>
      </c>
      <c r="I22" s="52">
        <v>0</v>
      </c>
    </row>
    <row r="23" spans="1:9" ht="24" customHeight="1">
      <c r="A23" s="20" t="s">
        <v>102</v>
      </c>
      <c r="B23" s="20" t="s">
        <v>3</v>
      </c>
      <c r="C23" s="20" t="s">
        <v>3</v>
      </c>
      <c r="D23" s="21" t="s">
        <v>103</v>
      </c>
      <c r="E23" s="52">
        <f t="shared" si="0"/>
        <v>278017</v>
      </c>
      <c r="F23" s="52">
        <v>278017</v>
      </c>
      <c r="G23" s="52">
        <v>0</v>
      </c>
      <c r="H23" s="52">
        <v>0</v>
      </c>
      <c r="I23" s="52">
        <v>0</v>
      </c>
    </row>
    <row r="24" spans="1:9" ht="24" customHeight="1">
      <c r="A24" s="20" t="s">
        <v>102</v>
      </c>
      <c r="B24" s="20" t="s">
        <v>80</v>
      </c>
      <c r="C24" s="20" t="s">
        <v>3</v>
      </c>
      <c r="D24" s="21" t="s">
        <v>104</v>
      </c>
      <c r="E24" s="52">
        <f t="shared" si="0"/>
        <v>278017</v>
      </c>
      <c r="F24" s="52">
        <v>278017</v>
      </c>
      <c r="G24" s="52">
        <v>0</v>
      </c>
      <c r="H24" s="52">
        <v>0</v>
      </c>
      <c r="I24" s="52">
        <v>0</v>
      </c>
    </row>
    <row r="25" spans="1:9" ht="24" customHeight="1">
      <c r="A25" s="20" t="s">
        <v>102</v>
      </c>
      <c r="B25" s="20" t="s">
        <v>80</v>
      </c>
      <c r="C25" s="20" t="s">
        <v>82</v>
      </c>
      <c r="D25" s="21" t="s">
        <v>105</v>
      </c>
      <c r="E25" s="52">
        <f t="shared" si="0"/>
        <v>278017</v>
      </c>
      <c r="F25" s="52">
        <v>278017</v>
      </c>
      <c r="G25" s="52">
        <v>0</v>
      </c>
      <c r="H25" s="52">
        <v>0</v>
      </c>
      <c r="I25" s="52">
        <v>0</v>
      </c>
    </row>
    <row r="26" spans="1:9" ht="24" customHeight="1">
      <c r="A26" s="67" t="s">
        <v>49</v>
      </c>
      <c r="B26" s="67"/>
      <c r="C26" s="67"/>
      <c r="D26" s="67"/>
      <c r="E26" s="52">
        <f t="shared" si="0"/>
        <v>7598417.0599999996</v>
      </c>
      <c r="F26" s="52">
        <v>7550071.7599999998</v>
      </c>
      <c r="G26" s="52">
        <v>0</v>
      </c>
      <c r="H26" s="52">
        <v>0</v>
      </c>
      <c r="I26" s="52">
        <v>48345.3</v>
      </c>
    </row>
  </sheetData>
  <mergeCells count="12">
    <mergeCell ref="A2:I2"/>
    <mergeCell ref="A4:H4"/>
    <mergeCell ref="A6:D6"/>
    <mergeCell ref="E6:I6"/>
    <mergeCell ref="A7:C7"/>
    <mergeCell ref="H7:H8"/>
    <mergeCell ref="I7:I8"/>
    <mergeCell ref="A26:D26"/>
    <mergeCell ref="D7:D8"/>
    <mergeCell ref="E7:E8"/>
    <mergeCell ref="F7:F8"/>
    <mergeCell ref="G7:G8"/>
  </mergeCells>
  <phoneticPr fontId="25" type="noConversion"/>
  <pageMargins left="0.25" right="0.25" top="0.75" bottom="0.75" header="0.3" footer="0.3"/>
  <pageSetup paperSize="9" scale="74" fitToWidth="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Ruler="0" workbookViewId="0">
      <selection activeCell="E10" sqref="E10:G27"/>
    </sheetView>
  </sheetViews>
  <sheetFormatPr defaultColWidth="9"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18" customHeight="1">
      <c r="A1" s="2"/>
      <c r="B1" s="2"/>
      <c r="C1" s="2"/>
      <c r="D1" s="2"/>
      <c r="E1" s="17"/>
      <c r="F1" s="17"/>
      <c r="G1" s="17"/>
    </row>
    <row r="2" spans="1:7" ht="24" customHeight="1">
      <c r="A2" s="64" t="s">
        <v>106</v>
      </c>
      <c r="B2" s="64"/>
      <c r="C2" s="64"/>
      <c r="D2" s="64"/>
      <c r="E2" s="64"/>
      <c r="F2" s="64"/>
      <c r="G2" s="64"/>
    </row>
    <row r="4" spans="1:7" ht="24" customHeight="1">
      <c r="A4" s="66" t="s">
        <v>43</v>
      </c>
      <c r="B4" s="66"/>
      <c r="C4" s="66"/>
      <c r="D4" s="66"/>
      <c r="E4" s="66"/>
      <c r="F4" s="66"/>
      <c r="G4" s="17" t="s">
        <v>44</v>
      </c>
    </row>
    <row r="6" spans="1:7" ht="24" customHeight="1">
      <c r="A6" s="61" t="s">
        <v>47</v>
      </c>
      <c r="B6" s="61"/>
      <c r="C6" s="61"/>
      <c r="D6" s="61"/>
      <c r="E6" s="61" t="s">
        <v>107</v>
      </c>
      <c r="F6" s="61"/>
      <c r="G6" s="61"/>
    </row>
    <row r="7" spans="1:7" ht="24" customHeight="1">
      <c r="A7" s="68" t="s">
        <v>69</v>
      </c>
      <c r="B7" s="68"/>
      <c r="C7" s="68"/>
      <c r="D7" s="61" t="s">
        <v>70</v>
      </c>
      <c r="E7" s="61" t="s">
        <v>49</v>
      </c>
      <c r="F7" s="62" t="s">
        <v>50</v>
      </c>
      <c r="G7" s="61" t="s">
        <v>51</v>
      </c>
    </row>
    <row r="8" spans="1:7" ht="24" customHeight="1">
      <c r="A8" s="18" t="s">
        <v>75</v>
      </c>
      <c r="B8" s="18" t="s">
        <v>76</v>
      </c>
      <c r="C8" s="18" t="s">
        <v>77</v>
      </c>
      <c r="D8" s="61"/>
      <c r="E8" s="61"/>
      <c r="F8" s="62"/>
      <c r="G8" s="61"/>
    </row>
    <row r="9" spans="1:7" ht="15" hidden="1" customHeight="1">
      <c r="A9" s="16"/>
      <c r="B9" s="16"/>
      <c r="C9" s="16"/>
      <c r="D9" s="16"/>
      <c r="E9" s="19"/>
      <c r="F9" s="19" t="s">
        <v>3</v>
      </c>
      <c r="G9" s="19" t="s">
        <v>3</v>
      </c>
    </row>
    <row r="10" spans="1:7" ht="24" customHeight="1">
      <c r="A10" s="22" t="s">
        <v>78</v>
      </c>
      <c r="B10" s="22" t="s">
        <v>3</v>
      </c>
      <c r="C10" s="22" t="s">
        <v>3</v>
      </c>
      <c r="D10" s="21" t="s">
        <v>79</v>
      </c>
      <c r="E10" s="26">
        <f t="shared" ref="E10:E27" si="0">SUM(F10,G10)</f>
        <v>5877894.0599999996</v>
      </c>
      <c r="F10" s="26">
        <v>4519162</v>
      </c>
      <c r="G10" s="26">
        <v>1358732.06</v>
      </c>
    </row>
    <row r="11" spans="1:7" ht="24" customHeight="1">
      <c r="A11" s="22" t="s">
        <v>78</v>
      </c>
      <c r="B11" s="22" t="s">
        <v>80</v>
      </c>
      <c r="C11" s="22" t="s">
        <v>3</v>
      </c>
      <c r="D11" s="21" t="s">
        <v>81</v>
      </c>
      <c r="E11" s="26">
        <f t="shared" si="0"/>
        <v>5330040.46</v>
      </c>
      <c r="F11" s="26">
        <v>4519162</v>
      </c>
      <c r="G11" s="26">
        <v>810878.46</v>
      </c>
    </row>
    <row r="12" spans="1:7" ht="24" customHeight="1">
      <c r="A12" s="22" t="s">
        <v>78</v>
      </c>
      <c r="B12" s="22" t="s">
        <v>80</v>
      </c>
      <c r="C12" s="22" t="s">
        <v>82</v>
      </c>
      <c r="D12" s="21" t="s">
        <v>83</v>
      </c>
      <c r="E12" s="26">
        <f t="shared" si="0"/>
        <v>5330040.46</v>
      </c>
      <c r="F12" s="26">
        <v>4519162</v>
      </c>
      <c r="G12" s="26">
        <v>810878.46</v>
      </c>
    </row>
    <row r="13" spans="1:7" ht="24" customHeight="1">
      <c r="A13" s="22" t="s">
        <v>78</v>
      </c>
      <c r="B13" s="22" t="s">
        <v>84</v>
      </c>
      <c r="C13" s="22" t="s">
        <v>3</v>
      </c>
      <c r="D13" s="21" t="s">
        <v>85</v>
      </c>
      <c r="E13" s="26">
        <f t="shared" si="0"/>
        <v>547853.6</v>
      </c>
      <c r="F13" s="26">
        <v>0</v>
      </c>
      <c r="G13" s="26">
        <v>547853.6</v>
      </c>
    </row>
    <row r="14" spans="1:7" ht="24" customHeight="1">
      <c r="A14" s="22" t="s">
        <v>78</v>
      </c>
      <c r="B14" s="22" t="s">
        <v>84</v>
      </c>
      <c r="C14" s="22" t="s">
        <v>86</v>
      </c>
      <c r="D14" s="21" t="s">
        <v>87</v>
      </c>
      <c r="E14" s="26">
        <f t="shared" si="0"/>
        <v>547853.6</v>
      </c>
      <c r="F14" s="26">
        <v>0</v>
      </c>
      <c r="G14" s="26">
        <v>547853.6</v>
      </c>
    </row>
    <row r="15" spans="1:7" ht="24" customHeight="1">
      <c r="A15" s="22" t="s">
        <v>88</v>
      </c>
      <c r="B15" s="22" t="s">
        <v>3</v>
      </c>
      <c r="C15" s="22" t="s">
        <v>3</v>
      </c>
      <c r="D15" s="21" t="s">
        <v>89</v>
      </c>
      <c r="E15" s="26">
        <f t="shared" si="0"/>
        <v>1054316</v>
      </c>
      <c r="F15" s="26">
        <v>1054316</v>
      </c>
      <c r="G15" s="26">
        <v>0</v>
      </c>
    </row>
    <row r="16" spans="1:7" ht="24" customHeight="1">
      <c r="A16" s="22" t="s">
        <v>88</v>
      </c>
      <c r="B16" s="22" t="s">
        <v>90</v>
      </c>
      <c r="C16" s="22" t="s">
        <v>3</v>
      </c>
      <c r="D16" s="21" t="s">
        <v>91</v>
      </c>
      <c r="E16" s="26">
        <f t="shared" si="0"/>
        <v>1054316</v>
      </c>
      <c r="F16" s="26">
        <v>1054316</v>
      </c>
      <c r="G16" s="26">
        <v>0</v>
      </c>
    </row>
    <row r="17" spans="1:7" ht="24" customHeight="1">
      <c r="A17" s="22" t="s">
        <v>88</v>
      </c>
      <c r="B17" s="22" t="s">
        <v>90</v>
      </c>
      <c r="C17" s="22" t="s">
        <v>80</v>
      </c>
      <c r="D17" s="21" t="s">
        <v>92</v>
      </c>
      <c r="E17" s="26">
        <f t="shared" si="0"/>
        <v>120660</v>
      </c>
      <c r="F17" s="26">
        <v>120660</v>
      </c>
      <c r="G17" s="26">
        <v>0</v>
      </c>
    </row>
    <row r="18" spans="1:7" ht="24" customHeight="1">
      <c r="A18" s="22" t="s">
        <v>88</v>
      </c>
      <c r="B18" s="22" t="s">
        <v>90</v>
      </c>
      <c r="C18" s="22" t="s">
        <v>90</v>
      </c>
      <c r="D18" s="21" t="s">
        <v>93</v>
      </c>
      <c r="E18" s="26">
        <f t="shared" si="0"/>
        <v>621104</v>
      </c>
      <c r="F18" s="26">
        <v>621104</v>
      </c>
      <c r="G18" s="26">
        <v>0</v>
      </c>
    </row>
    <row r="19" spans="1:7" ht="24" customHeight="1">
      <c r="A19" s="22" t="s">
        <v>88</v>
      </c>
      <c r="B19" s="22" t="s">
        <v>90</v>
      </c>
      <c r="C19" s="22" t="s">
        <v>94</v>
      </c>
      <c r="D19" s="21" t="s">
        <v>95</v>
      </c>
      <c r="E19" s="26">
        <f t="shared" si="0"/>
        <v>310552</v>
      </c>
      <c r="F19" s="26">
        <v>310552</v>
      </c>
      <c r="G19" s="26">
        <v>0</v>
      </c>
    </row>
    <row r="20" spans="1:7" ht="24" customHeight="1">
      <c r="A20" s="22" t="s">
        <v>88</v>
      </c>
      <c r="B20" s="22" t="s">
        <v>90</v>
      </c>
      <c r="C20" s="22" t="s">
        <v>86</v>
      </c>
      <c r="D20" s="21" t="s">
        <v>96</v>
      </c>
      <c r="E20" s="26">
        <f t="shared" si="0"/>
        <v>2000</v>
      </c>
      <c r="F20" s="26">
        <v>2000</v>
      </c>
      <c r="G20" s="26">
        <v>0</v>
      </c>
    </row>
    <row r="21" spans="1:7" ht="24" customHeight="1">
      <c r="A21" s="22" t="s">
        <v>97</v>
      </c>
      <c r="B21" s="22" t="s">
        <v>3</v>
      </c>
      <c r="C21" s="22" t="s">
        <v>3</v>
      </c>
      <c r="D21" s="21" t="s">
        <v>98</v>
      </c>
      <c r="E21" s="26">
        <f t="shared" si="0"/>
        <v>388190</v>
      </c>
      <c r="F21" s="26">
        <v>388190</v>
      </c>
      <c r="G21" s="26">
        <v>0</v>
      </c>
    </row>
    <row r="22" spans="1:7" ht="24" customHeight="1">
      <c r="A22" s="22" t="s">
        <v>97</v>
      </c>
      <c r="B22" s="22" t="s">
        <v>99</v>
      </c>
      <c r="C22" s="22" t="s">
        <v>3</v>
      </c>
      <c r="D22" s="21" t="s">
        <v>100</v>
      </c>
      <c r="E22" s="26">
        <f t="shared" si="0"/>
        <v>388190</v>
      </c>
      <c r="F22" s="26">
        <v>388190</v>
      </c>
      <c r="G22" s="26">
        <v>0</v>
      </c>
    </row>
    <row r="23" spans="1:7" ht="24" customHeight="1">
      <c r="A23" s="22" t="s">
        <v>97</v>
      </c>
      <c r="B23" s="22" t="s">
        <v>99</v>
      </c>
      <c r="C23" s="22" t="s">
        <v>80</v>
      </c>
      <c r="D23" s="21" t="s">
        <v>101</v>
      </c>
      <c r="E23" s="26">
        <f t="shared" si="0"/>
        <v>388190</v>
      </c>
      <c r="F23" s="26">
        <v>388190</v>
      </c>
      <c r="G23" s="26">
        <v>0</v>
      </c>
    </row>
    <row r="24" spans="1:7" ht="24" customHeight="1">
      <c r="A24" s="22" t="s">
        <v>102</v>
      </c>
      <c r="B24" s="22" t="s">
        <v>3</v>
      </c>
      <c r="C24" s="22" t="s">
        <v>3</v>
      </c>
      <c r="D24" s="21" t="s">
        <v>103</v>
      </c>
      <c r="E24" s="26">
        <f t="shared" si="0"/>
        <v>278017</v>
      </c>
      <c r="F24" s="26">
        <v>278017</v>
      </c>
      <c r="G24" s="26">
        <v>0</v>
      </c>
    </row>
    <row r="25" spans="1:7" ht="24" customHeight="1">
      <c r="A25" s="22" t="s">
        <v>102</v>
      </c>
      <c r="B25" s="22" t="s">
        <v>80</v>
      </c>
      <c r="C25" s="22" t="s">
        <v>3</v>
      </c>
      <c r="D25" s="21" t="s">
        <v>104</v>
      </c>
      <c r="E25" s="26">
        <f t="shared" si="0"/>
        <v>278017</v>
      </c>
      <c r="F25" s="26">
        <v>278017</v>
      </c>
      <c r="G25" s="26">
        <v>0</v>
      </c>
    </row>
    <row r="26" spans="1:7" ht="24" customHeight="1">
      <c r="A26" s="22" t="s">
        <v>102</v>
      </c>
      <c r="B26" s="22" t="s">
        <v>80</v>
      </c>
      <c r="C26" s="22" t="s">
        <v>82</v>
      </c>
      <c r="D26" s="21" t="s">
        <v>105</v>
      </c>
      <c r="E26" s="26">
        <f t="shared" si="0"/>
        <v>278017</v>
      </c>
      <c r="F26" s="26">
        <v>278017</v>
      </c>
      <c r="G26" s="26">
        <v>0</v>
      </c>
    </row>
    <row r="27" spans="1:7" ht="24" customHeight="1">
      <c r="A27" s="67" t="s">
        <v>49</v>
      </c>
      <c r="B27" s="67"/>
      <c r="C27" s="67"/>
      <c r="D27" s="67"/>
      <c r="E27" s="26">
        <f t="shared" si="0"/>
        <v>7598417.0599999996</v>
      </c>
      <c r="F27" s="26">
        <v>6239685</v>
      </c>
      <c r="G27" s="26">
        <v>1358732.06</v>
      </c>
    </row>
  </sheetData>
  <mergeCells count="10">
    <mergeCell ref="A2:G2"/>
    <mergeCell ref="A4:F4"/>
    <mergeCell ref="A6:D6"/>
    <mergeCell ref="E6:G6"/>
    <mergeCell ref="A7:C7"/>
    <mergeCell ref="A27:D27"/>
    <mergeCell ref="D7:D8"/>
    <mergeCell ref="E7:E8"/>
    <mergeCell ref="F7:F8"/>
    <mergeCell ref="G7:G8"/>
  </mergeCells>
  <phoneticPr fontId="25" type="noConversion"/>
  <pageMargins left="0.25" right="0.25" top="0.75" bottom="0.75" header="0.3" footer="0.3"/>
  <pageSetup paperSize="9" scale="74" fitToWidth="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2024-02-27T04:13:00Z</cp:lastPrinted>
  <dcterms:created xsi:type="dcterms:W3CDTF">2024-02-26T10:03:00Z</dcterms:created>
  <dcterms:modified xsi:type="dcterms:W3CDTF">2024-03-08T03:25:33Z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46BD97828D2F49C78158A701F973434B_12</vt:lpwstr>
  </property>
  <property fmtid="{D5CDD505-2E9C-101B-9397-08002B2CF9AE}" pid="3" name="KSOProductBuildVer">
    <vt:lpwstr>2052-12.1.0.16388</vt:lpwstr>
  </property>
</Properties>
</file>