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enovo\Desktop\核算二组2024预算公开0308\"/>
    </mc:Choice>
  </mc:AlternateContent>
  <workbookProtection workbookAlgorithmName="SHA-512" workbookHashValue="M7X5uNGscaQErxSP9FnQly6T91dbZblpQnI/4DEWYtdXhByl0Ag85BmudKmSuhIgcSYEfGyhow9Fnl0izGF1Wg==" workbookSaltValue="B0rtHcOdU0GTX03Hq5g1yw==" workbookSpinCount="100000" lockStructure="1"/>
  <bookViews>
    <workbookView xWindow="240" yWindow="15" windowWidth="16095" windowHeight="9660" firstSheet="13" activeTab="1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62913"/>
</workbook>
</file>

<file path=xl/calcChain.xml><?xml version="1.0" encoding="utf-8"?>
<calcChain xmlns="http://schemas.openxmlformats.org/spreadsheetml/2006/main">
  <c r="D10" i="17" l="1"/>
  <c r="A10" i="17" s="1"/>
  <c r="G9" i="17"/>
  <c r="F9" i="17"/>
  <c r="E9" i="17"/>
  <c r="D9" i="17"/>
  <c r="C9" i="17"/>
  <c r="B9" i="17"/>
  <c r="D42" i="15"/>
  <c r="D41" i="15"/>
  <c r="D40" i="15"/>
  <c r="D39" i="15"/>
  <c r="D38" i="15"/>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E10" i="12"/>
  <c r="G13" i="10"/>
  <c r="F13" i="10"/>
  <c r="D12" i="10"/>
  <c r="D11" i="10"/>
  <c r="D10" i="10"/>
  <c r="D9" i="10"/>
  <c r="G8" i="10"/>
  <c r="F8" i="10"/>
  <c r="E8" i="10"/>
  <c r="E13" i="10" s="1"/>
  <c r="D8" i="10"/>
  <c r="D13" i="10" s="1"/>
  <c r="B8" i="10"/>
  <c r="B13" i="10" s="1"/>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 r="A9" i="17" l="1"/>
</calcChain>
</file>

<file path=xl/sharedStrings.xml><?xml version="1.0" encoding="utf-8"?>
<sst xmlns="http://schemas.openxmlformats.org/spreadsheetml/2006/main" count="500" uniqueCount="176">
  <si>
    <t>预算单位：上海市崇明区明珠小学</t>
  </si>
  <si>
    <t/>
  </si>
  <si>
    <t>目  录</t>
  </si>
  <si>
    <t xml:space="preserve">    </t>
  </si>
  <si>
    <t>一、单位主要职能</t>
  </si>
  <si>
    <t>二、单位机构设置</t>
  </si>
  <si>
    <t>三、名词解释</t>
  </si>
  <si>
    <t>四、单位预算编制说明</t>
  </si>
  <si>
    <t>五、单位预算表</t>
  </si>
  <si>
    <t xml:space="preserve"> 上海市崇明区明珠小学设10个内设机构，包括：校长室、党支部、副校长室、工会、团支部、少先队、德育处、人事处、教导处、总务处。
</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</si>
  <si>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</si>
  <si>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</si>
  <si>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</si>
  <si>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</si>
  <si>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</si>
  <si>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</si>
  <si>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</si>
  <si>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</si>
  <si>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</si>
  <si>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</si>
  <si>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</si>
  <si>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</si>
  <si>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</si>
  <si>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</si>
  <si>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</si>
  <si>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</si>
  <si>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</si>
  <si>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</si>
  <si>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</si>
  <si>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</si>
  <si>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</si>
  <si>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</si>
  <si>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</si>
  <si>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</si>
  <si>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</si>
  <si>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</si>
  <si>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</si>
  <si>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</si>
  <si>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</si>
  <si>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</si>
  <si>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</si>
  <si>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</si>
  <si>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</si>
  <si>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</si>
  <si>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</si>
  <si>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</si>
  <si>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</si>
  <si>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</si>
  <si>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</si>
  <si>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</si>
  <si>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</si>
  <si>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</si>
  <si>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小学教育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</si>
  <si>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</si>
  <si>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</si>
  <si>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</si>
  <si>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</si>
  <si>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</si>
  <si>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</si>
  <si>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</si>
  <si>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</si>
  <si>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</si>
  <si>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</si>
  <si>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</si>
  <si>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</si>
  <si>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</si>
  <si>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</si>
  <si>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</si>
  <si>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</si>
  <si>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</si>
  <si>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</si>
  <si>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</si>
  <si>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</si>
  <si>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</si>
  <si>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</si>
  <si>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</si>
  <si>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</si>
  <si>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</si>
  <si>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</si>
  <si>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</si>
  <si>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</si>
  <si>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</si>
  <si>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</si>
  <si>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</si>
  <si>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</si>
  <si>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</si>
  <si>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</si>
  <si>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</si>
  <si>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</si>
  <si>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</si>
  <si>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2024年预算单位国有资本经营预算支出功能分类预算表</t>
  </si>
  <si>
    <t>国有资本经营预算支出</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</si>
  <si>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</si>
  <si>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</si>
  <si>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</si>
  <si>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</si>
  <si>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</si>
  <si>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</si>
  <si>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</si>
  <si>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</si>
  <si>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</si>
  <si>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</si>
  <si>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</si>
  <si>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</si>
  <si>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</si>
  <si>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</si>
  <si>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</si>
  <si>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</si>
  <si>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</si>
  <si>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</si>
  <si>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</si>
  <si>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</si>
  <si>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</si>
  <si>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</si>
  <si>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</si>
  <si>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04</t>
  </si>
  <si>
    <t>手续费</t>
  </si>
  <si>
    <t>水费</t>
  </si>
  <si>
    <t>电费</t>
  </si>
  <si>
    <t>邮电费</t>
  </si>
  <si>
    <t>物业管理费</t>
  </si>
  <si>
    <t>差旅费</t>
  </si>
  <si>
    <t>维修(护)费</t>
  </si>
  <si>
    <t>16</t>
  </si>
  <si>
    <t>培训费</t>
  </si>
  <si>
    <t>17</t>
  </si>
  <si>
    <t>公务接待费</t>
  </si>
  <si>
    <t>26</t>
  </si>
  <si>
    <t>劳务费</t>
  </si>
  <si>
    <t>28</t>
  </si>
  <si>
    <t>工会经费</t>
  </si>
  <si>
    <t>29</t>
  </si>
  <si>
    <t>福利费</t>
  </si>
  <si>
    <t>31</t>
  </si>
  <si>
    <t>公务用车运行维护费</t>
  </si>
  <si>
    <t>其他商品和服务支出</t>
  </si>
  <si>
    <t>303</t>
  </si>
  <si>
    <t>对个人和家庭的补助</t>
  </si>
  <si>
    <t>退休费</t>
  </si>
  <si>
    <t>310</t>
  </si>
  <si>
    <t>资本性支出</t>
  </si>
  <si>
    <t>办公设备购置</t>
  </si>
  <si>
    <t>03</t>
  </si>
  <si>
    <t>专用设备购置</t>
  </si>
  <si>
    <t>单位预算11表</t>
  </si>
  <si>
    <t>2024年单位“三公”经费和机关运行经费预算表</t>
  </si>
  <si>
    <t>单位:万元</t>
  </si>
  <si>
    <t>“三公”经费预算数</t>
  </si>
  <si>
    <t>2023年机关运行经费预算数</t>
  </si>
  <si>
    <t>机关运行经费预算数</t>
  </si>
  <si>
    <t>因公出国(境)费</t>
  </si>
  <si>
    <t>公务用车购置及运行费</t>
  </si>
  <si>
    <t>小计</t>
  </si>
  <si>
    <t>购置费</t>
  </si>
  <si>
    <t>运行费</t>
  </si>
  <si>
    <t>其他相关情况说明</t>
  </si>
  <si>
    <t xml:space="preserve">上海市崇明区明珠小学是全额拨款的事业单位。
主要职能包括：
1、全面贯彻执行党和国家的教育方针、政策、法规。 
2、实施小学义务教育，促进基础教育发展。       
3、认真制定学校发展规划和年度计划，依法组织实施教育教学工作。 
4、负责和指导学校教职工的思想政治工作，学生品德教育、智育、体育、美育、劳动教育、心理健康教育和国防教育工作。负责做好社会治安综合治理及安全保卫工作。
5、管理学校教育经费，严格执行财务管理制度。
</t>
    <phoneticPr fontId="20" type="noConversion"/>
  </si>
  <si>
    <t>一、2024年“三公”经费预算情况说明
　　2024年“三公”经费预算数为6.00万元，比2023年预算减少0.50万元。其中：
　　（一）因公出国（境）费0.00万元，比2023年预算增加0万元。
　　（二）公务用车购置及运行费4.50万元，比2023年预算增加0万元。其中：公务用车购置费0万元，比2023年预算增加0万元；公务用车运行费4.50万元，比2023年预算增加0万元。
　　（三）公务接待费1.50万元，比2023年预算减少0.50万元，主要原因是严格执行中央八项规定、国务院“约法三章”及《党政机关厉行节约反对浪费》条例要求，压缩公务接待费。
二、机关运行经费预算
　　本单位无机关运行经费。                                                                                                        三、政府采购预算情况
　　2024年度本单位政府采购预算6.55万元，其中：政府采购货物预算6.05万元、政府采购工程预算0.00万元、政府采购服务预算0.50万元。
四、绩效目标设置情况
　　2024年度，本单位编报绩效目标的项目共5个，涉及项目预算资金275.08万元。                                                                                   五、国有资产占有使用情况
     截至2023年8月31日，本单位共有车辆1辆，其中：部级领导干部用车0辆、主要领导干部用车0辆、机要通信用车0辆、应急保障用车0辆、执法执勤用车0辆、特种专业技术用车0辆、离退休干部用车0辆、其他用车1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phoneticPr fontId="20" type="noConversion"/>
  </si>
  <si>
    <t>单位:元</t>
    <phoneticPr fontId="20" type="noConversion"/>
  </si>
  <si>
    <t>主要职能</t>
    <phoneticPr fontId="20" type="noConversion"/>
  </si>
  <si>
    <t>机构设置</t>
    <phoneticPr fontId="20" type="noConversion"/>
  </si>
  <si>
    <t>上海市崇明区2024年单位预算</t>
    <phoneticPr fontId="20" type="noConversion"/>
  </si>
  <si>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</si>
  <si>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</si>
  <si>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</si>
  <si>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</si>
  <si>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</si>
  <si>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</si>
  <si>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</si>
  <si>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</si>
  <si>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</si>
  <si>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</si>
  <si>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r>
      <rPr>
        <sz val="11"/>
        <rFont val="宋体"/>
        <family val="3"/>
        <charset val="134"/>
      </rPr>
      <t>注：</t>
    </r>
    <r>
      <rPr>
        <sz val="11"/>
        <rFont val="Calibri"/>
        <family val="2"/>
      </rPr>
      <t>2024</t>
    </r>
    <r>
      <rPr>
        <sz val="11"/>
        <rFont val="宋体"/>
        <family val="3"/>
        <charset val="134"/>
      </rPr>
      <t>年未安排国有资本经营预算，故本表无数据</t>
    </r>
    <phoneticPr fontId="20" type="noConversion"/>
  </si>
  <si>
    <r>
      <rPr>
        <sz val="11"/>
        <rFont val="宋体"/>
        <family val="3"/>
        <charset val="134"/>
      </rPr>
      <t>注：</t>
    </r>
    <r>
      <rPr>
        <sz val="11"/>
        <rFont val="Calibri"/>
        <family val="2"/>
      </rPr>
      <t>2024</t>
    </r>
    <r>
      <rPr>
        <sz val="11"/>
        <rFont val="宋体"/>
        <family val="3"/>
        <charset val="134"/>
      </rPr>
      <t>年未安排政府性基金预算，故本表无数据</t>
    </r>
    <phoneticPr fontId="20" type="noConversion"/>
  </si>
  <si>
    <t xml:space="preserve">    2024年，上海市崇明区明珠小学收入预算4372.28万元，其中：财政拨款收入4372.28万元，比2023年预算增加170.88万元；事业收入0万元；事业单位经营收入0万元；其他收入0万元。
　　支出预算4372.28万元，其中：财政拨款支出预算4372.28万元，比2023年预算增加170.88万元。财政拨款支出预算中，一般公共预算拨款支出预算4372.28万元，比2023年预算增加170.88万元；政府性基金拨款支出预算0万元，比2023年预算增加0万元；国有资本经营预算拨款支出预算为0万元。
财政拨款收入支出增加的主要原因是项目增加。
财政拨款支出主要内容如下：
　　1.“教育支出”科目3062.53万元，主要用于工资福利支出、商品和服务支出；保安经费、课后服务经费、乡村学校少年宫建设经费等。
　　2.“社会保障和就业支出”科目889.08万元，主要用于退休教师福利费和活动费、教职工养老保险费支出、教职工职业年金支出。
　　3.“卫生健康支出”科目245.26万元，主要用于教职工医疗保险费支出。
　　4.“住房保障支出”科目175.41万元，主要用于教职工公积金支出。</t>
    <phoneticPr fontId="20" type="noConversion"/>
  </si>
  <si>
    <t>0.00</t>
    <phoneticPr fontId="2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</si>
</sst>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quot;&quot;;#,##0"/>
    <numFmt numFmtId="177" formatCode="[=0]&quot;&quot;;#,##0.00"/>
    <numFmt numFmtId="178" formatCode="[=0]&quot;&quot;;#,##0.00&quot;&quot;"/>
  </numFmts>
  <fonts count="23">
    <font>
      <sz val="11"/>
      <name val="Calibri"/>
    </font>
    <font>
      <b/>
      <sz val="14"/>
      <color rgb="FF000000"/>
      <name val="宋体"/>
      <family val="3"/>
      <charset val="134"/>
    </font>
    <font>
      <b/>
      <sz val="18"/>
      <name val="宋体"/>
      <family val="3"/>
      <charset val="134"/>
    </font>
    <font>
      <sz val="12"/>
      <name val="宋体"/>
      <family val="3"/>
      <charset val="134"/>
    </font>
    <font>
      <sz val="10"/>
      <color rgb="FF000000"/>
      <name val="宋体"/>
      <family val="3"/>
      <charset val="134"/>
    </font>
    <font>
      <b/>
      <sz val="14"/>
      <name val="宋体"/>
      <family val="3"/>
      <charset val="134"/>
    </font>
    <font>
      <b/>
      <sz val="36"/>
      <color rgb="FF000000"/>
      <name val="宋体"/>
      <family val="3"/>
      <charset val="134"/>
    </font>
    <font>
      <b/>
      <sz val="36"/>
      <color rgb="FF000000"/>
      <name val="楷体"/>
      <family val="3"/>
      <charset val="134"/>
    </font>
    <font>
      <sz val="16"/>
      <color rgb="FF000000"/>
      <name val="宋体"/>
      <family val="3"/>
      <charset val="134"/>
    </font>
    <font>
      <sz val="18"/>
      <color rgb="FF000000"/>
      <name val="宋体"/>
      <family val="3"/>
      <charset val="134"/>
    </font>
    <font>
      <sz val="22"/>
      <name val="楷体"/>
      <family val="3"/>
      <charset val="134"/>
    </font>
    <font>
      <sz val="18"/>
      <color rgb="FF000000"/>
      <name val="楷体"/>
      <family val="3"/>
      <charset val="134"/>
    </font>
    <font>
      <sz val="20"/>
      <color rgb="FF000000"/>
      <name val="宋体"/>
      <family val="3"/>
      <charset val="134"/>
    </font>
    <font>
      <sz val="14"/>
      <name val="宋体"/>
      <family val="3"/>
      <charset val="134"/>
    </font>
    <font>
      <sz val="14"/>
      <color rgb="FF000000"/>
      <name val="宋体"/>
      <family val="3"/>
      <charset val="134"/>
    </font>
    <font>
      <sz val="18"/>
      <name val="宋体"/>
      <family val="3"/>
      <charset val="134"/>
    </font>
    <font>
      <sz val="10"/>
      <name val="宋体"/>
      <family val="3"/>
      <charset val="134"/>
    </font>
    <font>
      <sz val="12"/>
      <color rgb="FF000100"/>
      <name val="宋体"/>
      <family val="3"/>
      <charset val="134"/>
    </font>
    <font>
      <sz val="11"/>
      <name val="宋体"/>
      <family val="3"/>
      <charset val="134"/>
    </font>
    <font>
      <sz val="11"/>
      <color rgb="FF000100"/>
      <name val="宋体"/>
      <family val="3"/>
      <charset val="134"/>
    </font>
    <font>
      <sz val="9"/>
      <name val="宋体"/>
      <family val="3"/>
      <charset val="134"/>
    </font>
    <font>
      <sz val="14"/>
      <color indexed="8"/>
      <name val="仿宋_GB2312"/>
      <charset val="134"/>
    </font>
    <font>
      <sz val="11"/>
      <name val="Calibri"/>
      <family val="2"/>
    </font>
  </fonts>
  <fills count="4">
    <fill>
      <patternFill patternType="none"/>
    </fill>
    <fill>
      <patternFill patternType="gray125"/>
    </fill>
    <fill>
      <patternFill patternType="solid">
        <fgColor rgb="FFD8D8D8"/>
      </patternFill>
    </fill>
    <fill>
      <patternFill patternType="solid">
        <fgColor rgb="FFFFFFFF"/>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s>
  <cellStyleXfs count="2">
    <xf numFmtId="0" fontId="0" fillId="0" borderId="0"/>
    <xf numFmtId="0" fontId="3" fillId="0" borderId="0">
      <alignment vertical="center"/>
    </xf>
  </cellStyleXfs>
  <cellXfs count="75">
    <xf numFmtId="0" fontId="0" fillId="0" borderId="0" xfId="0" applyProtection="1">
      <protection locked="0"/>
    </xf>
    <xf numFmtId="0" fontId="2"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center"/>
      <protection locked="0"/>
    </xf>
    <xf numFmtId="0" fontId="4" fillId="0" borderId="0" xfId="0" applyNumberFormat="1" applyFont="1" applyAlignment="1" applyProtection="1">
      <alignment horizontal="center" vertical="center"/>
      <protection locked="0"/>
    </xf>
    <xf numFmtId="0" fontId="5" fillId="0" borderId="0" xfId="0" applyNumberFormat="1" applyFont="1" applyAlignment="1" applyProtection="1">
      <alignment horizontal="left" vertical="center"/>
      <protection locked="0"/>
    </xf>
    <xf numFmtId="0" fontId="6" fillId="0" borderId="0" xfId="0" applyNumberFormat="1" applyFont="1" applyAlignment="1" applyProtection="1">
      <alignment horizontal="left" vertical="center"/>
      <protection locked="0"/>
    </xf>
    <xf numFmtId="0" fontId="8"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left" vertical="center"/>
      <protection locked="0"/>
    </xf>
    <xf numFmtId="0" fontId="9" fillId="0" borderId="0" xfId="0" applyNumberFormat="1" applyFont="1" applyAlignment="1" applyProtection="1">
      <alignment horizontal="center" vertical="center"/>
      <protection locked="0"/>
    </xf>
    <xf numFmtId="0" fontId="12" fillId="0" borderId="0" xfId="0" applyNumberFormat="1" applyFont="1" applyAlignment="1" applyProtection="1">
      <alignment horizontal="center" vertical="center"/>
      <protection locked="0"/>
    </xf>
    <xf numFmtId="0" fontId="13" fillId="0" borderId="0" xfId="0" applyNumberFormat="1" applyFont="1" applyAlignment="1" applyProtection="1">
      <alignment horizontal="left" vertical="center"/>
      <protection locked="0"/>
    </xf>
    <xf numFmtId="0" fontId="14" fillId="0" borderId="0" xfId="0" applyNumberFormat="1" applyFont="1" applyAlignment="1" applyProtection="1">
      <alignment horizontal="left" vertical="center"/>
      <protection locked="0"/>
    </xf>
    <xf numFmtId="0" fontId="15" fillId="0" borderId="0" xfId="0" applyFont="1" applyAlignment="1" applyProtection="1">
      <alignment horizontal="center" vertical="center" wrapText="1"/>
      <protection locked="0"/>
    </xf>
    <xf numFmtId="0" fontId="3" fillId="0" borderId="0" xfId="0" applyFont="1" applyAlignment="1" applyProtection="1">
      <alignment horizontal="left" vertical="top" wrapText="1"/>
      <protection locked="0"/>
    </xf>
    <xf numFmtId="0" fontId="15"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top" wrapText="1"/>
      <protection locked="0"/>
    </xf>
    <xf numFmtId="49" fontId="15" fillId="0" borderId="0" xfId="0" applyNumberFormat="1" applyFont="1" applyAlignment="1" applyProtection="1">
      <alignment horizontal="center" vertical="center"/>
      <protection locked="0"/>
    </xf>
    <xf numFmtId="0" fontId="17" fillId="0" borderId="0" xfId="0" applyNumberFormat="1" applyFont="1" applyAlignment="1" applyProtection="1">
      <alignment horizontal="left" vertical="top" wrapText="1"/>
      <protection locked="0"/>
    </xf>
    <xf numFmtId="0" fontId="16" fillId="0" borderId="0" xfId="0" applyNumberFormat="1" applyFont="1" applyAlignment="1" applyProtection="1">
      <alignment horizontal="left" vertical="center"/>
      <protection locked="0"/>
    </xf>
    <xf numFmtId="0" fontId="3" fillId="0" borderId="0" xfId="0" applyNumberFormat="1" applyFont="1" applyAlignment="1" applyProtection="1">
      <alignment horizontal="right" vertical="center"/>
      <protection locked="0"/>
    </xf>
    <xf numFmtId="0" fontId="16" fillId="0" borderId="0" xfId="0" applyFont="1" applyAlignment="1" applyProtection="1">
      <alignment horizontal="left" vertical="center"/>
      <protection locked="0"/>
    </xf>
    <xf numFmtId="0" fontId="3" fillId="2" borderId="1" xfId="0" applyNumberFormat="1" applyFont="1" applyFill="1" applyBorder="1" applyAlignment="1" applyProtection="1">
      <alignment horizontal="center" vertical="center"/>
      <protection locked="0"/>
    </xf>
    <xf numFmtId="0" fontId="3" fillId="2" borderId="1" xfId="0" applyNumberFormat="1" applyFont="1" applyFill="1" applyBorder="1" applyAlignment="1" applyProtection="1">
      <alignment horizontal="center" vertical="center" wrapText="1"/>
      <protection locked="0"/>
    </xf>
    <xf numFmtId="0" fontId="3" fillId="2" borderId="3" xfId="0" applyNumberFormat="1" applyFont="1" applyFill="1" applyBorder="1" applyAlignment="1" applyProtection="1">
      <alignment horizontal="center" vertical="center" wrapText="1"/>
      <protection locked="0"/>
    </xf>
    <xf numFmtId="0" fontId="3" fillId="0" borderId="1" xfId="0" applyNumberFormat="1" applyFont="1" applyBorder="1" applyAlignment="1" applyProtection="1">
      <alignment horizontal="left" vertical="center" wrapText="1"/>
      <protection locked="0"/>
    </xf>
    <xf numFmtId="176" fontId="3" fillId="0" borderId="1" xfId="0" applyNumberFormat="1" applyFont="1" applyBorder="1" applyAlignment="1" applyProtection="1">
      <alignment horizontal="right" vertical="center" wrapText="1"/>
      <protection locked="0"/>
    </xf>
    <xf numFmtId="0" fontId="16" fillId="0" borderId="1" xfId="0" applyFont="1" applyBorder="1" applyAlignment="1" applyProtection="1">
      <alignment horizontal="left" vertical="center"/>
      <protection locked="0"/>
    </xf>
    <xf numFmtId="0" fontId="3" fillId="0" borderId="1" xfId="0" applyFont="1" applyBorder="1" applyAlignment="1" applyProtection="1">
      <alignment horizontal="center" vertical="center"/>
      <protection locked="0"/>
    </xf>
    <xf numFmtId="176" fontId="3" fillId="0" borderId="1" xfId="0" applyNumberFormat="1" applyFont="1" applyBorder="1" applyAlignment="1" applyProtection="1">
      <alignment horizontal="right" vertical="center"/>
      <protection locked="0"/>
    </xf>
    <xf numFmtId="0" fontId="3" fillId="0" borderId="1" xfId="0" applyNumberFormat="1" applyFont="1" applyBorder="1" applyAlignment="1" applyProtection="1">
      <alignment horizontal="center" vertical="center" wrapText="1"/>
      <protection locked="0"/>
    </xf>
    <xf numFmtId="176" fontId="17" fillId="0" borderId="1" xfId="0" applyNumberFormat="1" applyFont="1" applyBorder="1" applyAlignment="1" applyProtection="1">
      <alignment horizontal="right" vertical="center" wrapText="1"/>
      <protection locked="0"/>
    </xf>
    <xf numFmtId="0" fontId="3" fillId="0" borderId="1" xfId="0" applyNumberFormat="1" applyFont="1" applyBorder="1" applyAlignment="1" applyProtection="1">
      <alignment horizontal="center" vertical="center"/>
      <protection locked="0"/>
    </xf>
    <xf numFmtId="0" fontId="3" fillId="0" borderId="0" xfId="0" applyFont="1" applyAlignment="1" applyProtection="1">
      <alignment horizontal="left" vertical="center"/>
      <protection locked="0"/>
    </xf>
    <xf numFmtId="177" fontId="3" fillId="0" borderId="0" xfId="0" applyNumberFormat="1" applyFont="1" applyAlignment="1" applyProtection="1">
      <alignment horizontal="right" vertical="center"/>
      <protection locked="0"/>
    </xf>
    <xf numFmtId="0" fontId="3" fillId="0" borderId="1" xfId="0" applyFont="1" applyBorder="1" applyAlignment="1" applyProtection="1">
      <alignment horizontal="left" vertical="center"/>
      <protection locked="0"/>
    </xf>
    <xf numFmtId="176" fontId="17" fillId="0" borderId="1" xfId="0" applyNumberFormat="1" applyFont="1" applyBorder="1" applyAlignment="1" applyProtection="1">
      <alignment horizontal="right" vertical="center"/>
      <protection locked="0"/>
    </xf>
    <xf numFmtId="49" fontId="3" fillId="0" borderId="1" xfId="0" applyNumberFormat="1" applyFont="1" applyBorder="1" applyAlignment="1" applyProtection="1">
      <alignment horizontal="left" vertical="center" wrapText="1"/>
      <protection locked="0"/>
    </xf>
    <xf numFmtId="0" fontId="18" fillId="0" borderId="0" xfId="0" applyNumberFormat="1" applyFont="1" applyAlignment="1" applyProtection="1">
      <alignment horizontal="left" vertical="center"/>
      <protection locked="0"/>
    </xf>
    <xf numFmtId="177" fontId="3" fillId="0" borderId="0" xfId="0" applyNumberFormat="1" applyFont="1" applyAlignment="1" applyProtection="1">
      <alignment horizontal="left" vertical="center"/>
      <protection locked="0"/>
    </xf>
    <xf numFmtId="177" fontId="3" fillId="0" borderId="1" xfId="0" applyNumberFormat="1" applyFont="1" applyBorder="1" applyAlignment="1" applyProtection="1">
      <alignment horizontal="right" vertical="center"/>
      <protection locked="0"/>
    </xf>
    <xf numFmtId="0" fontId="3" fillId="3" borderId="0" xfId="0" applyNumberFormat="1" applyFont="1" applyFill="1" applyAlignment="1" applyProtection="1">
      <alignment horizontal="right" vertical="center"/>
      <protection locked="0"/>
    </xf>
    <xf numFmtId="0" fontId="3" fillId="0" borderId="0" xfId="0" applyFont="1" applyAlignment="1" applyProtection="1">
      <alignment horizontal="right" vertical="center"/>
      <protection locked="0"/>
    </xf>
    <xf numFmtId="0" fontId="3" fillId="0" borderId="5" xfId="0" applyNumberFormat="1" applyFont="1" applyBorder="1" applyAlignment="1" applyProtection="1">
      <alignment horizontal="right" vertical="center"/>
      <protection locked="0"/>
    </xf>
    <xf numFmtId="178" fontId="18" fillId="0" borderId="1" xfId="0" applyNumberFormat="1" applyFont="1" applyBorder="1" applyAlignment="1" applyProtection="1">
      <alignment horizontal="right" vertical="center"/>
      <protection locked="0"/>
    </xf>
    <xf numFmtId="178" fontId="19" fillId="0" borderId="1" xfId="0" applyNumberFormat="1" applyFont="1" applyBorder="1" applyAlignment="1" applyProtection="1">
      <alignment horizontal="right" vertical="center"/>
      <protection locked="0"/>
    </xf>
    <xf numFmtId="178" fontId="18" fillId="0" borderId="1" xfId="0" applyNumberFormat="1" applyFont="1" applyBorder="1" applyAlignment="1" applyProtection="1">
      <alignment horizontal="right" vertical="center" wrapText="1"/>
      <protection locked="0"/>
    </xf>
    <xf numFmtId="178" fontId="19" fillId="3" borderId="1" xfId="0" applyNumberFormat="1" applyFont="1" applyFill="1" applyBorder="1" applyAlignment="1" applyProtection="1">
      <alignment horizontal="right" vertical="center" wrapText="1"/>
      <protection locked="0"/>
    </xf>
    <xf numFmtId="0" fontId="21" fillId="0" borderId="0" xfId="1" applyFont="1" applyAlignment="1" applyProtection="1">
      <alignment horizontal="left" vertical="center"/>
      <protection locked="0"/>
    </xf>
    <xf numFmtId="0" fontId="21" fillId="0" borderId="0" xfId="1" applyFont="1" applyFill="1" applyAlignment="1" applyProtection="1">
      <alignment horizontal="left" vertical="center"/>
      <protection locked="0"/>
    </xf>
    <xf numFmtId="0" fontId="22" fillId="0" borderId="0" xfId="0" applyFont="1" applyFill="1" applyBorder="1" applyAlignment="1" applyProtection="1">
      <alignment horizontal="left" vertical="center"/>
      <protection locked="0"/>
    </xf>
    <xf numFmtId="0" fontId="22" fillId="0" borderId="0" xfId="0" applyFont="1" applyProtection="1">
      <protection locked="0"/>
    </xf>
    <xf numFmtId="177" fontId="3" fillId="0" borderId="1" xfId="0" applyNumberFormat="1" applyFont="1" applyBorder="1" applyAlignment="1" applyProtection="1">
      <alignment horizontal="right" vertical="center" wrapText="1"/>
      <protection locked="0"/>
    </xf>
    <xf numFmtId="177" fontId="17" fillId="0" borderId="1" xfId="0" applyNumberFormat="1" applyFont="1" applyBorder="1" applyAlignment="1" applyProtection="1">
      <alignment horizontal="right" vertical="center" wrapText="1"/>
      <protection locked="0"/>
    </xf>
    <xf numFmtId="49" fontId="19" fillId="3" borderId="1" xfId="0" applyNumberFormat="1" applyFont="1" applyFill="1" applyBorder="1" applyAlignment="1" applyProtection="1">
      <alignment horizontal="right" vertical="center" wrapText="1"/>
      <protection locked="0"/>
    </xf>
    <xf numFmtId="49" fontId="3" fillId="0" borderId="1" xfId="0" applyNumberFormat="1" applyFont="1" applyBorder="1" applyAlignment="1" applyProtection="1">
      <alignment horizontal="right" vertical="center" wrapText="1"/>
      <protection locked="0"/>
    </xf>
    <xf numFmtId="0" fontId="1" fillId="0" borderId="0" xfId="0" applyNumberFormat="1" applyFont="1" applyAlignment="1" applyProtection="1">
      <alignment horizontal="right" vertical="center"/>
      <protection locked="0"/>
    </xf>
    <xf numFmtId="0" fontId="7"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center" vertical="center"/>
      <protection locked="0"/>
    </xf>
    <xf numFmtId="0" fontId="11"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center" vertical="center" wrapText="1"/>
      <protection locked="0"/>
    </xf>
    <xf numFmtId="0" fontId="3" fillId="0" borderId="0" xfId="0" applyFont="1" applyAlignment="1" applyProtection="1">
      <alignment horizontal="left" vertical="top" wrapText="1"/>
      <protection locked="0"/>
    </xf>
    <xf numFmtId="0" fontId="15" fillId="0" borderId="0" xfId="0" applyFont="1" applyAlignment="1" applyProtection="1">
      <alignment horizontal="center" vertical="center" wrapText="1"/>
      <protection locked="0"/>
    </xf>
    <xf numFmtId="0" fontId="16" fillId="0" borderId="0" xfId="0" applyFont="1" applyAlignment="1" applyProtection="1">
      <alignment horizontal="center" vertical="center" wrapText="1"/>
      <protection locked="0"/>
    </xf>
    <xf numFmtId="0" fontId="15" fillId="0" borderId="0" xfId="0" applyNumberFormat="1" applyFont="1" applyAlignment="1" applyProtection="1">
      <alignment horizontal="center" vertical="center"/>
      <protection locked="0"/>
    </xf>
    <xf numFmtId="0" fontId="3" fillId="2" borderId="1" xfId="0" applyNumberFormat="1" applyFont="1" applyFill="1" applyBorder="1" applyAlignment="1" applyProtection="1">
      <alignment horizontal="center" vertical="center"/>
      <protection locked="0"/>
    </xf>
    <xf numFmtId="0" fontId="3" fillId="2" borderId="2" xfId="0" applyNumberFormat="1" applyFont="1" applyFill="1" applyBorder="1" applyAlignment="1" applyProtection="1">
      <alignment horizontal="center" vertical="center" wrapText="1"/>
      <protection locked="0"/>
    </xf>
    <xf numFmtId="0" fontId="3" fillId="2" borderId="1" xfId="0" applyNumberFormat="1" applyFont="1" applyFill="1" applyBorder="1" applyAlignment="1" applyProtection="1">
      <alignment horizontal="center" vertical="center" wrapText="1"/>
      <protection locked="0"/>
    </xf>
    <xf numFmtId="0" fontId="16" fillId="0" borderId="0" xfId="0" applyFont="1" applyAlignment="1" applyProtection="1">
      <alignment horizontal="left" vertical="center"/>
      <protection locked="0"/>
    </xf>
    <xf numFmtId="0" fontId="3" fillId="0" borderId="0" xfId="0" applyNumberFormat="1" applyFont="1" applyAlignment="1" applyProtection="1">
      <alignment horizontal="left" vertical="center"/>
      <protection locked="0"/>
    </xf>
    <xf numFmtId="0" fontId="3" fillId="2" borderId="4" xfId="0" applyNumberFormat="1" applyFont="1" applyFill="1" applyBorder="1" applyAlignment="1" applyProtection="1">
      <alignment horizontal="center" vertical="center"/>
      <protection locked="0"/>
    </xf>
    <xf numFmtId="0" fontId="3" fillId="0" borderId="1" xfId="0" applyNumberFormat="1" applyFont="1" applyBorder="1" applyAlignment="1" applyProtection="1">
      <alignment horizontal="center" vertical="center"/>
      <protection locked="0"/>
    </xf>
    <xf numFmtId="49" fontId="3" fillId="0" borderId="0" xfId="0" applyNumberFormat="1" applyFont="1" applyAlignment="1" applyProtection="1">
      <alignment horizontal="left" vertical="center"/>
      <protection locked="0"/>
    </xf>
    <xf numFmtId="0" fontId="3" fillId="2" borderId="2"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horizontal="center" vertical="center" wrapText="1"/>
      <protection locked="0"/>
    </xf>
    <xf numFmtId="0" fontId="3" fillId="2" borderId="4" xfId="0" applyNumberFormat="1"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workbookViewId="0">
      <selection activeCell="M17" sqref="M17"/>
    </sheetView>
  </sheetViews>
  <sheetFormatPr defaultRowHeight="15"/>
  <cols>
    <col min="1" max="12" width="9.42578125" customWidth="1"/>
    <col min="13" max="13" width="10.28515625" customWidth="1"/>
  </cols>
  <sheetData>
    <row r="1" spans="1:13" ht="18.75" customHeight="1">
      <c r="A1" s="55"/>
      <c r="B1" s="55"/>
      <c r="C1" s="55"/>
      <c r="D1" s="55"/>
      <c r="E1" s="55"/>
      <c r="F1" s="55"/>
      <c r="G1" s="55"/>
      <c r="H1" s="55"/>
      <c r="I1" s="55"/>
      <c r="J1" s="55"/>
      <c r="K1" s="55"/>
      <c r="L1" s="55"/>
      <c r="M1" s="55"/>
    </row>
    <row r="2" spans="1:13" ht="18.75" customHeight="1">
      <c r="A2" s="55"/>
      <c r="B2" s="55"/>
      <c r="C2" s="55"/>
      <c r="D2" s="55"/>
      <c r="E2" s="55"/>
      <c r="F2" s="55"/>
      <c r="G2" s="55"/>
      <c r="H2" s="55"/>
      <c r="I2" s="55"/>
      <c r="J2" s="55"/>
      <c r="K2" s="55"/>
      <c r="L2" s="55"/>
      <c r="M2" s="55"/>
    </row>
    <row r="3" spans="1:13" ht="21.75" customHeight="1">
      <c r="A3" s="1"/>
      <c r="B3" s="2"/>
      <c r="C3" s="2"/>
      <c r="D3" s="2"/>
      <c r="E3" s="2"/>
      <c r="F3" s="3"/>
      <c r="G3" s="2"/>
      <c r="H3" s="2"/>
      <c r="I3" s="2"/>
      <c r="J3" s="2"/>
      <c r="K3" s="2"/>
      <c r="L3" s="2"/>
      <c r="M3" s="4"/>
    </row>
    <row r="4" spans="1:13" ht="21.75" customHeight="1">
      <c r="A4" s="5"/>
      <c r="B4" s="5"/>
      <c r="C4" s="5"/>
      <c r="D4" s="5"/>
      <c r="E4" s="5"/>
      <c r="F4" s="5"/>
      <c r="G4" s="5"/>
      <c r="H4" s="5"/>
      <c r="I4" s="5"/>
      <c r="J4" s="5"/>
      <c r="K4" s="5"/>
      <c r="L4" s="5"/>
      <c r="M4" s="5"/>
    </row>
    <row r="5" spans="1:13" ht="46.5" customHeight="1">
      <c r="A5" s="56" t="s">
        <v>161</v>
      </c>
      <c r="B5" s="56"/>
      <c r="C5" s="56"/>
      <c r="D5" s="56"/>
      <c r="E5" s="56"/>
      <c r="F5" s="56"/>
      <c r="G5" s="56"/>
      <c r="H5" s="56"/>
      <c r="I5" s="56"/>
      <c r="J5" s="56"/>
      <c r="K5" s="56"/>
      <c r="L5" s="56"/>
      <c r="M5" s="56"/>
    </row>
    <row r="6" spans="1:13" ht="15.75" customHeight="1">
      <c r="A6" s="2"/>
      <c r="B6" s="2"/>
      <c r="C6" s="2"/>
      <c r="D6" s="2"/>
      <c r="E6" s="2"/>
      <c r="F6" s="6"/>
      <c r="G6" s="2"/>
      <c r="H6" s="2"/>
      <c r="I6" s="2"/>
      <c r="J6" s="2"/>
      <c r="K6" s="2"/>
      <c r="L6" s="2"/>
      <c r="M6" s="2"/>
    </row>
    <row r="7" spans="1:13" ht="15.75" customHeight="1">
      <c r="A7" s="7"/>
      <c r="B7" s="7"/>
      <c r="C7" s="7"/>
      <c r="D7" s="7"/>
      <c r="E7" s="7"/>
      <c r="F7" s="7"/>
      <c r="G7" s="7"/>
      <c r="H7" s="7"/>
      <c r="I7" s="7"/>
      <c r="J7" s="7"/>
      <c r="K7" s="7"/>
      <c r="L7" s="7"/>
      <c r="M7" s="7"/>
    </row>
    <row r="8" spans="1:13" ht="15.75" customHeight="1">
      <c r="A8" s="2"/>
      <c r="B8" s="2"/>
      <c r="C8" s="2"/>
      <c r="D8" s="2"/>
      <c r="E8" s="2"/>
      <c r="F8" s="6"/>
      <c r="G8" s="2"/>
      <c r="H8" s="2"/>
      <c r="I8" s="2"/>
      <c r="J8" s="2"/>
      <c r="K8" s="2"/>
      <c r="L8" s="2"/>
      <c r="M8" s="2"/>
    </row>
    <row r="9" spans="1:13" ht="15.75" customHeight="1">
      <c r="A9" s="2"/>
      <c r="B9" s="2"/>
      <c r="C9" s="2"/>
      <c r="D9" s="2"/>
      <c r="E9" s="2"/>
      <c r="F9" s="6"/>
      <c r="G9" s="2"/>
      <c r="H9" s="2"/>
      <c r="I9" s="2"/>
      <c r="J9" s="2"/>
      <c r="K9" s="2"/>
      <c r="L9" s="2"/>
      <c r="M9" s="2"/>
    </row>
    <row r="10" spans="1:13" ht="15.75" customHeight="1">
      <c r="A10" s="59" t="s">
        <v>0</v>
      </c>
      <c r="B10" s="59"/>
      <c r="C10" s="59"/>
      <c r="D10" s="59"/>
      <c r="E10" s="59"/>
      <c r="F10" s="59"/>
      <c r="G10" s="59"/>
      <c r="H10" s="59"/>
      <c r="I10" s="59"/>
      <c r="J10" s="59"/>
      <c r="K10" s="59"/>
      <c r="L10" s="59"/>
      <c r="M10" s="59"/>
    </row>
    <row r="11" spans="1:13" ht="22.5" customHeight="1">
      <c r="A11" s="59"/>
      <c r="B11" s="59"/>
      <c r="C11" s="59"/>
      <c r="D11" s="59"/>
      <c r="E11" s="59"/>
      <c r="F11" s="59"/>
      <c r="G11" s="59"/>
      <c r="H11" s="59"/>
      <c r="I11" s="59"/>
      <c r="J11" s="59"/>
      <c r="K11" s="59"/>
      <c r="L11" s="59"/>
      <c r="M11" s="59"/>
    </row>
    <row r="12" spans="1:13" ht="22.5" customHeight="1">
      <c r="A12" s="59"/>
      <c r="B12" s="59"/>
      <c r="C12" s="59"/>
      <c r="D12" s="59"/>
      <c r="E12" s="59"/>
      <c r="F12" s="59"/>
      <c r="G12" s="59"/>
      <c r="H12" s="59"/>
      <c r="I12" s="59"/>
      <c r="J12" s="59"/>
      <c r="K12" s="59"/>
      <c r="L12" s="59"/>
      <c r="M12" s="59"/>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57"/>
      <c r="B20" s="57"/>
      <c r="C20" s="57"/>
      <c r="D20" s="57"/>
      <c r="E20" s="57"/>
      <c r="F20" s="57"/>
      <c r="G20" s="57"/>
      <c r="H20" s="57"/>
      <c r="I20" s="57"/>
      <c r="J20" s="57"/>
      <c r="K20" s="57"/>
      <c r="L20" s="57"/>
      <c r="M20" s="57"/>
    </row>
    <row r="21" spans="1:13" ht="22.5" customHeight="1">
      <c r="A21" s="58"/>
      <c r="B21" s="58"/>
      <c r="C21" s="58"/>
      <c r="D21" s="58"/>
      <c r="E21" s="58"/>
      <c r="F21" s="58"/>
      <c r="G21" s="58"/>
      <c r="H21" s="58"/>
      <c r="I21" s="58"/>
      <c r="J21" s="58"/>
      <c r="K21" s="58"/>
      <c r="L21" s="58"/>
      <c r="M21" s="58"/>
    </row>
  </sheetData>
  <sheetProtection password="CC3D" sheet="1"/>
  <mergeCells count="6">
    <mergeCell ref="A1:M1"/>
    <mergeCell ref="A2:M2"/>
    <mergeCell ref="A5:M5"/>
    <mergeCell ref="A20:M20"/>
    <mergeCell ref="A21:M21"/>
    <mergeCell ref="A10:M12"/>
  </mergeCells>
  <phoneticPr fontId="20" type="noConversion"/>
  <pageMargins left="0.79" right="0.79" top="0.79" bottom="0.79"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F17" sqref="F17"/>
    </sheetView>
  </sheetViews>
  <sheetFormatPr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18"/>
      <c r="B1" s="18"/>
      <c r="C1" s="18"/>
      <c r="D1" s="18"/>
      <c r="E1" s="18"/>
      <c r="F1" s="19"/>
      <c r="G1" s="19"/>
    </row>
    <row r="2" spans="1:7" ht="24" customHeight="1">
      <c r="A2" s="63" t="s">
        <v>78</v>
      </c>
      <c r="B2" s="63"/>
      <c r="C2" s="63"/>
      <c r="D2" s="63"/>
      <c r="E2" s="63"/>
      <c r="F2" s="63"/>
      <c r="G2" s="63"/>
    </row>
    <row r="4" spans="1:7" ht="24" customHeight="1">
      <c r="A4" s="68"/>
      <c r="B4" s="68"/>
      <c r="C4" s="68"/>
      <c r="D4" s="68"/>
      <c r="E4" s="68"/>
      <c r="F4" s="68"/>
      <c r="G4" s="19" t="s">
        <v>14</v>
      </c>
    </row>
    <row r="6" spans="1:7" ht="24" customHeight="1">
      <c r="A6" s="64" t="s">
        <v>41</v>
      </c>
      <c r="B6" s="64"/>
      <c r="C6" s="64" t="s">
        <v>79</v>
      </c>
      <c r="D6" s="64"/>
      <c r="E6" s="64"/>
      <c r="F6" s="64"/>
      <c r="G6" s="64"/>
    </row>
    <row r="7" spans="1:7" ht="24" customHeight="1">
      <c r="A7" s="22" t="s">
        <v>17</v>
      </c>
      <c r="B7" s="22" t="s">
        <v>18</v>
      </c>
      <c r="C7" s="22" t="s">
        <v>17</v>
      </c>
      <c r="D7" s="22" t="s">
        <v>19</v>
      </c>
      <c r="E7" s="21" t="s">
        <v>80</v>
      </c>
      <c r="F7" s="21" t="s">
        <v>81</v>
      </c>
      <c r="G7" s="21" t="s">
        <v>82</v>
      </c>
    </row>
    <row r="8" spans="1:7" ht="0" hidden="1" customHeight="1">
      <c r="A8" s="34"/>
      <c r="B8" s="28">
        <f>SUM(B9:B12)</f>
        <v>43722816.049999997</v>
      </c>
      <c r="C8" s="34"/>
      <c r="D8" s="35">
        <f>SUM(E8,F8,G8)</f>
        <v>43722816.049999997</v>
      </c>
      <c r="E8" s="35">
        <f>SUM(E9:E12)</f>
        <v>43722816.049999997</v>
      </c>
      <c r="F8" s="35">
        <f>SUM(F9:F12)</f>
        <v>0</v>
      </c>
      <c r="G8" s="35">
        <f>SUM(G9:G12)</f>
        <v>0</v>
      </c>
    </row>
    <row r="9" spans="1:7" ht="24" customHeight="1">
      <c r="A9" s="36" t="s">
        <v>83</v>
      </c>
      <c r="B9" s="51">
        <v>43722816.049999997</v>
      </c>
      <c r="C9" s="24" t="s">
        <v>25</v>
      </c>
      <c r="D9" s="52">
        <f>SUM(E9,F9,G9)</f>
        <v>30625255.010000002</v>
      </c>
      <c r="E9" s="52">
        <v>30625255.010000002</v>
      </c>
      <c r="F9" s="30">
        <v>0</v>
      </c>
      <c r="G9" s="30">
        <v>0</v>
      </c>
    </row>
    <row r="10" spans="1:7" ht="24" customHeight="1">
      <c r="A10" s="36" t="s">
        <v>84</v>
      </c>
      <c r="B10" s="51"/>
      <c r="C10" s="24" t="s">
        <v>27</v>
      </c>
      <c r="D10" s="52">
        <f>SUM(E10,F10,G10)</f>
        <v>8890848.1600000001</v>
      </c>
      <c r="E10" s="52">
        <v>8890848.1600000001</v>
      </c>
      <c r="F10" s="30">
        <v>0</v>
      </c>
      <c r="G10" s="30">
        <v>0</v>
      </c>
    </row>
    <row r="11" spans="1:7" ht="24" customHeight="1">
      <c r="A11" s="36" t="s">
        <v>85</v>
      </c>
      <c r="B11" s="51"/>
      <c r="C11" s="24" t="s">
        <v>29</v>
      </c>
      <c r="D11" s="52">
        <f>SUM(E11,F11,G11)</f>
        <v>2452578.4</v>
      </c>
      <c r="E11" s="52">
        <v>2452578.4</v>
      </c>
      <c r="F11" s="30">
        <v>0</v>
      </c>
      <c r="G11" s="30">
        <v>0</v>
      </c>
    </row>
    <row r="12" spans="1:7" ht="24" customHeight="1">
      <c r="A12" s="36"/>
      <c r="B12" s="51"/>
      <c r="C12" s="24" t="s">
        <v>31</v>
      </c>
      <c r="D12" s="52">
        <f>SUM(E12,F12,G12)</f>
        <v>1754134.48</v>
      </c>
      <c r="E12" s="52">
        <v>1754134.48</v>
      </c>
      <c r="F12" s="30">
        <v>0</v>
      </c>
      <c r="G12" s="30">
        <v>0</v>
      </c>
    </row>
    <row r="13" spans="1:7" ht="24" customHeight="1">
      <c r="A13" s="29" t="s">
        <v>35</v>
      </c>
      <c r="B13" s="51">
        <f>B8</f>
        <v>43722816.049999997</v>
      </c>
      <c r="C13" s="29" t="s">
        <v>36</v>
      </c>
      <c r="D13" s="52">
        <f>D8</f>
        <v>43722816.049999997</v>
      </c>
      <c r="E13" s="52">
        <f>E8</f>
        <v>43722816.049999997</v>
      </c>
      <c r="F13" s="30">
        <f>F8</f>
        <v>0</v>
      </c>
      <c r="G13" s="30">
        <f>G8</f>
        <v>0</v>
      </c>
    </row>
  </sheetData>
  <mergeCells count="4">
    <mergeCell ref="A6:B6"/>
    <mergeCell ref="C6:G6"/>
    <mergeCell ref="A4:F4"/>
    <mergeCell ref="A2:G2"/>
  </mergeCells>
  <phoneticPr fontId="20" type="noConversion"/>
  <pageMargins left="0.78740157480314965" right="0.78740157480314965" top="0.78740157480314965" bottom="0.78740157480314965" header="0.31496062992125984" footer="0.31496062992125984"/>
  <pageSetup paperSize="9" scale="8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7" workbookViewId="0">
      <selection activeCell="K24" sqref="K24"/>
    </sheetView>
  </sheetViews>
  <sheetFormatPr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9"/>
      <c r="F1" s="19"/>
      <c r="G1" s="19"/>
    </row>
    <row r="2" spans="1:7" ht="22.5" customHeight="1">
      <c r="A2" s="63" t="s">
        <v>86</v>
      </c>
      <c r="B2" s="63"/>
      <c r="C2" s="63"/>
      <c r="D2" s="63"/>
      <c r="E2" s="63"/>
      <c r="F2" s="63"/>
      <c r="G2" s="63"/>
    </row>
    <row r="3" spans="1:7" ht="7.5" customHeight="1">
      <c r="A3" s="2"/>
      <c r="B3" s="2"/>
      <c r="C3" s="2"/>
      <c r="D3" s="2"/>
      <c r="E3" s="19"/>
      <c r="F3" s="19"/>
      <c r="G3" s="2"/>
    </row>
    <row r="4" spans="1:7" ht="24" customHeight="1">
      <c r="A4" s="68"/>
      <c r="B4" s="68"/>
      <c r="C4" s="68"/>
      <c r="D4" s="68"/>
      <c r="E4" s="68"/>
      <c r="F4" s="68"/>
      <c r="G4" s="19" t="s">
        <v>14</v>
      </c>
    </row>
    <row r="5" spans="1:7" ht="7.5" customHeight="1">
      <c r="A5" s="37"/>
      <c r="B5" s="37"/>
      <c r="C5" s="37"/>
      <c r="D5" s="37"/>
      <c r="E5" s="19"/>
      <c r="F5" s="19"/>
      <c r="G5" s="2"/>
    </row>
    <row r="6" spans="1:7" ht="24" customHeight="1">
      <c r="A6" s="64" t="s">
        <v>17</v>
      </c>
      <c r="B6" s="64"/>
      <c r="C6" s="64"/>
      <c r="D6" s="64"/>
      <c r="E6" s="64" t="s">
        <v>87</v>
      </c>
      <c r="F6" s="64"/>
      <c r="G6" s="64"/>
    </row>
    <row r="7" spans="1:7" ht="24" customHeight="1">
      <c r="A7" s="69" t="s">
        <v>39</v>
      </c>
      <c r="B7" s="69"/>
      <c r="C7" s="69"/>
      <c r="D7" s="64" t="s">
        <v>40</v>
      </c>
      <c r="E7" s="64" t="s">
        <v>19</v>
      </c>
      <c r="F7" s="65" t="s">
        <v>20</v>
      </c>
      <c r="G7" s="64" t="s">
        <v>21</v>
      </c>
    </row>
    <row r="8" spans="1:7" ht="24" customHeight="1">
      <c r="A8" s="21" t="s">
        <v>45</v>
      </c>
      <c r="B8" s="21" t="s">
        <v>46</v>
      </c>
      <c r="C8" s="21" t="s">
        <v>47</v>
      </c>
      <c r="D8" s="64"/>
      <c r="E8" s="64"/>
      <c r="F8" s="65"/>
      <c r="G8" s="64"/>
    </row>
    <row r="9" spans="1:7" ht="0" hidden="1" customHeight="1">
      <c r="A9" s="32"/>
      <c r="B9" s="32"/>
      <c r="C9" s="32"/>
      <c r="D9" s="32"/>
      <c r="E9" s="38"/>
      <c r="F9" s="38" t="s">
        <v>1</v>
      </c>
      <c r="G9" s="38" t="s">
        <v>1</v>
      </c>
    </row>
    <row r="10" spans="1:7" ht="24" customHeight="1">
      <c r="A10" s="31" t="s">
        <v>48</v>
      </c>
      <c r="B10" s="31" t="s">
        <v>1</v>
      </c>
      <c r="C10" s="31" t="s">
        <v>1</v>
      </c>
      <c r="D10" s="24" t="s">
        <v>49</v>
      </c>
      <c r="E10" s="39">
        <f t="shared" ref="E10:E27" si="0">SUM(F10,G10)</f>
        <v>30625255.010000002</v>
      </c>
      <c r="F10" s="39">
        <v>27874489.850000001</v>
      </c>
      <c r="G10" s="39">
        <v>2750765.16</v>
      </c>
    </row>
    <row r="11" spans="1:7" ht="24" customHeight="1">
      <c r="A11" s="31" t="s">
        <v>48</v>
      </c>
      <c r="B11" s="31" t="s">
        <v>50</v>
      </c>
      <c r="C11" s="31" t="s">
        <v>1</v>
      </c>
      <c r="D11" s="24" t="s">
        <v>51</v>
      </c>
      <c r="E11" s="39">
        <f t="shared" si="0"/>
        <v>29597236.610000003</v>
      </c>
      <c r="F11" s="39">
        <v>27874489.850000001</v>
      </c>
      <c r="G11" s="39">
        <v>1722746.76</v>
      </c>
    </row>
    <row r="12" spans="1:7" ht="24" customHeight="1">
      <c r="A12" s="31" t="s">
        <v>48</v>
      </c>
      <c r="B12" s="31" t="s">
        <v>50</v>
      </c>
      <c r="C12" s="31" t="s">
        <v>50</v>
      </c>
      <c r="D12" s="24" t="s">
        <v>52</v>
      </c>
      <c r="E12" s="39">
        <f t="shared" si="0"/>
        <v>29597236.610000003</v>
      </c>
      <c r="F12" s="39">
        <v>27874489.850000001</v>
      </c>
      <c r="G12" s="39">
        <v>1722746.76</v>
      </c>
    </row>
    <row r="13" spans="1:7" ht="24" customHeight="1">
      <c r="A13" s="31" t="s">
        <v>48</v>
      </c>
      <c r="B13" s="31" t="s">
        <v>53</v>
      </c>
      <c r="C13" s="31" t="s">
        <v>1</v>
      </c>
      <c r="D13" s="24" t="s">
        <v>54</v>
      </c>
      <c r="E13" s="39">
        <f t="shared" si="0"/>
        <v>1028018.4</v>
      </c>
      <c r="F13" s="39">
        <v>0</v>
      </c>
      <c r="G13" s="39">
        <v>1028018.4</v>
      </c>
    </row>
    <row r="14" spans="1:7" ht="24" customHeight="1">
      <c r="A14" s="31" t="s">
        <v>48</v>
      </c>
      <c r="B14" s="31" t="s">
        <v>53</v>
      </c>
      <c r="C14" s="31" t="s">
        <v>55</v>
      </c>
      <c r="D14" s="24" t="s">
        <v>56</v>
      </c>
      <c r="E14" s="39">
        <f t="shared" si="0"/>
        <v>1028018.4</v>
      </c>
      <c r="F14" s="39">
        <v>0</v>
      </c>
      <c r="G14" s="39">
        <v>1028018.4</v>
      </c>
    </row>
    <row r="15" spans="1:7" ht="24" customHeight="1">
      <c r="A15" s="31" t="s">
        <v>57</v>
      </c>
      <c r="B15" s="31" t="s">
        <v>1</v>
      </c>
      <c r="C15" s="31" t="s">
        <v>1</v>
      </c>
      <c r="D15" s="24" t="s">
        <v>58</v>
      </c>
      <c r="E15" s="39">
        <f t="shared" si="0"/>
        <v>8890848.1600000001</v>
      </c>
      <c r="F15" s="39">
        <v>8890848.1600000001</v>
      </c>
      <c r="G15" s="39">
        <v>0</v>
      </c>
    </row>
    <row r="16" spans="1:7" ht="24" customHeight="1">
      <c r="A16" s="31" t="s">
        <v>57</v>
      </c>
      <c r="B16" s="31" t="s">
        <v>59</v>
      </c>
      <c r="C16" s="31" t="s">
        <v>1</v>
      </c>
      <c r="D16" s="24" t="s">
        <v>60</v>
      </c>
      <c r="E16" s="39">
        <f t="shared" si="0"/>
        <v>8890848.1600000001</v>
      </c>
      <c r="F16" s="39">
        <v>8890848.1600000001</v>
      </c>
      <c r="G16" s="39">
        <v>0</v>
      </c>
    </row>
    <row r="17" spans="1:7" ht="24" customHeight="1">
      <c r="A17" s="31" t="s">
        <v>57</v>
      </c>
      <c r="B17" s="31" t="s">
        <v>59</v>
      </c>
      <c r="C17" s="31" t="s">
        <v>50</v>
      </c>
      <c r="D17" s="24" t="s">
        <v>61</v>
      </c>
      <c r="E17" s="39">
        <f t="shared" si="0"/>
        <v>2953860</v>
      </c>
      <c r="F17" s="39">
        <v>2953860</v>
      </c>
      <c r="G17" s="39">
        <v>0</v>
      </c>
    </row>
    <row r="18" spans="1:7" ht="24" customHeight="1">
      <c r="A18" s="31" t="s">
        <v>57</v>
      </c>
      <c r="B18" s="31" t="s">
        <v>59</v>
      </c>
      <c r="C18" s="31" t="s">
        <v>59</v>
      </c>
      <c r="D18" s="24" t="s">
        <v>62</v>
      </c>
      <c r="E18" s="39">
        <f t="shared" si="0"/>
        <v>3924125.44</v>
      </c>
      <c r="F18" s="39">
        <v>3924125.44</v>
      </c>
      <c r="G18" s="39">
        <v>0</v>
      </c>
    </row>
    <row r="19" spans="1:7" ht="24" customHeight="1">
      <c r="A19" s="31" t="s">
        <v>57</v>
      </c>
      <c r="B19" s="31" t="s">
        <v>59</v>
      </c>
      <c r="C19" s="31" t="s">
        <v>63</v>
      </c>
      <c r="D19" s="24" t="s">
        <v>64</v>
      </c>
      <c r="E19" s="39">
        <f t="shared" si="0"/>
        <v>1962062.72</v>
      </c>
      <c r="F19" s="39">
        <v>1962062.72</v>
      </c>
      <c r="G19" s="39">
        <v>0</v>
      </c>
    </row>
    <row r="20" spans="1:7" ht="24" customHeight="1">
      <c r="A20" s="31" t="s">
        <v>57</v>
      </c>
      <c r="B20" s="31" t="s">
        <v>59</v>
      </c>
      <c r="C20" s="31" t="s">
        <v>55</v>
      </c>
      <c r="D20" s="24" t="s">
        <v>65</v>
      </c>
      <c r="E20" s="39">
        <f t="shared" si="0"/>
        <v>50800</v>
      </c>
      <c r="F20" s="39">
        <v>50800</v>
      </c>
      <c r="G20" s="39">
        <v>0</v>
      </c>
    </row>
    <row r="21" spans="1:7" ht="24" customHeight="1">
      <c r="A21" s="31" t="s">
        <v>66</v>
      </c>
      <c r="B21" s="31" t="s">
        <v>1</v>
      </c>
      <c r="C21" s="31" t="s">
        <v>1</v>
      </c>
      <c r="D21" s="24" t="s">
        <v>67</v>
      </c>
      <c r="E21" s="39">
        <f t="shared" si="0"/>
        <v>2452578.4</v>
      </c>
      <c r="F21" s="39">
        <v>2452578.4</v>
      </c>
      <c r="G21" s="39">
        <v>0</v>
      </c>
    </row>
    <row r="22" spans="1:7" ht="24" customHeight="1">
      <c r="A22" s="31" t="s">
        <v>66</v>
      </c>
      <c r="B22" s="31" t="s">
        <v>68</v>
      </c>
      <c r="C22" s="31" t="s">
        <v>1</v>
      </c>
      <c r="D22" s="24" t="s">
        <v>69</v>
      </c>
      <c r="E22" s="39">
        <f t="shared" si="0"/>
        <v>2452578.4</v>
      </c>
      <c r="F22" s="39">
        <v>2452578.4</v>
      </c>
      <c r="G22" s="39">
        <v>0</v>
      </c>
    </row>
    <row r="23" spans="1:7" ht="24" customHeight="1">
      <c r="A23" s="31" t="s">
        <v>66</v>
      </c>
      <c r="B23" s="31" t="s">
        <v>68</v>
      </c>
      <c r="C23" s="31" t="s">
        <v>50</v>
      </c>
      <c r="D23" s="24" t="s">
        <v>70</v>
      </c>
      <c r="E23" s="39">
        <f t="shared" si="0"/>
        <v>2452578.4</v>
      </c>
      <c r="F23" s="39">
        <v>2452578.4</v>
      </c>
      <c r="G23" s="39">
        <v>0</v>
      </c>
    </row>
    <row r="24" spans="1:7" ht="24" customHeight="1">
      <c r="A24" s="31" t="s">
        <v>71</v>
      </c>
      <c r="B24" s="31" t="s">
        <v>1</v>
      </c>
      <c r="C24" s="31" t="s">
        <v>1</v>
      </c>
      <c r="D24" s="24" t="s">
        <v>72</v>
      </c>
      <c r="E24" s="39">
        <f t="shared" si="0"/>
        <v>1754134.48</v>
      </c>
      <c r="F24" s="39">
        <v>1754134.48</v>
      </c>
      <c r="G24" s="39">
        <v>0</v>
      </c>
    </row>
    <row r="25" spans="1:7" ht="24" customHeight="1">
      <c r="A25" s="31" t="s">
        <v>71</v>
      </c>
      <c r="B25" s="31" t="s">
        <v>50</v>
      </c>
      <c r="C25" s="31" t="s">
        <v>1</v>
      </c>
      <c r="D25" s="24" t="s">
        <v>73</v>
      </c>
      <c r="E25" s="39">
        <f t="shared" si="0"/>
        <v>1754134.48</v>
      </c>
      <c r="F25" s="39">
        <v>1754134.48</v>
      </c>
      <c r="G25" s="39">
        <v>0</v>
      </c>
    </row>
    <row r="26" spans="1:7" ht="24" customHeight="1">
      <c r="A26" s="31" t="s">
        <v>71</v>
      </c>
      <c r="B26" s="31" t="s">
        <v>50</v>
      </c>
      <c r="C26" s="31" t="s">
        <v>74</v>
      </c>
      <c r="D26" s="24" t="s">
        <v>75</v>
      </c>
      <c r="E26" s="39">
        <f t="shared" si="0"/>
        <v>1754134.48</v>
      </c>
      <c r="F26" s="39">
        <v>1754134.48</v>
      </c>
      <c r="G26" s="39">
        <v>0</v>
      </c>
    </row>
    <row r="27" spans="1:7" ht="24" customHeight="1">
      <c r="A27" s="70" t="s">
        <v>19</v>
      </c>
      <c r="B27" s="70"/>
      <c r="C27" s="70"/>
      <c r="D27" s="70"/>
      <c r="E27" s="39">
        <f t="shared" si="0"/>
        <v>43722816.049999997</v>
      </c>
      <c r="F27" s="39">
        <v>40972050.890000001</v>
      </c>
      <c r="G27" s="39">
        <v>2750765.16</v>
      </c>
    </row>
  </sheetData>
  <mergeCells count="10">
    <mergeCell ref="A2:G2"/>
    <mergeCell ref="A6:D6"/>
    <mergeCell ref="E6:G6"/>
    <mergeCell ref="A7:C7"/>
    <mergeCell ref="A27:D27"/>
    <mergeCell ref="D7:D8"/>
    <mergeCell ref="E7:E8"/>
    <mergeCell ref="F7:F8"/>
    <mergeCell ref="G7:G8"/>
    <mergeCell ref="A4:F4"/>
  </mergeCells>
  <phoneticPr fontId="20" type="noConversion"/>
  <pageMargins left="0.78740157480314965" right="0.78740157480314965" top="0.78740157480314965" bottom="0.78740157480314965"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D27" sqref="D27"/>
    </sheetView>
  </sheetViews>
  <sheetFormatPr defaultRowHeight="15"/>
  <cols>
    <col min="1" max="3" width="7.85546875" customWidth="1"/>
    <col min="4" max="4" width="58.42578125" customWidth="1"/>
    <col min="5" max="7" width="20" customWidth="1"/>
  </cols>
  <sheetData>
    <row r="1" spans="1:7" ht="18" customHeight="1">
      <c r="A1" s="2"/>
      <c r="B1" s="2"/>
      <c r="C1" s="2"/>
      <c r="D1" s="2"/>
      <c r="E1" s="19"/>
      <c r="F1" s="19"/>
      <c r="G1" s="19"/>
    </row>
    <row r="2" spans="1:7" ht="24" customHeight="1">
      <c r="A2" s="63" t="s">
        <v>88</v>
      </c>
      <c r="B2" s="63"/>
      <c r="C2" s="63"/>
      <c r="D2" s="63"/>
      <c r="E2" s="63"/>
      <c r="F2" s="63"/>
      <c r="G2" s="63"/>
    </row>
    <row r="3" spans="1:7" ht="7.5" customHeight="1">
      <c r="A3" s="2"/>
      <c r="B3" s="2"/>
      <c r="C3" s="2"/>
      <c r="D3" s="2"/>
      <c r="E3" s="19"/>
      <c r="F3" s="19"/>
      <c r="G3" s="2"/>
    </row>
    <row r="4" spans="1:7" ht="24" customHeight="1">
      <c r="A4" s="71"/>
      <c r="B4" s="71"/>
      <c r="C4" s="71"/>
      <c r="D4" s="71"/>
      <c r="E4" s="71"/>
      <c r="F4" s="19"/>
      <c r="G4" s="19" t="s">
        <v>14</v>
      </c>
    </row>
    <row r="5" spans="1:7" ht="7.5" customHeight="1">
      <c r="A5" s="37"/>
      <c r="B5" s="37"/>
      <c r="C5" s="37"/>
      <c r="D5" s="37"/>
      <c r="E5" s="19"/>
      <c r="F5" s="19"/>
      <c r="G5" s="2"/>
    </row>
    <row r="6" spans="1:7" ht="24" customHeight="1">
      <c r="A6" s="64" t="s">
        <v>17</v>
      </c>
      <c r="B6" s="64"/>
      <c r="C6" s="64"/>
      <c r="D6" s="64"/>
      <c r="E6" s="64" t="s">
        <v>89</v>
      </c>
      <c r="F6" s="64"/>
      <c r="G6" s="64"/>
    </row>
    <row r="7" spans="1:7" ht="24" customHeight="1">
      <c r="A7" s="69" t="s">
        <v>39</v>
      </c>
      <c r="B7" s="69"/>
      <c r="C7" s="69"/>
      <c r="D7" s="64" t="s">
        <v>40</v>
      </c>
      <c r="E7" s="64" t="s">
        <v>19</v>
      </c>
      <c r="F7" s="66" t="s">
        <v>20</v>
      </c>
      <c r="G7" s="64" t="s">
        <v>21</v>
      </c>
    </row>
    <row r="8" spans="1:7" ht="24" customHeight="1">
      <c r="A8" s="21" t="s">
        <v>45</v>
      </c>
      <c r="B8" s="21" t="s">
        <v>46</v>
      </c>
      <c r="C8" s="21" t="s">
        <v>47</v>
      </c>
      <c r="D8" s="64"/>
      <c r="E8" s="64"/>
      <c r="F8" s="66"/>
      <c r="G8" s="64"/>
    </row>
    <row r="9" spans="1:7" ht="0" hidden="1" customHeight="1">
      <c r="A9" s="32"/>
      <c r="B9" s="32"/>
      <c r="C9" s="32"/>
      <c r="D9" s="32"/>
      <c r="E9" s="39"/>
      <c r="F9" s="39" t="s">
        <v>1</v>
      </c>
      <c r="G9" s="39" t="s">
        <v>1</v>
      </c>
    </row>
    <row r="10" spans="1:7" ht="24" customHeight="1">
      <c r="A10" s="31" t="s">
        <v>1</v>
      </c>
      <c r="B10" s="31" t="s">
        <v>1</v>
      </c>
      <c r="C10" s="31" t="s">
        <v>1</v>
      </c>
      <c r="D10" s="24" t="s">
        <v>1</v>
      </c>
      <c r="E10" s="28">
        <f>SUM(F10,G10)</f>
        <v>0</v>
      </c>
      <c r="F10" s="28" t="s">
        <v>1</v>
      </c>
      <c r="G10" s="28" t="s">
        <v>1</v>
      </c>
    </row>
    <row r="11" spans="1:7" ht="24" customHeight="1">
      <c r="A11" s="70" t="s">
        <v>19</v>
      </c>
      <c r="B11" s="70"/>
      <c r="C11" s="70"/>
      <c r="D11" s="70"/>
      <c r="E11" s="28">
        <f>SUM(F11,G11)</f>
        <v>0</v>
      </c>
      <c r="F11" s="28" t="s">
        <v>1</v>
      </c>
      <c r="G11" s="28" t="s">
        <v>1</v>
      </c>
    </row>
    <row r="12" spans="1:7">
      <c r="A12" s="50" t="s">
        <v>173</v>
      </c>
    </row>
    <row r="13" spans="1:7" ht="24" customHeight="1">
      <c r="D13" s="20"/>
    </row>
  </sheetData>
  <mergeCells count="10">
    <mergeCell ref="A11:D11"/>
    <mergeCell ref="D7:D8"/>
    <mergeCell ref="E7:E8"/>
    <mergeCell ref="F7:F8"/>
    <mergeCell ref="G7:G8"/>
    <mergeCell ref="A2:G2"/>
    <mergeCell ref="A4:E4"/>
    <mergeCell ref="A6:D6"/>
    <mergeCell ref="E6:G6"/>
    <mergeCell ref="A7:C7"/>
  </mergeCells>
  <phoneticPr fontId="20" type="noConversion"/>
  <pageMargins left="0.78740157480314965" right="0.78740157480314965" top="0.78740157480314965" bottom="0.78740157480314965" header="0.31496062992125984" footer="0.31496062992125984"/>
  <pageSetup paperSize="9" scale="8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A11" sqref="A11"/>
    </sheetView>
  </sheetViews>
  <sheetFormatPr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9"/>
      <c r="F1" s="19"/>
      <c r="G1" s="19"/>
    </row>
    <row r="2" spans="1:7" ht="24" customHeight="1">
      <c r="A2" s="63" t="s">
        <v>90</v>
      </c>
      <c r="B2" s="63"/>
      <c r="C2" s="63"/>
      <c r="D2" s="63"/>
      <c r="E2" s="63"/>
      <c r="F2" s="63"/>
      <c r="G2" s="63"/>
    </row>
    <row r="4" spans="1:7" ht="24" customHeight="1">
      <c r="A4" s="68"/>
      <c r="B4" s="68"/>
      <c r="C4" s="68"/>
      <c r="D4" s="68"/>
      <c r="E4" s="68"/>
      <c r="F4" s="68"/>
      <c r="G4" s="19" t="s">
        <v>14</v>
      </c>
    </row>
    <row r="5" spans="1:7" ht="7.5" customHeight="1">
      <c r="A5" s="32"/>
      <c r="B5" s="32"/>
      <c r="C5" s="32"/>
      <c r="D5" s="32"/>
      <c r="E5" s="32"/>
      <c r="F5" s="32"/>
      <c r="G5" s="32"/>
    </row>
    <row r="6" spans="1:7" ht="24" customHeight="1">
      <c r="A6" s="64" t="s">
        <v>17</v>
      </c>
      <c r="B6" s="64"/>
      <c r="C6" s="64"/>
      <c r="D6" s="64"/>
      <c r="E6" s="64" t="s">
        <v>91</v>
      </c>
      <c r="F6" s="64"/>
      <c r="G6" s="64"/>
    </row>
    <row r="7" spans="1:7" ht="24" customHeight="1">
      <c r="A7" s="69" t="s">
        <v>39</v>
      </c>
      <c r="B7" s="69"/>
      <c r="C7" s="69"/>
      <c r="D7" s="64" t="s">
        <v>40</v>
      </c>
      <c r="E7" s="64" t="s">
        <v>19</v>
      </c>
      <c r="F7" s="65" t="s">
        <v>20</v>
      </c>
      <c r="G7" s="64" t="s">
        <v>21</v>
      </c>
    </row>
    <row r="8" spans="1:7" ht="24" customHeight="1">
      <c r="A8" s="21" t="s">
        <v>45</v>
      </c>
      <c r="B8" s="21" t="s">
        <v>46</v>
      </c>
      <c r="C8" s="21" t="s">
        <v>47</v>
      </c>
      <c r="D8" s="64"/>
      <c r="E8" s="64"/>
      <c r="F8" s="65"/>
      <c r="G8" s="64"/>
    </row>
    <row r="9" spans="1:7" ht="24" customHeight="1">
      <c r="A9" s="31" t="s">
        <v>1</v>
      </c>
      <c r="B9" s="31" t="s">
        <v>1</v>
      </c>
      <c r="C9" s="31" t="s">
        <v>1</v>
      </c>
      <c r="D9" s="24" t="s">
        <v>1</v>
      </c>
      <c r="E9" s="28">
        <f>SUM(F9,G9)</f>
        <v>0</v>
      </c>
      <c r="F9" s="28" t="s">
        <v>1</v>
      </c>
      <c r="G9" s="28" t="s">
        <v>1</v>
      </c>
    </row>
    <row r="10" spans="1:7" ht="24" customHeight="1">
      <c r="A10" s="70" t="s">
        <v>19</v>
      </c>
      <c r="B10" s="70"/>
      <c r="C10" s="70"/>
      <c r="D10" s="70"/>
      <c r="E10" s="28">
        <f>SUM(F10,G10)</f>
        <v>0</v>
      </c>
      <c r="F10" s="28" t="s">
        <v>1</v>
      </c>
      <c r="G10" s="28" t="s">
        <v>1</v>
      </c>
    </row>
    <row r="11" spans="1:7">
      <c r="A11" s="49" t="s">
        <v>172</v>
      </c>
    </row>
    <row r="13" spans="1:7" ht="24" customHeight="1">
      <c r="D13" s="20"/>
    </row>
  </sheetData>
  <mergeCells count="10">
    <mergeCell ref="A2:G2"/>
    <mergeCell ref="A6:D6"/>
    <mergeCell ref="E6:G6"/>
    <mergeCell ref="A7:C7"/>
    <mergeCell ref="A10:D10"/>
    <mergeCell ref="D7:D8"/>
    <mergeCell ref="E7:E8"/>
    <mergeCell ref="F7:F8"/>
    <mergeCell ref="G7:G8"/>
    <mergeCell ref="A4:F4"/>
  </mergeCells>
  <phoneticPr fontId="20" type="noConversion"/>
  <pageMargins left="0.78740157480314965" right="0.78740157480314965" top="0.78740157480314965" bottom="0.78740157480314965" header="0.31496062992125984" footer="0.31496062992125984"/>
  <pageSetup paperSize="9" scale="85"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Ruler="0" workbookViewId="0">
      <selection activeCell="I15" sqref="I15"/>
    </sheetView>
  </sheetViews>
  <sheetFormatPr defaultRowHeight="15"/>
  <cols>
    <col min="1" max="2" width="8.5703125" customWidth="1"/>
    <col min="3" max="3" width="65.28515625" customWidth="1"/>
    <col min="4" max="6" width="20" customWidth="1"/>
  </cols>
  <sheetData>
    <row r="1" spans="1:6" ht="18" customHeight="1">
      <c r="A1" s="2"/>
      <c r="B1" s="2"/>
      <c r="C1" s="2"/>
      <c r="D1" s="2"/>
      <c r="E1" s="2"/>
      <c r="F1" s="40"/>
    </row>
    <row r="2" spans="1:6" ht="22.5" customHeight="1">
      <c r="A2" s="63" t="s">
        <v>92</v>
      </c>
      <c r="B2" s="63"/>
      <c r="C2" s="63"/>
      <c r="D2" s="63"/>
      <c r="E2" s="63"/>
      <c r="F2" s="63"/>
    </row>
    <row r="3" spans="1:6" ht="7.5" customHeight="1">
      <c r="A3" s="32"/>
      <c r="B3" s="32"/>
      <c r="C3" s="32"/>
      <c r="D3" s="32"/>
      <c r="E3" s="32"/>
      <c r="F3" s="32"/>
    </row>
    <row r="4" spans="1:6" ht="24" customHeight="1">
      <c r="A4" s="68"/>
      <c r="B4" s="68"/>
      <c r="C4" s="68"/>
      <c r="D4" s="68"/>
      <c r="E4" s="68"/>
      <c r="F4" s="19" t="s">
        <v>14</v>
      </c>
    </row>
    <row r="5" spans="1:6" ht="7.5" customHeight="1">
      <c r="A5" s="32"/>
      <c r="B5" s="32"/>
      <c r="C5" s="32"/>
      <c r="D5" s="32"/>
      <c r="E5" s="32"/>
      <c r="F5" s="32"/>
    </row>
    <row r="6" spans="1:6" ht="24" customHeight="1">
      <c r="A6" s="64" t="s">
        <v>17</v>
      </c>
      <c r="B6" s="64"/>
      <c r="C6" s="64"/>
      <c r="D6" s="64" t="s">
        <v>93</v>
      </c>
      <c r="E6" s="64"/>
      <c r="F6" s="64"/>
    </row>
    <row r="7" spans="1:6" ht="24" customHeight="1">
      <c r="A7" s="64" t="s">
        <v>94</v>
      </c>
      <c r="B7" s="64"/>
      <c r="C7" s="64" t="s">
        <v>95</v>
      </c>
      <c r="D7" s="72" t="s">
        <v>19</v>
      </c>
      <c r="E7" s="72" t="s">
        <v>22</v>
      </c>
      <c r="F7" s="72" t="s">
        <v>23</v>
      </c>
    </row>
    <row r="8" spans="1:6" ht="24" customHeight="1">
      <c r="A8" s="21" t="s">
        <v>45</v>
      </c>
      <c r="B8" s="21" t="s">
        <v>46</v>
      </c>
      <c r="C8" s="64"/>
      <c r="D8" s="72"/>
      <c r="E8" s="72"/>
      <c r="F8" s="72"/>
    </row>
    <row r="9" spans="1:6" ht="0" hidden="1" customHeight="1">
      <c r="A9" s="32" t="s">
        <v>1</v>
      </c>
      <c r="B9" s="32"/>
      <c r="C9" s="32"/>
      <c r="D9" s="33"/>
      <c r="E9" s="33" t="s">
        <v>1</v>
      </c>
      <c r="F9" s="33" t="s">
        <v>1</v>
      </c>
    </row>
    <row r="10" spans="1:6" ht="24" customHeight="1">
      <c r="A10" s="29" t="s">
        <v>96</v>
      </c>
      <c r="B10" s="29" t="s">
        <v>1</v>
      </c>
      <c r="C10" s="24" t="s">
        <v>97</v>
      </c>
      <c r="D10" s="51">
        <f t="shared" ref="D10:D42" si="0">SUM(E10,F10)</f>
        <v>35349115.210000001</v>
      </c>
      <c r="E10" s="51">
        <v>35349115.210000001</v>
      </c>
      <c r="F10" s="51">
        <v>0</v>
      </c>
    </row>
    <row r="11" spans="1:6" ht="24" customHeight="1">
      <c r="A11" s="29" t="s">
        <v>96</v>
      </c>
      <c r="B11" s="29" t="s">
        <v>74</v>
      </c>
      <c r="C11" s="24" t="s">
        <v>98</v>
      </c>
      <c r="D11" s="51">
        <f t="shared" si="0"/>
        <v>5182068</v>
      </c>
      <c r="E11" s="51">
        <v>5182068</v>
      </c>
      <c r="F11" s="51">
        <v>0</v>
      </c>
    </row>
    <row r="12" spans="1:6" ht="24" customHeight="1">
      <c r="A12" s="29" t="s">
        <v>96</v>
      </c>
      <c r="B12" s="29" t="s">
        <v>50</v>
      </c>
      <c r="C12" s="24" t="s">
        <v>99</v>
      </c>
      <c r="D12" s="51">
        <f t="shared" si="0"/>
        <v>541596</v>
      </c>
      <c r="E12" s="51">
        <v>541596</v>
      </c>
      <c r="F12" s="51">
        <v>0</v>
      </c>
    </row>
    <row r="13" spans="1:6" ht="24" customHeight="1">
      <c r="A13" s="29" t="s">
        <v>96</v>
      </c>
      <c r="B13" s="29" t="s">
        <v>100</v>
      </c>
      <c r="C13" s="24" t="s">
        <v>101</v>
      </c>
      <c r="D13" s="51">
        <f t="shared" si="0"/>
        <v>19335400</v>
      </c>
      <c r="E13" s="51">
        <v>19335400</v>
      </c>
      <c r="F13" s="51">
        <v>0</v>
      </c>
    </row>
    <row r="14" spans="1:6" ht="24" customHeight="1">
      <c r="A14" s="29" t="s">
        <v>96</v>
      </c>
      <c r="B14" s="29" t="s">
        <v>102</v>
      </c>
      <c r="C14" s="24" t="s">
        <v>103</v>
      </c>
      <c r="D14" s="51">
        <f t="shared" si="0"/>
        <v>3924125.44</v>
      </c>
      <c r="E14" s="51">
        <v>3924125.44</v>
      </c>
      <c r="F14" s="51">
        <v>0</v>
      </c>
    </row>
    <row r="15" spans="1:6" ht="24" customHeight="1">
      <c r="A15" s="29" t="s">
        <v>96</v>
      </c>
      <c r="B15" s="29" t="s">
        <v>53</v>
      </c>
      <c r="C15" s="24" t="s">
        <v>104</v>
      </c>
      <c r="D15" s="51">
        <f t="shared" si="0"/>
        <v>1962062.72</v>
      </c>
      <c r="E15" s="51">
        <v>1962062.72</v>
      </c>
      <c r="F15" s="51">
        <v>0</v>
      </c>
    </row>
    <row r="16" spans="1:6" ht="24" customHeight="1">
      <c r="A16" s="29" t="s">
        <v>96</v>
      </c>
      <c r="B16" s="29" t="s">
        <v>105</v>
      </c>
      <c r="C16" s="24" t="s">
        <v>106</v>
      </c>
      <c r="D16" s="51">
        <f t="shared" si="0"/>
        <v>2452578.4</v>
      </c>
      <c r="E16" s="51">
        <v>2452578.4</v>
      </c>
      <c r="F16" s="51">
        <v>0</v>
      </c>
    </row>
    <row r="17" spans="1:6" ht="24" customHeight="1">
      <c r="A17" s="29" t="s">
        <v>96</v>
      </c>
      <c r="B17" s="29" t="s">
        <v>107</v>
      </c>
      <c r="C17" s="24" t="s">
        <v>108</v>
      </c>
      <c r="D17" s="51">
        <f t="shared" si="0"/>
        <v>161870.17000000001</v>
      </c>
      <c r="E17" s="51">
        <v>161870.17000000001</v>
      </c>
      <c r="F17" s="51">
        <v>0</v>
      </c>
    </row>
    <row r="18" spans="1:6" ht="24" customHeight="1">
      <c r="A18" s="29" t="s">
        <v>96</v>
      </c>
      <c r="B18" s="29" t="s">
        <v>109</v>
      </c>
      <c r="C18" s="24" t="s">
        <v>75</v>
      </c>
      <c r="D18" s="51">
        <f t="shared" si="0"/>
        <v>1754134.48</v>
      </c>
      <c r="E18" s="51">
        <v>1754134.48</v>
      </c>
      <c r="F18" s="51">
        <v>0</v>
      </c>
    </row>
    <row r="19" spans="1:6" ht="24" customHeight="1">
      <c r="A19" s="29" t="s">
        <v>96</v>
      </c>
      <c r="B19" s="29" t="s">
        <v>55</v>
      </c>
      <c r="C19" s="24" t="s">
        <v>110</v>
      </c>
      <c r="D19" s="51">
        <f t="shared" si="0"/>
        <v>35280</v>
      </c>
      <c r="E19" s="51">
        <v>35280</v>
      </c>
      <c r="F19" s="51">
        <v>0</v>
      </c>
    </row>
    <row r="20" spans="1:6" ht="24" customHeight="1">
      <c r="A20" s="29" t="s">
        <v>111</v>
      </c>
      <c r="B20" s="29" t="s">
        <v>1</v>
      </c>
      <c r="C20" s="24" t="s">
        <v>112</v>
      </c>
      <c r="D20" s="51">
        <f t="shared" si="0"/>
        <v>3157205.68</v>
      </c>
      <c r="E20" s="51">
        <v>0</v>
      </c>
      <c r="F20" s="51">
        <v>3157205.68</v>
      </c>
    </row>
    <row r="21" spans="1:6" ht="24" customHeight="1">
      <c r="A21" s="29" t="s">
        <v>111</v>
      </c>
      <c r="B21" s="29" t="s">
        <v>74</v>
      </c>
      <c r="C21" s="24" t="s">
        <v>113</v>
      </c>
      <c r="D21" s="51">
        <f t="shared" si="0"/>
        <v>1187420</v>
      </c>
      <c r="E21" s="51">
        <v>0</v>
      </c>
      <c r="F21" s="51">
        <v>1187420</v>
      </c>
    </row>
    <row r="22" spans="1:6" ht="24" customHeight="1">
      <c r="A22" s="29" t="s">
        <v>111</v>
      </c>
      <c r="B22" s="29" t="s">
        <v>50</v>
      </c>
      <c r="C22" s="24" t="s">
        <v>114</v>
      </c>
      <c r="D22" s="51">
        <f t="shared" si="0"/>
        <v>12000</v>
      </c>
      <c r="E22" s="51">
        <v>0</v>
      </c>
      <c r="F22" s="51">
        <v>12000</v>
      </c>
    </row>
    <row r="23" spans="1:6" ht="24" customHeight="1">
      <c r="A23" s="29" t="s">
        <v>111</v>
      </c>
      <c r="B23" s="29" t="s">
        <v>115</v>
      </c>
      <c r="C23" s="24" t="s">
        <v>116</v>
      </c>
      <c r="D23" s="51">
        <f t="shared" si="0"/>
        <v>1500</v>
      </c>
      <c r="E23" s="51">
        <v>0</v>
      </c>
      <c r="F23" s="51">
        <v>1500</v>
      </c>
    </row>
    <row r="24" spans="1:6" ht="24" customHeight="1">
      <c r="A24" s="29" t="s">
        <v>111</v>
      </c>
      <c r="B24" s="29" t="s">
        <v>59</v>
      </c>
      <c r="C24" s="24" t="s">
        <v>117</v>
      </c>
      <c r="D24" s="51">
        <f t="shared" si="0"/>
        <v>36000</v>
      </c>
      <c r="E24" s="51">
        <v>0</v>
      </c>
      <c r="F24" s="51">
        <v>36000</v>
      </c>
    </row>
    <row r="25" spans="1:6" ht="24" customHeight="1">
      <c r="A25" s="29" t="s">
        <v>111</v>
      </c>
      <c r="B25" s="29" t="s">
        <v>63</v>
      </c>
      <c r="C25" s="24" t="s">
        <v>118</v>
      </c>
      <c r="D25" s="51">
        <f t="shared" si="0"/>
        <v>150000</v>
      </c>
      <c r="E25" s="51">
        <v>0</v>
      </c>
      <c r="F25" s="51">
        <v>150000</v>
      </c>
    </row>
    <row r="26" spans="1:6" ht="24" customHeight="1">
      <c r="A26" s="29" t="s">
        <v>111</v>
      </c>
      <c r="B26" s="29" t="s">
        <v>100</v>
      </c>
      <c r="C26" s="24" t="s">
        <v>119</v>
      </c>
      <c r="D26" s="51">
        <f t="shared" si="0"/>
        <v>4000</v>
      </c>
      <c r="E26" s="51">
        <v>0</v>
      </c>
      <c r="F26" s="51">
        <v>4000</v>
      </c>
    </row>
    <row r="27" spans="1:6" ht="24" customHeight="1">
      <c r="A27" s="29" t="s">
        <v>111</v>
      </c>
      <c r="B27" s="29" t="s">
        <v>53</v>
      </c>
      <c r="C27" s="24" t="s">
        <v>120</v>
      </c>
      <c r="D27" s="51">
        <f t="shared" si="0"/>
        <v>40000</v>
      </c>
      <c r="E27" s="51">
        <v>0</v>
      </c>
      <c r="F27" s="51">
        <v>40000</v>
      </c>
    </row>
    <row r="28" spans="1:6" ht="24" customHeight="1">
      <c r="A28" s="29" t="s">
        <v>111</v>
      </c>
      <c r="B28" s="29" t="s">
        <v>68</v>
      </c>
      <c r="C28" s="24" t="s">
        <v>121</v>
      </c>
      <c r="D28" s="51">
        <f t="shared" si="0"/>
        <v>5000</v>
      </c>
      <c r="E28" s="51">
        <v>0</v>
      </c>
      <c r="F28" s="51">
        <v>5000</v>
      </c>
    </row>
    <row r="29" spans="1:6" ht="24" customHeight="1">
      <c r="A29" s="29" t="s">
        <v>111</v>
      </c>
      <c r="B29" s="29" t="s">
        <v>109</v>
      </c>
      <c r="C29" s="24" t="s">
        <v>122</v>
      </c>
      <c r="D29" s="51">
        <f t="shared" si="0"/>
        <v>40000</v>
      </c>
      <c r="E29" s="51">
        <v>0</v>
      </c>
      <c r="F29" s="51">
        <v>40000</v>
      </c>
    </row>
    <row r="30" spans="1:6" ht="24" customHeight="1">
      <c r="A30" s="29" t="s">
        <v>111</v>
      </c>
      <c r="B30" s="29" t="s">
        <v>123</v>
      </c>
      <c r="C30" s="24" t="s">
        <v>124</v>
      </c>
      <c r="D30" s="51">
        <f t="shared" si="0"/>
        <v>82970</v>
      </c>
      <c r="E30" s="51">
        <v>0</v>
      </c>
      <c r="F30" s="51">
        <v>82970</v>
      </c>
    </row>
    <row r="31" spans="1:6" ht="24" customHeight="1">
      <c r="A31" s="29" t="s">
        <v>111</v>
      </c>
      <c r="B31" s="29" t="s">
        <v>125</v>
      </c>
      <c r="C31" s="24" t="s">
        <v>126</v>
      </c>
      <c r="D31" s="51">
        <f t="shared" si="0"/>
        <v>15000</v>
      </c>
      <c r="E31" s="51">
        <v>0</v>
      </c>
      <c r="F31" s="51">
        <v>15000</v>
      </c>
    </row>
    <row r="32" spans="1:6" ht="24" customHeight="1">
      <c r="A32" s="29" t="s">
        <v>111</v>
      </c>
      <c r="B32" s="29" t="s">
        <v>127</v>
      </c>
      <c r="C32" s="24" t="s">
        <v>128</v>
      </c>
      <c r="D32" s="51">
        <f t="shared" si="0"/>
        <v>25000</v>
      </c>
      <c r="E32" s="51">
        <v>0</v>
      </c>
      <c r="F32" s="51">
        <v>25000</v>
      </c>
    </row>
    <row r="33" spans="1:6" ht="24" customHeight="1">
      <c r="A33" s="29" t="s">
        <v>111</v>
      </c>
      <c r="B33" s="29" t="s">
        <v>129</v>
      </c>
      <c r="C33" s="24" t="s">
        <v>130</v>
      </c>
      <c r="D33" s="51">
        <f t="shared" si="0"/>
        <v>490515.68</v>
      </c>
      <c r="E33" s="51">
        <v>0</v>
      </c>
      <c r="F33" s="51">
        <v>490515.68</v>
      </c>
    </row>
    <row r="34" spans="1:6" ht="24" customHeight="1">
      <c r="A34" s="29" t="s">
        <v>111</v>
      </c>
      <c r="B34" s="29" t="s">
        <v>131</v>
      </c>
      <c r="C34" s="24" t="s">
        <v>132</v>
      </c>
      <c r="D34" s="51">
        <f t="shared" si="0"/>
        <v>972000</v>
      </c>
      <c r="E34" s="51">
        <v>0</v>
      </c>
      <c r="F34" s="51">
        <v>972000</v>
      </c>
    </row>
    <row r="35" spans="1:6" ht="24" customHeight="1">
      <c r="A35" s="29" t="s">
        <v>111</v>
      </c>
      <c r="B35" s="29" t="s">
        <v>133</v>
      </c>
      <c r="C35" s="24" t="s">
        <v>134</v>
      </c>
      <c r="D35" s="51">
        <f t="shared" si="0"/>
        <v>45000</v>
      </c>
      <c r="E35" s="51">
        <v>0</v>
      </c>
      <c r="F35" s="51">
        <v>45000</v>
      </c>
    </row>
    <row r="36" spans="1:6" ht="24" customHeight="1">
      <c r="A36" s="29" t="s">
        <v>111</v>
      </c>
      <c r="B36" s="29" t="s">
        <v>55</v>
      </c>
      <c r="C36" s="24" t="s">
        <v>135</v>
      </c>
      <c r="D36" s="51">
        <f t="shared" si="0"/>
        <v>50800</v>
      </c>
      <c r="E36" s="51">
        <v>0</v>
      </c>
      <c r="F36" s="51">
        <v>50800</v>
      </c>
    </row>
    <row r="37" spans="1:6" ht="24" customHeight="1">
      <c r="A37" s="29" t="s">
        <v>136</v>
      </c>
      <c r="B37" s="29" t="s">
        <v>1</v>
      </c>
      <c r="C37" s="24" t="s">
        <v>137</v>
      </c>
      <c r="D37" s="51">
        <f t="shared" si="0"/>
        <v>2405220</v>
      </c>
      <c r="E37" s="51">
        <v>2405220</v>
      </c>
      <c r="F37" s="51">
        <v>0</v>
      </c>
    </row>
    <row r="38" spans="1:6" ht="24" customHeight="1">
      <c r="A38" s="29" t="s">
        <v>136</v>
      </c>
      <c r="B38" s="29" t="s">
        <v>50</v>
      </c>
      <c r="C38" s="24" t="s">
        <v>138</v>
      </c>
      <c r="D38" s="51">
        <f t="shared" si="0"/>
        <v>2405220</v>
      </c>
      <c r="E38" s="51">
        <v>2405220</v>
      </c>
      <c r="F38" s="51">
        <v>0</v>
      </c>
    </row>
    <row r="39" spans="1:6" ht="24" customHeight="1">
      <c r="A39" s="29" t="s">
        <v>139</v>
      </c>
      <c r="B39" s="29" t="s">
        <v>1</v>
      </c>
      <c r="C39" s="24" t="s">
        <v>140</v>
      </c>
      <c r="D39" s="51">
        <f t="shared" si="0"/>
        <v>60510</v>
      </c>
      <c r="E39" s="51">
        <v>0</v>
      </c>
      <c r="F39" s="51">
        <v>60510</v>
      </c>
    </row>
    <row r="40" spans="1:6" ht="24" customHeight="1">
      <c r="A40" s="29" t="s">
        <v>139</v>
      </c>
      <c r="B40" s="29" t="s">
        <v>50</v>
      </c>
      <c r="C40" s="24" t="s">
        <v>141</v>
      </c>
      <c r="D40" s="51">
        <f t="shared" si="0"/>
        <v>40510</v>
      </c>
      <c r="E40" s="51">
        <v>0</v>
      </c>
      <c r="F40" s="51">
        <v>40510</v>
      </c>
    </row>
    <row r="41" spans="1:6" ht="24" customHeight="1">
      <c r="A41" s="29" t="s">
        <v>139</v>
      </c>
      <c r="B41" s="29" t="s">
        <v>142</v>
      </c>
      <c r="C41" s="24" t="s">
        <v>143</v>
      </c>
      <c r="D41" s="51">
        <f t="shared" si="0"/>
        <v>20000</v>
      </c>
      <c r="E41" s="51">
        <v>0</v>
      </c>
      <c r="F41" s="51">
        <v>20000</v>
      </c>
    </row>
    <row r="42" spans="1:6" ht="24" customHeight="1">
      <c r="A42" s="70" t="s">
        <v>19</v>
      </c>
      <c r="B42" s="70"/>
      <c r="C42" s="70"/>
      <c r="D42" s="39">
        <f t="shared" si="0"/>
        <v>40972050.890000001</v>
      </c>
      <c r="E42" s="39">
        <v>37754335.210000001</v>
      </c>
      <c r="F42" s="39">
        <v>3217715.68</v>
      </c>
    </row>
  </sheetData>
  <mergeCells count="10">
    <mergeCell ref="A2:F2"/>
    <mergeCell ref="A6:C6"/>
    <mergeCell ref="D6:F6"/>
    <mergeCell ref="A7:B7"/>
    <mergeCell ref="A42:C42"/>
    <mergeCell ref="C7:C8"/>
    <mergeCell ref="D7:D8"/>
    <mergeCell ref="E7:E8"/>
    <mergeCell ref="F7:F8"/>
    <mergeCell ref="A4:E4"/>
  </mergeCells>
  <phoneticPr fontId="20" type="noConversion"/>
  <pageMargins left="0.78740157480314965" right="0.78740157480314965" top="0.59055118110236227" bottom="0.59055118110236227" header="0.31496062992125984" footer="0.31496062992125984"/>
  <pageSetup paperSize="9" scale="8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Ruler="0" workbookViewId="0">
      <selection activeCell="D20" sqref="D20"/>
    </sheetView>
  </sheetViews>
  <sheetFormatPr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40" t="s">
        <v>144</v>
      </c>
      <c r="H1" s="41"/>
    </row>
    <row r="2" spans="1:8" ht="22.5" customHeight="1">
      <c r="A2" s="63" t="s">
        <v>145</v>
      </c>
      <c r="B2" s="63"/>
      <c r="C2" s="63"/>
      <c r="D2" s="63"/>
      <c r="E2" s="63"/>
      <c r="F2" s="63"/>
      <c r="G2" s="63"/>
      <c r="H2" s="63"/>
    </row>
    <row r="4" spans="1:8" ht="24" customHeight="1">
      <c r="A4" s="68"/>
      <c r="B4" s="68"/>
      <c r="C4" s="68"/>
      <c r="D4" s="68"/>
      <c r="E4" s="68"/>
      <c r="F4" s="68"/>
      <c r="G4" s="42" t="s">
        <v>146</v>
      </c>
      <c r="H4" s="41" t="s">
        <v>158</v>
      </c>
    </row>
    <row r="6" spans="1:8" ht="24" customHeight="1">
      <c r="A6" s="74" t="s">
        <v>147</v>
      </c>
      <c r="B6" s="74"/>
      <c r="C6" s="74"/>
      <c r="D6" s="74"/>
      <c r="E6" s="74"/>
      <c r="F6" s="74"/>
      <c r="G6" s="65" t="s">
        <v>148</v>
      </c>
      <c r="H6" s="73" t="s">
        <v>149</v>
      </c>
    </row>
    <row r="7" spans="1:8" ht="24" customHeight="1">
      <c r="A7" s="65" t="s">
        <v>19</v>
      </c>
      <c r="B7" s="65" t="s">
        <v>150</v>
      </c>
      <c r="C7" s="65" t="s">
        <v>126</v>
      </c>
      <c r="D7" s="66" t="s">
        <v>151</v>
      </c>
      <c r="E7" s="66"/>
      <c r="F7" s="66"/>
      <c r="G7" s="65"/>
      <c r="H7" s="73"/>
    </row>
    <row r="8" spans="1:8" ht="24" customHeight="1">
      <c r="A8" s="65"/>
      <c r="B8" s="65"/>
      <c r="C8" s="65"/>
      <c r="D8" s="23" t="s">
        <v>152</v>
      </c>
      <c r="E8" s="23" t="s">
        <v>153</v>
      </c>
      <c r="F8" s="23" t="s">
        <v>154</v>
      </c>
      <c r="G8" s="65"/>
      <c r="H8" s="73"/>
    </row>
    <row r="9" spans="1:8" ht="0" hidden="1" customHeight="1">
      <c r="A9" s="43">
        <f>SUM(B9,C9,D9)</f>
        <v>60000</v>
      </c>
      <c r="B9" s="44">
        <f>SUM(B10:B10)</f>
        <v>0</v>
      </c>
      <c r="C9" s="44">
        <f>SUM(C10:C10)</f>
        <v>15000</v>
      </c>
      <c r="D9" s="43">
        <f>SUM(E9,F9)</f>
        <v>45000</v>
      </c>
      <c r="E9" s="43">
        <f>SUM(E10:E10)</f>
        <v>0</v>
      </c>
      <c r="F9" s="43">
        <f>SUM(F10:F10)</f>
        <v>45000</v>
      </c>
      <c r="G9" s="43">
        <f>SUM(G10:G10,H10:H10)</f>
        <v>0</v>
      </c>
      <c r="H9" s="26"/>
    </row>
    <row r="10" spans="1:8" ht="24" customHeight="1">
      <c r="A10" s="45">
        <f>SUM(B10,C10,D10)</f>
        <v>60000</v>
      </c>
      <c r="B10" s="53" t="s">
        <v>175</v>
      </c>
      <c r="C10" s="46">
        <v>15000</v>
      </c>
      <c r="D10" s="46">
        <f>SUM(E10,F10)</f>
        <v>45000</v>
      </c>
      <c r="E10" s="53" t="s">
        <v>175</v>
      </c>
      <c r="F10" s="46">
        <v>45000</v>
      </c>
      <c r="G10" s="46">
        <v>0</v>
      </c>
      <c r="H10" s="54" t="s">
        <v>175</v>
      </c>
    </row>
    <row r="13" spans="1:8" ht="24" customHeight="1">
      <c r="A13" s="20" t="s">
        <v>1</v>
      </c>
    </row>
  </sheetData>
  <mergeCells count="9">
    <mergeCell ref="G6:G8"/>
    <mergeCell ref="A2:H2"/>
    <mergeCell ref="H6:H8"/>
    <mergeCell ref="A4:F4"/>
    <mergeCell ref="A6:F6"/>
    <mergeCell ref="D7:F7"/>
    <mergeCell ref="A7:A8"/>
    <mergeCell ref="B7:B8"/>
    <mergeCell ref="C7:C8"/>
  </mergeCells>
  <phoneticPr fontId="20" type="noConversion"/>
  <pageMargins left="0.78740157480314965" right="0.78740157480314965" top="0.78740157480314965" bottom="0.78740157480314965" header="0.31496062992125984" footer="0.31496062992125984"/>
  <pageSetup paperSize="9" scale="85"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abSelected="1" showRuler="0" workbookViewId="0">
      <selection activeCell="D3" sqref="D3"/>
    </sheetView>
  </sheetViews>
  <sheetFormatPr defaultRowHeight="15"/>
  <cols>
    <col min="1" max="1" width="146.140625" customWidth="1"/>
  </cols>
  <sheetData>
    <row r="1" spans="1:1" ht="31.5" customHeight="1">
      <c r="A1" s="14" t="s">
        <v>155</v>
      </c>
    </row>
    <row r="2" spans="1:1" ht="24" customHeight="1">
      <c r="A2" s="2"/>
    </row>
    <row r="3" spans="1:1" ht="321" customHeight="1">
      <c r="A3" s="15" t="s">
        <v>157</v>
      </c>
    </row>
  </sheetData>
  <phoneticPr fontId="20"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activeCell="A17" sqref="A17"/>
    </sheetView>
  </sheetViews>
  <sheetFormatPr defaultRowHeight="15"/>
  <cols>
    <col min="1" max="1" width="137.7109375" customWidth="1"/>
  </cols>
  <sheetData>
    <row r="1" spans="1:1" ht="29.25" customHeight="1">
      <c r="A1" s="9" t="s">
        <v>2</v>
      </c>
    </row>
    <row r="2" spans="1:1" ht="22.5" customHeight="1">
      <c r="A2" s="8" t="s">
        <v>1</v>
      </c>
    </row>
    <row r="3" spans="1:1" ht="22.5" customHeight="1">
      <c r="A3" s="8" t="s">
        <v>3</v>
      </c>
    </row>
    <row r="4" spans="1:1" ht="18.75" customHeight="1">
      <c r="A4" s="10" t="s">
        <v>4</v>
      </c>
    </row>
    <row r="5" spans="1:1" ht="18.75" customHeight="1">
      <c r="A5" s="11" t="s">
        <v>5</v>
      </c>
    </row>
    <row r="6" spans="1:1" ht="18.75" customHeight="1">
      <c r="A6" s="11" t="s">
        <v>6</v>
      </c>
    </row>
    <row r="7" spans="1:1" ht="18.75" customHeight="1">
      <c r="A7" s="11" t="s">
        <v>7</v>
      </c>
    </row>
    <row r="8" spans="1:1" ht="18.75" customHeight="1">
      <c r="A8" s="47" t="s">
        <v>8</v>
      </c>
    </row>
    <row r="9" spans="1:1" ht="18.75" customHeight="1">
      <c r="A9" s="48" t="s">
        <v>162</v>
      </c>
    </row>
    <row r="10" spans="1:1" ht="18.75" customHeight="1">
      <c r="A10" s="48" t="s">
        <v>163</v>
      </c>
    </row>
    <row r="11" spans="1:1" ht="18.75" customHeight="1">
      <c r="A11" s="48" t="s">
        <v>164</v>
      </c>
    </row>
    <row r="12" spans="1:1" ht="18.75" customHeight="1">
      <c r="A12" s="48" t="s">
        <v>165</v>
      </c>
    </row>
    <row r="13" spans="1:1" ht="18.75" customHeight="1">
      <c r="A13" s="48" t="s">
        <v>166</v>
      </c>
    </row>
    <row r="14" spans="1:1" ht="18.75" customHeight="1">
      <c r="A14" s="48" t="s">
        <v>167</v>
      </c>
    </row>
    <row r="15" spans="1:1" ht="18.75" customHeight="1">
      <c r="A15" s="48" t="s">
        <v>168</v>
      </c>
    </row>
    <row r="16" spans="1:1" ht="18.75" customHeight="1">
      <c r="A16" s="48" t="s">
        <v>169</v>
      </c>
    </row>
    <row r="17" spans="1:1" ht="18.75" customHeight="1">
      <c r="A17" s="48" t="s">
        <v>170</v>
      </c>
    </row>
    <row r="18" spans="1:1" ht="18.75" customHeight="1">
      <c r="A18" s="48" t="s">
        <v>171</v>
      </c>
    </row>
    <row r="19" spans="1:1" ht="18.75" customHeight="1">
      <c r="A19" s="11"/>
    </row>
    <row r="20" spans="1:1" ht="21" customHeight="1">
      <c r="A20" s="11"/>
    </row>
    <row r="21" spans="1:1" ht="0" hidden="1" customHeight="1">
      <c r="A21" s="11"/>
    </row>
  </sheetData>
  <sheetProtection password="CC3D" sheet="1"/>
  <phoneticPr fontId="20" type="noConversion"/>
  <pageMargins left="0.79" right="0.79" top="0.79" bottom="0.79"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2.140625" customWidth="1"/>
  </cols>
  <sheetData>
    <row r="1" spans="1:1" ht="37.5" customHeight="1">
      <c r="A1" s="12" t="s">
        <v>159</v>
      </c>
    </row>
    <row r="3" spans="1:1" ht="409.6" customHeight="1">
      <c r="A3" s="13" t="s">
        <v>156</v>
      </c>
    </row>
  </sheetData>
  <sheetProtection password="CC3D" sheet="1"/>
  <phoneticPr fontId="20" type="noConversion"/>
  <pageMargins left="0.78740157480314965" right="0.78740157480314965" top="0.78740157480314965" bottom="0.78740157480314965"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A3" sqref="A3:B3"/>
    </sheetView>
  </sheetViews>
  <sheetFormatPr defaultRowHeight="15"/>
  <cols>
    <col min="1" max="2" width="70.7109375" customWidth="1"/>
  </cols>
  <sheetData>
    <row r="1" spans="1:2" ht="37.5" customHeight="1">
      <c r="A1" s="61" t="s">
        <v>160</v>
      </c>
      <c r="B1" s="62"/>
    </row>
    <row r="2" spans="1:2" ht="24" customHeight="1">
      <c r="B2" s="2"/>
    </row>
    <row r="3" spans="1:2" ht="402" customHeight="1">
      <c r="A3" s="60" t="s">
        <v>9</v>
      </c>
      <c r="B3" s="60"/>
    </row>
  </sheetData>
  <sheetProtection password="CC3D" sheet="1"/>
  <mergeCells count="2">
    <mergeCell ref="A3:B3"/>
    <mergeCell ref="A1:B1"/>
  </mergeCells>
  <phoneticPr fontId="20" type="noConversion"/>
  <pageMargins left="0.78740157480314965" right="0.78740157480314965" top="0.78740157480314965" bottom="0.78740157480314965" header="0.31496062992125984" footer="0.31496062992125984"/>
  <pageSetup paperSize="9" scale="8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heetViews>
  <sheetFormatPr defaultRowHeight="15"/>
  <cols>
    <col min="1" max="1" width="146.7109375" customWidth="1"/>
  </cols>
  <sheetData>
    <row r="1" spans="1:1" ht="31.5" customHeight="1">
      <c r="A1" s="14" t="s">
        <v>10</v>
      </c>
    </row>
    <row r="2" spans="1:1" ht="24" customHeight="1">
      <c r="A2" s="2"/>
    </row>
    <row r="3" spans="1:1" ht="402" customHeight="1">
      <c r="A3" s="15" t="s">
        <v>11</v>
      </c>
    </row>
  </sheetData>
  <sheetProtection password="CC3D" sheet="1"/>
  <phoneticPr fontId="20" type="noConversion"/>
  <pageMargins left="0.79" right="0.79" top="0.79" bottom="0.79"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6.42578125" customWidth="1"/>
  </cols>
  <sheetData>
    <row r="1" spans="1:1" ht="24" customHeight="1">
      <c r="A1" s="16" t="s">
        <v>12</v>
      </c>
    </row>
    <row r="2" spans="1:1" ht="24" customHeight="1">
      <c r="A2" s="2"/>
    </row>
    <row r="3" spans="1:1" ht="351" customHeight="1">
      <c r="A3" s="17" t="s">
        <v>174</v>
      </c>
    </row>
  </sheetData>
  <sheetProtection password="CC3D" sheet="1"/>
  <phoneticPr fontId="20" type="noConversion"/>
  <pageMargins left="0.79" right="0.79" top="0.79" bottom="0.79"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Ruler="0" topLeftCell="A4" workbookViewId="0">
      <selection activeCell="F18" sqref="F18"/>
    </sheetView>
  </sheetViews>
  <sheetFormatPr defaultRowHeight="15"/>
  <cols>
    <col min="1" max="1" width="33" customWidth="1"/>
    <col min="2" max="2" width="17.7109375" customWidth="1"/>
    <col min="3" max="3" width="31.28515625" customWidth="1"/>
    <col min="4" max="5" width="16.140625" customWidth="1"/>
    <col min="6" max="6" width="15.7109375" customWidth="1"/>
    <col min="7" max="7" width="14.7109375" customWidth="1"/>
  </cols>
  <sheetData>
    <row r="1" spans="1:7" ht="18" customHeight="1">
      <c r="A1" s="18"/>
      <c r="B1" s="18"/>
      <c r="C1" s="18"/>
      <c r="D1" s="18"/>
      <c r="E1" s="18"/>
      <c r="F1" s="18"/>
      <c r="G1" s="19"/>
    </row>
    <row r="2" spans="1:7" ht="24" customHeight="1">
      <c r="A2" s="63" t="s">
        <v>13</v>
      </c>
      <c r="B2" s="63"/>
      <c r="C2" s="63"/>
      <c r="D2" s="63"/>
      <c r="E2" s="63"/>
      <c r="F2" s="63"/>
      <c r="G2" s="63"/>
    </row>
    <row r="3" spans="1:7" ht="7.5" customHeight="1">
      <c r="A3" s="67"/>
      <c r="B3" s="67"/>
      <c r="C3" s="67"/>
      <c r="D3" s="67"/>
      <c r="E3" s="67"/>
      <c r="F3" s="67"/>
    </row>
    <row r="4" spans="1:7" ht="24" customHeight="1">
      <c r="A4" s="68"/>
      <c r="B4" s="68"/>
      <c r="C4" s="68"/>
      <c r="D4" s="68"/>
      <c r="E4" s="68"/>
      <c r="F4" s="68"/>
      <c r="G4" s="19" t="s">
        <v>14</v>
      </c>
    </row>
    <row r="5" spans="1:7" ht="7.5" customHeight="1">
      <c r="A5" s="67"/>
      <c r="B5" s="67"/>
      <c r="C5" s="67"/>
      <c r="D5" s="67"/>
      <c r="E5" s="67"/>
      <c r="F5" s="67"/>
    </row>
    <row r="6" spans="1:7" ht="24" customHeight="1">
      <c r="A6" s="64" t="s">
        <v>15</v>
      </c>
      <c r="B6" s="64"/>
      <c r="C6" s="64" t="s">
        <v>16</v>
      </c>
      <c r="D6" s="64"/>
      <c r="E6" s="64"/>
      <c r="F6" s="64"/>
      <c r="G6" s="64"/>
    </row>
    <row r="7" spans="1:7" ht="24" customHeight="1">
      <c r="A7" s="65" t="s">
        <v>17</v>
      </c>
      <c r="B7" s="65" t="s">
        <v>18</v>
      </c>
      <c r="C7" s="66" t="s">
        <v>17</v>
      </c>
      <c r="D7" s="64" t="s">
        <v>18</v>
      </c>
      <c r="E7" s="64"/>
      <c r="F7" s="64"/>
      <c r="G7" s="64"/>
    </row>
    <row r="8" spans="1:7" ht="24" customHeight="1">
      <c r="A8" s="65"/>
      <c r="B8" s="65"/>
      <c r="C8" s="66"/>
      <c r="D8" s="66" t="s">
        <v>19</v>
      </c>
      <c r="E8" s="64" t="s">
        <v>20</v>
      </c>
      <c r="F8" s="64"/>
      <c r="G8" s="64" t="s">
        <v>21</v>
      </c>
    </row>
    <row r="9" spans="1:7" ht="24" customHeight="1">
      <c r="A9" s="65"/>
      <c r="B9" s="65"/>
      <c r="C9" s="66"/>
      <c r="D9" s="66"/>
      <c r="E9" s="21" t="s">
        <v>22</v>
      </c>
      <c r="F9" s="21" t="s">
        <v>23</v>
      </c>
      <c r="G9" s="64"/>
    </row>
    <row r="10" spans="1:7" ht="24" customHeight="1">
      <c r="A10" s="24" t="s">
        <v>24</v>
      </c>
      <c r="B10" s="51">
        <v>43722816.049999997</v>
      </c>
      <c r="C10" s="24" t="s">
        <v>25</v>
      </c>
      <c r="D10" s="51">
        <f t="shared" ref="D10:D16" si="0">SUM(E10,F10,G10)</f>
        <v>30625255.010000002</v>
      </c>
      <c r="E10" s="51">
        <v>25256214.170000002</v>
      </c>
      <c r="F10" s="51">
        <v>2618275.6800000002</v>
      </c>
      <c r="G10" s="51">
        <v>2750765.16</v>
      </c>
    </row>
    <row r="11" spans="1:7" ht="24" customHeight="1">
      <c r="A11" s="24" t="s">
        <v>26</v>
      </c>
      <c r="B11" s="51">
        <v>43722816.049999997</v>
      </c>
      <c r="C11" s="24" t="s">
        <v>27</v>
      </c>
      <c r="D11" s="51">
        <f t="shared" si="0"/>
        <v>8890848.1600000001</v>
      </c>
      <c r="E11" s="51">
        <v>8291408.1600000001</v>
      </c>
      <c r="F11" s="51">
        <v>599440</v>
      </c>
      <c r="G11" s="51">
        <v>0</v>
      </c>
    </row>
    <row r="12" spans="1:7" ht="24" customHeight="1">
      <c r="A12" s="24" t="s">
        <v>28</v>
      </c>
      <c r="B12" s="25">
        <v>0</v>
      </c>
      <c r="C12" s="24" t="s">
        <v>29</v>
      </c>
      <c r="D12" s="51">
        <f t="shared" si="0"/>
        <v>2452578.4</v>
      </c>
      <c r="E12" s="51">
        <v>2452578.4</v>
      </c>
      <c r="F12" s="51">
        <v>0</v>
      </c>
      <c r="G12" s="51">
        <v>0</v>
      </c>
    </row>
    <row r="13" spans="1:7" ht="24" customHeight="1">
      <c r="A13" s="24" t="s">
        <v>30</v>
      </c>
      <c r="B13" s="25">
        <v>0</v>
      </c>
      <c r="C13" s="24" t="s">
        <v>31</v>
      </c>
      <c r="D13" s="51">
        <f t="shared" si="0"/>
        <v>1754134.48</v>
      </c>
      <c r="E13" s="51">
        <v>1754134.48</v>
      </c>
      <c r="F13" s="51">
        <v>0</v>
      </c>
      <c r="G13" s="51">
        <v>0</v>
      </c>
    </row>
    <row r="14" spans="1:7" ht="24" customHeight="1">
      <c r="A14" s="24" t="s">
        <v>32</v>
      </c>
      <c r="B14" s="25">
        <v>0</v>
      </c>
      <c r="C14" s="24"/>
      <c r="D14" s="25">
        <f t="shared" si="0"/>
        <v>0</v>
      </c>
      <c r="E14" s="25"/>
      <c r="F14" s="25"/>
      <c r="G14" s="25"/>
    </row>
    <row r="15" spans="1:7" ht="24" customHeight="1">
      <c r="A15" s="24" t="s">
        <v>33</v>
      </c>
      <c r="B15" s="25">
        <v>0</v>
      </c>
      <c r="C15" s="24"/>
      <c r="D15" s="25">
        <f t="shared" si="0"/>
        <v>0</v>
      </c>
      <c r="E15" s="25"/>
      <c r="F15" s="25"/>
      <c r="G15" s="25"/>
    </row>
    <row r="16" spans="1:7" ht="24" customHeight="1">
      <c r="A16" s="24" t="s">
        <v>34</v>
      </c>
      <c r="B16" s="25">
        <v>0</v>
      </c>
      <c r="C16" s="24"/>
      <c r="D16" s="25">
        <f t="shared" si="0"/>
        <v>0</v>
      </c>
      <c r="E16" s="25"/>
      <c r="F16" s="25"/>
      <c r="G16" s="25"/>
    </row>
    <row r="17" spans="1:7" ht="24" customHeight="1">
      <c r="A17" s="26"/>
      <c r="B17" s="26"/>
      <c r="C17" s="26"/>
      <c r="D17" s="26"/>
      <c r="E17" s="26"/>
      <c r="F17" s="26"/>
      <c r="G17" s="26"/>
    </row>
    <row r="18" spans="1:7" ht="24" customHeight="1">
      <c r="A18" s="26"/>
      <c r="B18" s="26"/>
      <c r="C18" s="26"/>
      <c r="D18" s="26"/>
      <c r="E18" s="26"/>
      <c r="F18" s="26"/>
      <c r="G18" s="26"/>
    </row>
    <row r="19" spans="1:7" ht="24" customHeight="1">
      <c r="A19" s="26"/>
      <c r="B19" s="26"/>
      <c r="C19" s="26"/>
      <c r="D19" s="26"/>
      <c r="E19" s="26"/>
      <c r="F19" s="26"/>
      <c r="G19" s="26"/>
    </row>
    <row r="20" spans="1:7" ht="24" customHeight="1">
      <c r="A20" s="26"/>
      <c r="B20" s="26"/>
      <c r="C20" s="26"/>
      <c r="D20" s="26"/>
      <c r="E20" s="26"/>
      <c r="F20" s="26"/>
      <c r="G20" s="26"/>
    </row>
    <row r="21" spans="1:7" ht="24" customHeight="1">
      <c r="A21" s="27" t="s">
        <v>35</v>
      </c>
      <c r="B21" s="39">
        <v>43722816.049999997</v>
      </c>
      <c r="C21" s="27" t="s">
        <v>36</v>
      </c>
      <c r="D21" s="39">
        <f>SUM(E21,F21,G21)</f>
        <v>43722816.049999997</v>
      </c>
      <c r="E21" s="39">
        <v>37754335.210000001</v>
      </c>
      <c r="F21" s="39">
        <v>3217715.68</v>
      </c>
      <c r="G21" s="39">
        <v>2750765.16</v>
      </c>
    </row>
  </sheetData>
  <mergeCells count="13">
    <mergeCell ref="A2:G2"/>
    <mergeCell ref="A6:B6"/>
    <mergeCell ref="C6:G6"/>
    <mergeCell ref="D7:G7"/>
    <mergeCell ref="E8:F8"/>
    <mergeCell ref="A7:A9"/>
    <mergeCell ref="B7:B9"/>
    <mergeCell ref="C7:C9"/>
    <mergeCell ref="D8:D9"/>
    <mergeCell ref="G8:G9"/>
    <mergeCell ref="A5:F5"/>
    <mergeCell ref="A3:F3"/>
    <mergeCell ref="A4:F4"/>
  </mergeCells>
  <phoneticPr fontId="20" type="noConversion"/>
  <pageMargins left="0.78740157480314965" right="0.78740157480314965" top="0.78740157480314965" bottom="0.78740157480314965" header="0.31496062992125984" footer="0.31496062992125984"/>
  <pageSetup paperSize="9" scale="9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Ruler="0" topLeftCell="A10" workbookViewId="0">
      <selection activeCell="A26" sqref="A26:F26"/>
    </sheetView>
  </sheetViews>
  <sheetFormatPr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c r="A1" s="2"/>
      <c r="B1" s="2"/>
      <c r="C1" s="2"/>
      <c r="D1" s="2"/>
      <c r="E1" s="19"/>
      <c r="F1" s="19"/>
      <c r="G1" s="19"/>
      <c r="H1" s="19"/>
      <c r="I1" s="19"/>
    </row>
    <row r="2" spans="1:9" ht="24" customHeight="1">
      <c r="A2" s="63" t="s">
        <v>37</v>
      </c>
      <c r="B2" s="63"/>
      <c r="C2" s="63"/>
      <c r="D2" s="63"/>
      <c r="E2" s="63"/>
      <c r="F2" s="63"/>
      <c r="G2" s="63"/>
      <c r="H2" s="63"/>
      <c r="I2" s="63"/>
    </row>
    <row r="4" spans="1:9" ht="24" customHeight="1">
      <c r="A4" s="68"/>
      <c r="B4" s="68"/>
      <c r="C4" s="68"/>
      <c r="D4" s="68"/>
      <c r="E4" s="68"/>
      <c r="F4" s="68"/>
      <c r="G4" s="68"/>
      <c r="H4" s="68"/>
      <c r="I4" s="19" t="s">
        <v>14</v>
      </c>
    </row>
    <row r="6" spans="1:9" ht="24" customHeight="1">
      <c r="A6" s="64" t="s">
        <v>17</v>
      </c>
      <c r="B6" s="64"/>
      <c r="C6" s="64"/>
      <c r="D6" s="64"/>
      <c r="E6" s="64" t="s">
        <v>38</v>
      </c>
      <c r="F6" s="64"/>
      <c r="G6" s="64"/>
      <c r="H6" s="64"/>
      <c r="I6" s="64"/>
    </row>
    <row r="7" spans="1:9" ht="24" customHeight="1">
      <c r="A7" s="69" t="s">
        <v>39</v>
      </c>
      <c r="B7" s="69"/>
      <c r="C7" s="69"/>
      <c r="D7" s="64" t="s">
        <v>40</v>
      </c>
      <c r="E7" s="64" t="s">
        <v>19</v>
      </c>
      <c r="F7" s="65" t="s">
        <v>41</v>
      </c>
      <c r="G7" s="65" t="s">
        <v>42</v>
      </c>
      <c r="H7" s="65" t="s">
        <v>43</v>
      </c>
      <c r="I7" s="64" t="s">
        <v>44</v>
      </c>
    </row>
    <row r="8" spans="1:9" ht="24" customHeight="1">
      <c r="A8" s="21" t="s">
        <v>45</v>
      </c>
      <c r="B8" s="21" t="s">
        <v>46</v>
      </c>
      <c r="C8" s="21" t="s">
        <v>47</v>
      </c>
      <c r="D8" s="64"/>
      <c r="E8" s="64"/>
      <c r="F8" s="65"/>
      <c r="G8" s="65"/>
      <c r="H8" s="65"/>
      <c r="I8" s="64"/>
    </row>
    <row r="9" spans="1:9" ht="24" customHeight="1">
      <c r="A9" s="29" t="s">
        <v>48</v>
      </c>
      <c r="B9" s="29" t="s">
        <v>1</v>
      </c>
      <c r="C9" s="29" t="s">
        <v>1</v>
      </c>
      <c r="D9" s="24" t="s">
        <v>49</v>
      </c>
      <c r="E9" s="52">
        <f t="shared" ref="E9:E26" si="0">SUM(F9,G9,H9,I9)</f>
        <v>30625255.010000002</v>
      </c>
      <c r="F9" s="52">
        <v>30625255.010000002</v>
      </c>
      <c r="G9" s="30">
        <v>0</v>
      </c>
      <c r="H9" s="30">
        <v>0</v>
      </c>
      <c r="I9" s="30">
        <v>0</v>
      </c>
    </row>
    <row r="10" spans="1:9" ht="24" customHeight="1">
      <c r="A10" s="29" t="s">
        <v>48</v>
      </c>
      <c r="B10" s="29" t="s">
        <v>50</v>
      </c>
      <c r="C10" s="29" t="s">
        <v>1</v>
      </c>
      <c r="D10" s="24" t="s">
        <v>51</v>
      </c>
      <c r="E10" s="52">
        <f t="shared" si="0"/>
        <v>29597236.609999999</v>
      </c>
      <c r="F10" s="52">
        <v>29597236.609999999</v>
      </c>
      <c r="G10" s="30">
        <v>0</v>
      </c>
      <c r="H10" s="30">
        <v>0</v>
      </c>
      <c r="I10" s="30">
        <v>0</v>
      </c>
    </row>
    <row r="11" spans="1:9" ht="24" customHeight="1">
      <c r="A11" s="29" t="s">
        <v>48</v>
      </c>
      <c r="B11" s="29" t="s">
        <v>50</v>
      </c>
      <c r="C11" s="29" t="s">
        <v>50</v>
      </c>
      <c r="D11" s="24" t="s">
        <v>52</v>
      </c>
      <c r="E11" s="52">
        <f t="shared" si="0"/>
        <v>29597236.609999999</v>
      </c>
      <c r="F11" s="52">
        <v>29597236.609999999</v>
      </c>
      <c r="G11" s="30">
        <v>0</v>
      </c>
      <c r="H11" s="30">
        <v>0</v>
      </c>
      <c r="I11" s="30">
        <v>0</v>
      </c>
    </row>
    <row r="12" spans="1:9" ht="24" customHeight="1">
      <c r="A12" s="29" t="s">
        <v>48</v>
      </c>
      <c r="B12" s="29" t="s">
        <v>53</v>
      </c>
      <c r="C12" s="29" t="s">
        <v>1</v>
      </c>
      <c r="D12" s="24" t="s">
        <v>54</v>
      </c>
      <c r="E12" s="52">
        <f t="shared" si="0"/>
        <v>1028018.4</v>
      </c>
      <c r="F12" s="52">
        <v>1028018.4</v>
      </c>
      <c r="G12" s="30">
        <v>0</v>
      </c>
      <c r="H12" s="30">
        <v>0</v>
      </c>
      <c r="I12" s="30">
        <v>0</v>
      </c>
    </row>
    <row r="13" spans="1:9" ht="24" customHeight="1">
      <c r="A13" s="29" t="s">
        <v>48</v>
      </c>
      <c r="B13" s="29" t="s">
        <v>53</v>
      </c>
      <c r="C13" s="29" t="s">
        <v>55</v>
      </c>
      <c r="D13" s="24" t="s">
        <v>56</v>
      </c>
      <c r="E13" s="52">
        <f t="shared" si="0"/>
        <v>1028018.4</v>
      </c>
      <c r="F13" s="52">
        <v>1028018.4</v>
      </c>
      <c r="G13" s="30">
        <v>0</v>
      </c>
      <c r="H13" s="30">
        <v>0</v>
      </c>
      <c r="I13" s="30">
        <v>0</v>
      </c>
    </row>
    <row r="14" spans="1:9" ht="24" customHeight="1">
      <c r="A14" s="29" t="s">
        <v>57</v>
      </c>
      <c r="B14" s="29" t="s">
        <v>1</v>
      </c>
      <c r="C14" s="29" t="s">
        <v>1</v>
      </c>
      <c r="D14" s="24" t="s">
        <v>58</v>
      </c>
      <c r="E14" s="52">
        <f t="shared" si="0"/>
        <v>8890848.1600000001</v>
      </c>
      <c r="F14" s="52">
        <v>8890848.1600000001</v>
      </c>
      <c r="G14" s="30">
        <v>0</v>
      </c>
      <c r="H14" s="30">
        <v>0</v>
      </c>
      <c r="I14" s="30">
        <v>0</v>
      </c>
    </row>
    <row r="15" spans="1:9" ht="24" customHeight="1">
      <c r="A15" s="29" t="s">
        <v>57</v>
      </c>
      <c r="B15" s="29" t="s">
        <v>59</v>
      </c>
      <c r="C15" s="29" t="s">
        <v>1</v>
      </c>
      <c r="D15" s="24" t="s">
        <v>60</v>
      </c>
      <c r="E15" s="52">
        <f t="shared" si="0"/>
        <v>8890848.1600000001</v>
      </c>
      <c r="F15" s="52">
        <v>8890848.1600000001</v>
      </c>
      <c r="G15" s="30">
        <v>0</v>
      </c>
      <c r="H15" s="30">
        <v>0</v>
      </c>
      <c r="I15" s="30">
        <v>0</v>
      </c>
    </row>
    <row r="16" spans="1:9" ht="24" customHeight="1">
      <c r="A16" s="29" t="s">
        <v>57</v>
      </c>
      <c r="B16" s="29" t="s">
        <v>59</v>
      </c>
      <c r="C16" s="29" t="s">
        <v>50</v>
      </c>
      <c r="D16" s="24" t="s">
        <v>61</v>
      </c>
      <c r="E16" s="52">
        <f t="shared" si="0"/>
        <v>2953860</v>
      </c>
      <c r="F16" s="52">
        <v>2953860</v>
      </c>
      <c r="G16" s="30">
        <v>0</v>
      </c>
      <c r="H16" s="30">
        <v>0</v>
      </c>
      <c r="I16" s="30">
        <v>0</v>
      </c>
    </row>
    <row r="17" spans="1:9" ht="24" customHeight="1">
      <c r="A17" s="29" t="s">
        <v>57</v>
      </c>
      <c r="B17" s="29" t="s">
        <v>59</v>
      </c>
      <c r="C17" s="29" t="s">
        <v>59</v>
      </c>
      <c r="D17" s="24" t="s">
        <v>62</v>
      </c>
      <c r="E17" s="52">
        <f t="shared" si="0"/>
        <v>3924125.44</v>
      </c>
      <c r="F17" s="52">
        <v>3924125.44</v>
      </c>
      <c r="G17" s="30">
        <v>0</v>
      </c>
      <c r="H17" s="30">
        <v>0</v>
      </c>
      <c r="I17" s="30">
        <v>0</v>
      </c>
    </row>
    <row r="18" spans="1:9" ht="24" customHeight="1">
      <c r="A18" s="29" t="s">
        <v>57</v>
      </c>
      <c r="B18" s="29" t="s">
        <v>59</v>
      </c>
      <c r="C18" s="29" t="s">
        <v>63</v>
      </c>
      <c r="D18" s="24" t="s">
        <v>64</v>
      </c>
      <c r="E18" s="52">
        <f t="shared" si="0"/>
        <v>1962062.72</v>
      </c>
      <c r="F18" s="52">
        <v>1962062.72</v>
      </c>
      <c r="G18" s="30">
        <v>0</v>
      </c>
      <c r="H18" s="30">
        <v>0</v>
      </c>
      <c r="I18" s="30">
        <v>0</v>
      </c>
    </row>
    <row r="19" spans="1:9" ht="24" customHeight="1">
      <c r="A19" s="29" t="s">
        <v>57</v>
      </c>
      <c r="B19" s="29" t="s">
        <v>59</v>
      </c>
      <c r="C19" s="29" t="s">
        <v>55</v>
      </c>
      <c r="D19" s="24" t="s">
        <v>65</v>
      </c>
      <c r="E19" s="52">
        <f t="shared" si="0"/>
        <v>50800</v>
      </c>
      <c r="F19" s="52">
        <v>50800</v>
      </c>
      <c r="G19" s="30">
        <v>0</v>
      </c>
      <c r="H19" s="30">
        <v>0</v>
      </c>
      <c r="I19" s="30">
        <v>0</v>
      </c>
    </row>
    <row r="20" spans="1:9" ht="24" customHeight="1">
      <c r="A20" s="29" t="s">
        <v>66</v>
      </c>
      <c r="B20" s="29" t="s">
        <v>1</v>
      </c>
      <c r="C20" s="29" t="s">
        <v>1</v>
      </c>
      <c r="D20" s="24" t="s">
        <v>67</v>
      </c>
      <c r="E20" s="52">
        <f t="shared" si="0"/>
        <v>2452578.4</v>
      </c>
      <c r="F20" s="52">
        <v>2452578.4</v>
      </c>
      <c r="G20" s="30">
        <v>0</v>
      </c>
      <c r="H20" s="30">
        <v>0</v>
      </c>
      <c r="I20" s="30">
        <v>0</v>
      </c>
    </row>
    <row r="21" spans="1:9" ht="24" customHeight="1">
      <c r="A21" s="29" t="s">
        <v>66</v>
      </c>
      <c r="B21" s="29" t="s">
        <v>68</v>
      </c>
      <c r="C21" s="29" t="s">
        <v>1</v>
      </c>
      <c r="D21" s="24" t="s">
        <v>69</v>
      </c>
      <c r="E21" s="52">
        <f t="shared" si="0"/>
        <v>2452578.4</v>
      </c>
      <c r="F21" s="52">
        <v>2452578.4</v>
      </c>
      <c r="G21" s="30">
        <v>0</v>
      </c>
      <c r="H21" s="30">
        <v>0</v>
      </c>
      <c r="I21" s="30">
        <v>0</v>
      </c>
    </row>
    <row r="22" spans="1:9" ht="24" customHeight="1">
      <c r="A22" s="29" t="s">
        <v>66</v>
      </c>
      <c r="B22" s="29" t="s">
        <v>68</v>
      </c>
      <c r="C22" s="29" t="s">
        <v>50</v>
      </c>
      <c r="D22" s="24" t="s">
        <v>70</v>
      </c>
      <c r="E22" s="52">
        <f t="shared" si="0"/>
        <v>2452578.4</v>
      </c>
      <c r="F22" s="52">
        <v>2452578.4</v>
      </c>
      <c r="G22" s="30">
        <v>0</v>
      </c>
      <c r="H22" s="30">
        <v>0</v>
      </c>
      <c r="I22" s="30">
        <v>0</v>
      </c>
    </row>
    <row r="23" spans="1:9" ht="24" customHeight="1">
      <c r="A23" s="29" t="s">
        <v>71</v>
      </c>
      <c r="B23" s="29" t="s">
        <v>1</v>
      </c>
      <c r="C23" s="29" t="s">
        <v>1</v>
      </c>
      <c r="D23" s="24" t="s">
        <v>72</v>
      </c>
      <c r="E23" s="52">
        <f t="shared" si="0"/>
        <v>1754134.48</v>
      </c>
      <c r="F23" s="52">
        <v>1754134.48</v>
      </c>
      <c r="G23" s="30">
        <v>0</v>
      </c>
      <c r="H23" s="30">
        <v>0</v>
      </c>
      <c r="I23" s="30">
        <v>0</v>
      </c>
    </row>
    <row r="24" spans="1:9" ht="24" customHeight="1">
      <c r="A24" s="29" t="s">
        <v>71</v>
      </c>
      <c r="B24" s="29" t="s">
        <v>50</v>
      </c>
      <c r="C24" s="29" t="s">
        <v>1</v>
      </c>
      <c r="D24" s="24" t="s">
        <v>73</v>
      </c>
      <c r="E24" s="52">
        <f t="shared" si="0"/>
        <v>1754134.48</v>
      </c>
      <c r="F24" s="52">
        <v>1754134.48</v>
      </c>
      <c r="G24" s="30">
        <v>0</v>
      </c>
      <c r="H24" s="30">
        <v>0</v>
      </c>
      <c r="I24" s="30">
        <v>0</v>
      </c>
    </row>
    <row r="25" spans="1:9" ht="24" customHeight="1">
      <c r="A25" s="29" t="s">
        <v>71</v>
      </c>
      <c r="B25" s="29" t="s">
        <v>50</v>
      </c>
      <c r="C25" s="29" t="s">
        <v>74</v>
      </c>
      <c r="D25" s="24" t="s">
        <v>75</v>
      </c>
      <c r="E25" s="52">
        <f t="shared" si="0"/>
        <v>1754134.48</v>
      </c>
      <c r="F25" s="52">
        <v>1754134.48</v>
      </c>
      <c r="G25" s="30">
        <v>0</v>
      </c>
      <c r="H25" s="30">
        <v>0</v>
      </c>
      <c r="I25" s="30">
        <v>0</v>
      </c>
    </row>
    <row r="26" spans="1:9" ht="24" customHeight="1">
      <c r="A26" s="70" t="s">
        <v>19</v>
      </c>
      <c r="B26" s="70"/>
      <c r="C26" s="70"/>
      <c r="D26" s="70"/>
      <c r="E26" s="52">
        <f t="shared" si="0"/>
        <v>43722816.049999997</v>
      </c>
      <c r="F26" s="52">
        <v>43722816.049999997</v>
      </c>
      <c r="G26" s="30">
        <v>0</v>
      </c>
      <c r="H26" s="30">
        <v>0</v>
      </c>
      <c r="I26" s="30">
        <v>0</v>
      </c>
    </row>
  </sheetData>
  <mergeCells count="12">
    <mergeCell ref="A2:I2"/>
    <mergeCell ref="A6:D6"/>
    <mergeCell ref="E6:I6"/>
    <mergeCell ref="A7:C7"/>
    <mergeCell ref="A26:D26"/>
    <mergeCell ref="D7:D8"/>
    <mergeCell ref="E7:E8"/>
    <mergeCell ref="F7:F8"/>
    <mergeCell ref="G7:G8"/>
    <mergeCell ref="H7:H8"/>
    <mergeCell ref="I7:I8"/>
    <mergeCell ref="A4:H4"/>
  </mergeCells>
  <phoneticPr fontId="20" type="noConversion"/>
  <pageMargins left="0.59055118110236227" right="0.59055118110236227" top="0.59055118110236227" bottom="0.78740157480314965" header="0.31496062992125984" footer="0.31496062992125984"/>
  <pageSetup paperSize="9" scale="8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10" workbookViewId="0">
      <selection activeCell="J19" sqref="J19"/>
    </sheetView>
  </sheetViews>
  <sheetFormatPr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9"/>
      <c r="F1" s="19"/>
      <c r="G1" s="19"/>
    </row>
    <row r="2" spans="1:7" ht="24" customHeight="1">
      <c r="A2" s="63" t="s">
        <v>76</v>
      </c>
      <c r="B2" s="63"/>
      <c r="C2" s="63"/>
      <c r="D2" s="63"/>
      <c r="E2" s="63"/>
      <c r="F2" s="63"/>
      <c r="G2" s="63"/>
    </row>
    <row r="4" spans="1:7" ht="24" customHeight="1">
      <c r="A4" s="68"/>
      <c r="B4" s="68"/>
      <c r="C4" s="68"/>
      <c r="D4" s="68"/>
      <c r="E4" s="68"/>
      <c r="F4" s="68"/>
      <c r="G4" s="19" t="s">
        <v>14</v>
      </c>
    </row>
    <row r="6" spans="1:7" ht="24" customHeight="1">
      <c r="A6" s="64" t="s">
        <v>17</v>
      </c>
      <c r="B6" s="64"/>
      <c r="C6" s="64"/>
      <c r="D6" s="64"/>
      <c r="E6" s="64" t="s">
        <v>77</v>
      </c>
      <c r="F6" s="64"/>
      <c r="G6" s="64"/>
    </row>
    <row r="7" spans="1:7" ht="24" customHeight="1">
      <c r="A7" s="69" t="s">
        <v>39</v>
      </c>
      <c r="B7" s="69"/>
      <c r="C7" s="69"/>
      <c r="D7" s="64" t="s">
        <v>40</v>
      </c>
      <c r="E7" s="64" t="s">
        <v>19</v>
      </c>
      <c r="F7" s="65" t="s">
        <v>20</v>
      </c>
      <c r="G7" s="64" t="s">
        <v>21</v>
      </c>
    </row>
    <row r="8" spans="1:7" ht="24" customHeight="1">
      <c r="A8" s="21" t="s">
        <v>45</v>
      </c>
      <c r="B8" s="21" t="s">
        <v>46</v>
      </c>
      <c r="C8" s="21" t="s">
        <v>47</v>
      </c>
      <c r="D8" s="64"/>
      <c r="E8" s="64"/>
      <c r="F8" s="65"/>
      <c r="G8" s="64"/>
    </row>
    <row r="9" spans="1:7" ht="0" hidden="1" customHeight="1">
      <c r="A9" s="32"/>
      <c r="B9" s="32"/>
      <c r="C9" s="32"/>
      <c r="D9" s="32"/>
      <c r="E9" s="33"/>
      <c r="F9" s="33" t="s">
        <v>1</v>
      </c>
      <c r="G9" s="33" t="s">
        <v>1</v>
      </c>
    </row>
    <row r="10" spans="1:7" ht="24" customHeight="1">
      <c r="A10" s="31" t="s">
        <v>48</v>
      </c>
      <c r="B10" s="31" t="s">
        <v>1</v>
      </c>
      <c r="C10" s="31" t="s">
        <v>1</v>
      </c>
      <c r="D10" s="24" t="s">
        <v>49</v>
      </c>
      <c r="E10" s="39">
        <f t="shared" ref="E10:E27" si="0">SUM(F10,G10)</f>
        <v>30625255.010000002</v>
      </c>
      <c r="F10" s="39">
        <v>27874489.850000001</v>
      </c>
      <c r="G10" s="39">
        <v>2750765.16</v>
      </c>
    </row>
    <row r="11" spans="1:7" ht="24" customHeight="1">
      <c r="A11" s="31" t="s">
        <v>48</v>
      </c>
      <c r="B11" s="31" t="s">
        <v>50</v>
      </c>
      <c r="C11" s="31" t="s">
        <v>1</v>
      </c>
      <c r="D11" s="24" t="s">
        <v>51</v>
      </c>
      <c r="E11" s="39">
        <f t="shared" si="0"/>
        <v>29597236.610000003</v>
      </c>
      <c r="F11" s="39">
        <v>27874489.850000001</v>
      </c>
      <c r="G11" s="39">
        <v>1722746.76</v>
      </c>
    </row>
    <row r="12" spans="1:7" ht="24" customHeight="1">
      <c r="A12" s="31" t="s">
        <v>48</v>
      </c>
      <c r="B12" s="31" t="s">
        <v>50</v>
      </c>
      <c r="C12" s="31" t="s">
        <v>50</v>
      </c>
      <c r="D12" s="24" t="s">
        <v>52</v>
      </c>
      <c r="E12" s="39">
        <f t="shared" si="0"/>
        <v>29597236.610000003</v>
      </c>
      <c r="F12" s="39">
        <v>27874489.850000001</v>
      </c>
      <c r="G12" s="39">
        <v>1722746.76</v>
      </c>
    </row>
    <row r="13" spans="1:7" ht="24" customHeight="1">
      <c r="A13" s="31" t="s">
        <v>48</v>
      </c>
      <c r="B13" s="31" t="s">
        <v>53</v>
      </c>
      <c r="C13" s="31" t="s">
        <v>1</v>
      </c>
      <c r="D13" s="24" t="s">
        <v>54</v>
      </c>
      <c r="E13" s="39">
        <f t="shared" si="0"/>
        <v>1028018.4</v>
      </c>
      <c r="F13" s="39">
        <v>0</v>
      </c>
      <c r="G13" s="39">
        <v>1028018.4</v>
      </c>
    </row>
    <row r="14" spans="1:7" ht="24" customHeight="1">
      <c r="A14" s="31" t="s">
        <v>48</v>
      </c>
      <c r="B14" s="31" t="s">
        <v>53</v>
      </c>
      <c r="C14" s="31" t="s">
        <v>55</v>
      </c>
      <c r="D14" s="24" t="s">
        <v>56</v>
      </c>
      <c r="E14" s="39">
        <f t="shared" si="0"/>
        <v>1028018.4</v>
      </c>
      <c r="F14" s="39">
        <v>0</v>
      </c>
      <c r="G14" s="39">
        <v>1028018.4</v>
      </c>
    </row>
    <row r="15" spans="1:7" ht="24" customHeight="1">
      <c r="A15" s="31" t="s">
        <v>57</v>
      </c>
      <c r="B15" s="31" t="s">
        <v>1</v>
      </c>
      <c r="C15" s="31" t="s">
        <v>1</v>
      </c>
      <c r="D15" s="24" t="s">
        <v>58</v>
      </c>
      <c r="E15" s="39">
        <f t="shared" si="0"/>
        <v>8890848.1600000001</v>
      </c>
      <c r="F15" s="39">
        <v>8890848.1600000001</v>
      </c>
      <c r="G15" s="39">
        <v>0</v>
      </c>
    </row>
    <row r="16" spans="1:7" ht="24" customHeight="1">
      <c r="A16" s="31" t="s">
        <v>57</v>
      </c>
      <c r="B16" s="31" t="s">
        <v>59</v>
      </c>
      <c r="C16" s="31" t="s">
        <v>1</v>
      </c>
      <c r="D16" s="24" t="s">
        <v>60</v>
      </c>
      <c r="E16" s="39">
        <f t="shared" si="0"/>
        <v>8890848.1600000001</v>
      </c>
      <c r="F16" s="39">
        <v>8890848.1600000001</v>
      </c>
      <c r="G16" s="39">
        <v>0</v>
      </c>
    </row>
    <row r="17" spans="1:7" ht="24" customHeight="1">
      <c r="A17" s="31" t="s">
        <v>57</v>
      </c>
      <c r="B17" s="31" t="s">
        <v>59</v>
      </c>
      <c r="C17" s="31" t="s">
        <v>50</v>
      </c>
      <c r="D17" s="24" t="s">
        <v>61</v>
      </c>
      <c r="E17" s="39">
        <f t="shared" si="0"/>
        <v>2953860</v>
      </c>
      <c r="F17" s="39">
        <v>2953860</v>
      </c>
      <c r="G17" s="39">
        <v>0</v>
      </c>
    </row>
    <row r="18" spans="1:7" ht="24" customHeight="1">
      <c r="A18" s="31" t="s">
        <v>57</v>
      </c>
      <c r="B18" s="31" t="s">
        <v>59</v>
      </c>
      <c r="C18" s="31" t="s">
        <v>59</v>
      </c>
      <c r="D18" s="24" t="s">
        <v>62</v>
      </c>
      <c r="E18" s="39">
        <f t="shared" si="0"/>
        <v>3924125.44</v>
      </c>
      <c r="F18" s="39">
        <v>3924125.44</v>
      </c>
      <c r="G18" s="39">
        <v>0</v>
      </c>
    </row>
    <row r="19" spans="1:7" ht="24" customHeight="1">
      <c r="A19" s="31" t="s">
        <v>57</v>
      </c>
      <c r="B19" s="31" t="s">
        <v>59</v>
      </c>
      <c r="C19" s="31" t="s">
        <v>63</v>
      </c>
      <c r="D19" s="24" t="s">
        <v>64</v>
      </c>
      <c r="E19" s="39">
        <f t="shared" si="0"/>
        <v>1962062.72</v>
      </c>
      <c r="F19" s="39">
        <v>1962062.72</v>
      </c>
      <c r="G19" s="39">
        <v>0</v>
      </c>
    </row>
    <row r="20" spans="1:7" ht="24" customHeight="1">
      <c r="A20" s="31" t="s">
        <v>57</v>
      </c>
      <c r="B20" s="31" t="s">
        <v>59</v>
      </c>
      <c r="C20" s="31" t="s">
        <v>55</v>
      </c>
      <c r="D20" s="24" t="s">
        <v>65</v>
      </c>
      <c r="E20" s="39">
        <f t="shared" si="0"/>
        <v>50800</v>
      </c>
      <c r="F20" s="39">
        <v>50800</v>
      </c>
      <c r="G20" s="39">
        <v>0</v>
      </c>
    </row>
    <row r="21" spans="1:7" ht="24" customHeight="1">
      <c r="A21" s="31" t="s">
        <v>66</v>
      </c>
      <c r="B21" s="31" t="s">
        <v>1</v>
      </c>
      <c r="C21" s="31" t="s">
        <v>1</v>
      </c>
      <c r="D21" s="24" t="s">
        <v>67</v>
      </c>
      <c r="E21" s="39">
        <f t="shared" si="0"/>
        <v>2452578.4</v>
      </c>
      <c r="F21" s="39">
        <v>2452578.4</v>
      </c>
      <c r="G21" s="39">
        <v>0</v>
      </c>
    </row>
    <row r="22" spans="1:7" ht="24" customHeight="1">
      <c r="A22" s="31" t="s">
        <v>66</v>
      </c>
      <c r="B22" s="31" t="s">
        <v>68</v>
      </c>
      <c r="C22" s="31" t="s">
        <v>1</v>
      </c>
      <c r="D22" s="24" t="s">
        <v>69</v>
      </c>
      <c r="E22" s="39">
        <f t="shared" si="0"/>
        <v>2452578.4</v>
      </c>
      <c r="F22" s="39">
        <v>2452578.4</v>
      </c>
      <c r="G22" s="39">
        <v>0</v>
      </c>
    </row>
    <row r="23" spans="1:7" ht="24" customHeight="1">
      <c r="A23" s="31" t="s">
        <v>66</v>
      </c>
      <c r="B23" s="31" t="s">
        <v>68</v>
      </c>
      <c r="C23" s="31" t="s">
        <v>50</v>
      </c>
      <c r="D23" s="24" t="s">
        <v>70</v>
      </c>
      <c r="E23" s="39">
        <f t="shared" si="0"/>
        <v>2452578.4</v>
      </c>
      <c r="F23" s="39">
        <v>2452578.4</v>
      </c>
      <c r="G23" s="39">
        <v>0</v>
      </c>
    </row>
    <row r="24" spans="1:7" ht="24" customHeight="1">
      <c r="A24" s="31" t="s">
        <v>71</v>
      </c>
      <c r="B24" s="31" t="s">
        <v>1</v>
      </c>
      <c r="C24" s="31" t="s">
        <v>1</v>
      </c>
      <c r="D24" s="24" t="s">
        <v>72</v>
      </c>
      <c r="E24" s="39">
        <f t="shared" si="0"/>
        <v>1754134.48</v>
      </c>
      <c r="F24" s="39">
        <v>1754134.48</v>
      </c>
      <c r="G24" s="39">
        <v>0</v>
      </c>
    </row>
    <row r="25" spans="1:7" ht="24" customHeight="1">
      <c r="A25" s="31" t="s">
        <v>71</v>
      </c>
      <c r="B25" s="31" t="s">
        <v>50</v>
      </c>
      <c r="C25" s="31" t="s">
        <v>1</v>
      </c>
      <c r="D25" s="24" t="s">
        <v>73</v>
      </c>
      <c r="E25" s="39">
        <f t="shared" si="0"/>
        <v>1754134.48</v>
      </c>
      <c r="F25" s="39">
        <v>1754134.48</v>
      </c>
      <c r="G25" s="39">
        <v>0</v>
      </c>
    </row>
    <row r="26" spans="1:7" ht="24" customHeight="1">
      <c r="A26" s="31" t="s">
        <v>71</v>
      </c>
      <c r="B26" s="31" t="s">
        <v>50</v>
      </c>
      <c r="C26" s="31" t="s">
        <v>74</v>
      </c>
      <c r="D26" s="24" t="s">
        <v>75</v>
      </c>
      <c r="E26" s="39">
        <f t="shared" si="0"/>
        <v>1754134.48</v>
      </c>
      <c r="F26" s="39">
        <v>1754134.48</v>
      </c>
      <c r="G26" s="39">
        <v>0</v>
      </c>
    </row>
    <row r="27" spans="1:7" ht="24" customHeight="1">
      <c r="A27" s="70" t="s">
        <v>19</v>
      </c>
      <c r="B27" s="70"/>
      <c r="C27" s="70"/>
      <c r="D27" s="70"/>
      <c r="E27" s="39">
        <f t="shared" si="0"/>
        <v>43722816.049999997</v>
      </c>
      <c r="F27" s="39">
        <v>40972050.890000001</v>
      </c>
      <c r="G27" s="39">
        <v>2750765.16</v>
      </c>
    </row>
  </sheetData>
  <mergeCells count="10">
    <mergeCell ref="A2:G2"/>
    <mergeCell ref="A6:D6"/>
    <mergeCell ref="E6:G6"/>
    <mergeCell ref="A7:C7"/>
    <mergeCell ref="A27:D27"/>
    <mergeCell ref="D7:D8"/>
    <mergeCell ref="E7:E8"/>
    <mergeCell ref="F7:F8"/>
    <mergeCell ref="G7:G8"/>
    <mergeCell ref="A4:F4"/>
  </mergeCells>
  <phoneticPr fontId="20" type="noConversion"/>
  <pageMargins left="0.78740157480314965" right="0.78740157480314965" top="0.59055118110236227" bottom="0.59055118110236227" header="0.31496062992125984" footer="0.31496062992125984"/>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lenovo</cp:lastModifiedBy>
  <cp:lastPrinted>2024-02-27T02:21:32Z</cp:lastPrinted>
  <dcterms:created xsi:type="dcterms:W3CDTF">2024-02-27T09:01:57Z</dcterms:created>
  <dcterms:modified xsi:type="dcterms:W3CDTF">2024-03-08T06:26:25Z</dcterms:modified>
</cp:coreProperties>
</file>