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1715" firstSheet="2"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<sst xmlns="http://schemas.openxmlformats.org/spreadsheetml/2006/main" count="495" uniqueCount="174">
  <si>
    <t>上海市崇明区2024年单位预算</t>
  </si>
  <si>
    <t>预算单位：上海市崇明区金珠幼儿园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</si>
  <si>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</si>
  <si>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</si>
  <si>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</si>
  <si>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</si>
  <si>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</si>
  <si>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</si>
  <si>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</si>
  <si>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</si>
  <si>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</si>
  <si>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</si>
  <si>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</si>
  <si>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</si>
  <si>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</si>
  <si>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</si>
  <si>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</si>
  <si>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</si>
  <si>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9.单位“三公”经费和机关运行经费预算表  </t>
  </si>
  <si>
    <t xml:space="preserve">六、其他相关情况说明  </t>
  </si>
  <si>
    <t>七、项目经费情况说明</t>
  </si>
  <si>
    <t>主要职能</t>
  </si>
  <si>
    <t xml:space="preserve">　　上海市崇明区金珠幼儿园是一所公办幼儿园。
　　主要职能包括：
　　1、配合区人民政府执行党的教育方针和国家教育法律法规以及幼儿教育发展规划和学校布局调整规划，并抓好组织实施和落实工作。 
    2、贯彻、执行教育法律法规和政策规定，坚持依法治教、依法治学。 
    3、树立正确的儿童观、教育观，热爱幼儿、尊重幼儿，对幼儿做到关心、细心、耐心，不偏爱，坚持正面教育，严禁体罚和变相体罚。 
    4、指导、管理、检查、评价教师的教育教学工作，提高办学质量和办学效益。 
    5、负责教育教学管理及教研教改工作，全力推进素质教育实施。 
    6、协助上级教育主管部门做好幼儿园管理工作，负责教师人事管理、继续教育、考核考评等工作。 
    7、负责财务管理，筹措资金，改善办学条件等工作。
</t>
  </si>
  <si>
    <t>机构设置</t>
  </si>
  <si>
    <t>　　上海市崇明区金珠幼儿园设5个内设机构，包括：园长室、财务室、教研组、总务后勤组、人事档案室。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</si>
  <si>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</si>
  <si>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</si>
  <si>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</si>
  <si>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2024年，上海市崇明区金珠幼儿园收入预算1,381.75万元，其中：财政拨款收入1,381.75万元，比2023年预算增加75.01万元；事业收入0.00万元；事业单位经营收入0.00万元；其他收入0.00万元。
　　支出预算1,381.75万元，其中：财政拨款支出预算1,381.75万元，比2023年预算增加75.01万元。财政拨款支出预算中，一般公共预算拨款支出预算1,381.75万元，比2023年预算增加75.01万元；政府性基金拨款支出预算0.00万元，比2023年预算持平；国有资本经营预算拨款支出预算为0.00万元。
       财政拨款收入支出增加的主要原因是 人员经费及项目经费增加。
       财政拨款支出主要内容如下：
　　 1. “教育支出”科目1014.22万元，主要用于教职工工资、社保费、办公经费、困难学生补助、保安经费等支出。
　　 2. “社会保障和就业支出”科目178.72万元，主要用于单位退休教师福利费、生活补贴、活动费、单位基本养老保险费缴纳、单位职业年金缴纳。
　   3. “卫生健康支出”科目72.62万元，主要用于教职工缴纳医疗保险费支出。
　   4. “住房保障支出”科目116.19万元，主要用于教职工缴纳公积金支出。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</si>
  <si>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</si>
  <si>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</si>
  <si>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</si>
  <si>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</si>
  <si>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</si>
  <si>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</si>
  <si>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</si>
  <si>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</si>
  <si>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</si>
  <si>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</si>
  <si>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</si>
  <si>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</si>
  <si>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</si>
  <si>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</si>
  <si>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</si>
  <si>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</si>
  <si>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</si>
  <si>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</si>
  <si>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</si>
  <si>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</si>
  <si>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</si>
  <si>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</si>
  <si>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</si>
  <si>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</si>
  <si>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</si>
  <si>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</si>
  <si>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</si>
  <si>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</si>
  <si>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</si>
  <si>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</si>
  <si>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</si>
  <si>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</si>
  <si>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</si>
  <si>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</si>
  <si>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</si>
  <si>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</si>
  <si>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</si>
  <si>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</si>
  <si>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</si>
  <si>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</si>
  <si>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</si>
  <si>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</si>
  <si>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</si>
  <si>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</si>
  <si>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</si>
  <si>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</si>
  <si>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</si>
  <si>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</si>
  <si>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</si>
  <si>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</si>
  <si>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</si>
  <si>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</si>
  <si>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</si>
  <si>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</si>
  <si>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</si>
  <si>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</si>
  <si>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</si>
  <si>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</si>
  <si>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</si>
  <si>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</si>
  <si>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</si>
  <si>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</si>
  <si>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</si>
  <si>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</si>
  <si>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</si>
  <si>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</si>
  <si>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</si>
  <si>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</si>
  <si>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</si>
  <si>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</si>
  <si>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</si>
  <si>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</si>
  <si>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</si>
  <si>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</si>
  <si>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</si>
  <si>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</si>
  <si>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</si>
  <si>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</si>
  <si>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</si>
  <si>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</si>
  <si>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charset val="134"/>
      </rPr>
      <t>注：</t>
    </r>
    <r>
      <rPr>
        <sz val="11"/>
        <rFont val="Calibri"/>
        <charset val="134"/>
      </rPr>
      <t>2024</t>
    </r>
    <r>
      <rPr>
        <sz val="11"/>
        <rFont val="宋体"/>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</si>
  <si>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</si>
  <si>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</si>
  <si>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</si>
  <si>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</si>
  <si>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</si>
  <si>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</si>
  <si>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</si>
  <si>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</si>
  <si>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</si>
  <si>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</si>
  <si>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</si>
  <si>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</si>
  <si>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</si>
  <si>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</si>
  <si>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</si>
  <si>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</si>
  <si>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</si>
  <si>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</si>
  <si>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</si>
  <si>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</si>
  <si>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</si>
  <si>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</si>
  <si>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</si>
  <si>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</si>
  <si>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</si>
  <si>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</si>
  <si>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</si>
  <si>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</si>
  <si>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</si>
  <si>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差旅费</t>
  </si>
  <si>
    <t>维修(护)费</t>
  </si>
  <si>
    <t>16</t>
  </si>
  <si>
    <t>培训费</t>
  </si>
  <si>
    <t>17</t>
  </si>
  <si>
    <t>公务接待费</t>
  </si>
  <si>
    <t>25</t>
  </si>
  <si>
    <t>专用燃料费</t>
  </si>
  <si>
    <t>26</t>
  </si>
  <si>
    <t>劳务费</t>
  </si>
  <si>
    <t>28</t>
  </si>
  <si>
    <t>工会经费</t>
  </si>
  <si>
    <t>29</t>
  </si>
  <si>
    <t>福利费</t>
  </si>
  <si>
    <t>其他商品和服务支出</t>
  </si>
  <si>
    <t>303</t>
  </si>
  <si>
    <t>对个人和家庭的补助</t>
  </si>
  <si>
    <t>退休费</t>
  </si>
  <si>
    <t>310</t>
  </si>
  <si>
    <t>资本性支出</t>
  </si>
  <si>
    <t>办公设备购置</t>
  </si>
  <si>
    <t>单位预算11表</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</si>
  <si>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</si>
  <si>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</si>
  <si>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</si>
  <si>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</si>
  <si>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</si>
  <si>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</si>
  <si>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</si>
  <si>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</si>
  <si>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</si>
  <si>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</si>
  <si>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</si>
  <si>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</si>
  <si>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2024年“三公”经费预算数为1.88万元，比2023年预算持平。其中：
　　（一）因公出国（境）费0.00万元，比2023年预算增加0.00万元。
　　（二）公务用车购置及运行费0.00万元，比2023年预算增加0.00万元。其中：公务用车购置费0.00万元，比2023年预算增加0.00万元；公务用车运行费0.00万元，比2023年预算增加0.00万元。
　　（三）公务接待费1.88万元。比2023年预算增加0.00万元。
二、机关运行经费预算
　　本单位无机关运行经费。
三、政府采购预算情况
　　2024年度本单位政府采购预算4.00万元，其中：政府采购货物预算4.00万元、政府采购工程预算0.00万元、政府采购服务预算0.00万元。
四、绩效目标设置情况
　　2024年度，本单位编报绩效目标的项目共5个，涉及项目预算资金191.29万元。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</si>
</sst>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
    <numFmt numFmtId="44" formatCode="_ &quot;￥&quot;* #,##0.00_ ;_ &quot;￥&quot;* \-#,##0.00_ ;_ &quot;￥&quot;* &quot;-&quot;??_ ;_ @_ "/>
    <numFmt numFmtId="177" formatCode="[=0]&quot;&quot;;#,##0.00"/>
    <numFmt numFmtId="178" formatCode="[=0]&quot;&quot;;#,##0.00&quot;&quot;"/>
    <numFmt numFmtId="43" formatCode="_ * #,##0.00_ ;_ * \-#,##0.00_ ;_ * &quot;-&quot;??_ ;_ @_ "/>
    <numFmt numFmtId="41" formatCode="_ * #,##0_ ;_ * \-#,##0_ ;_ * &quot;-&quot;_ ;_ @_ "/>
    <numFmt numFmtId="42" formatCode="_ &quot;￥&quot;* #,##0_ ;_ &quot;￥&quot;* \-#,##0_ ;_ &quot;￥&quot;* &quot;-&quot;_ ;_ @_ "/>
    <numFmt numFmtId="179" formatCode="#,##0_ "/>
  </numFmts>
  <fonts count="42">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charset val="134"/>
    </font>
    <font>
      <sz val="12"/>
      <color rgb="FF000100"/>
      <name val="宋体"/>
      <charset val="134"/>
    </font>
    <font>
      <sz val="20"/>
      <color rgb="FF000000"/>
      <name val="宋体"/>
      <charset val="134"/>
    </font>
    <font>
      <sz val="18"/>
      <color rgb="FF000000"/>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1"/>
      <name val="宋体"/>
      <charset val="0"/>
      <scheme val="minor"/>
    </font>
    <font>
      <sz val="11"/>
      <color rgb="FFFA7D00"/>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b/>
      <sz val="11"/>
      <color rgb="FF3F3F3F"/>
      <name val="宋体"/>
      <charset val="0"/>
      <scheme val="minor"/>
    </font>
    <font>
      <u/>
      <sz val="11"/>
      <color rgb="FF800080"/>
      <name val="宋体"/>
      <charset val="0"/>
      <scheme val="minor"/>
    </font>
    <font>
      <sz val="11"/>
      <color theme="1"/>
      <name val="宋体"/>
      <charset val="134"/>
      <scheme val="minor"/>
    </font>
    <font>
      <sz val="11"/>
      <color rgb="FF3F3F76"/>
      <name val="宋体"/>
      <charset val="0"/>
      <scheme val="minor"/>
    </font>
    <font>
      <i/>
      <sz val="11"/>
      <color rgb="FF7F7F7F"/>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b/>
      <sz val="11"/>
      <color theme="1"/>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1"/>
      <color rgb="FF9C0006"/>
      <name val="宋体"/>
      <charset val="0"/>
      <scheme val="minor"/>
    </font>
    <font>
      <sz val="11"/>
      <color rgb="FFFF0000"/>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C6EFCE"/>
        <bgColor indexed="64"/>
      </patternFill>
    </fill>
    <fill>
      <patternFill patternType="solid">
        <fgColor theme="8"/>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9" tint="0.399975585192419"/>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style="thin">
        <color auto="true"/>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xf numFmtId="0" fontId="2" fillId="0" borderId="0">
      <alignment vertical="center"/>
    </xf>
    <xf numFmtId="0" fontId="24" fillId="34" borderId="0" applyNumberFormat="false" applyBorder="false" applyAlignment="false" applyProtection="false">
      <alignment vertical="center"/>
    </xf>
    <xf numFmtId="0" fontId="22" fillId="19" borderId="0" applyNumberFormat="false" applyBorder="false" applyAlignment="false" applyProtection="false">
      <alignment vertical="center"/>
    </xf>
    <xf numFmtId="0" fontId="24" fillId="24" borderId="0" applyNumberFormat="false" applyBorder="false" applyAlignment="false" applyProtection="false">
      <alignment vertical="center"/>
    </xf>
    <xf numFmtId="0" fontId="31" fillId="10" borderId="11" applyNumberFormat="false" applyAlignment="false" applyProtection="false">
      <alignment vertical="center"/>
    </xf>
    <xf numFmtId="0" fontId="22" fillId="12" borderId="0" applyNumberFormat="false" applyBorder="false" applyAlignment="false" applyProtection="false">
      <alignment vertical="center"/>
    </xf>
    <xf numFmtId="0" fontId="22" fillId="6" borderId="0" applyNumberFormat="false" applyBorder="false" applyAlignment="false" applyProtection="false">
      <alignment vertical="center"/>
    </xf>
    <xf numFmtId="44" fontId="30" fillId="0" borderId="0" applyFont="false" applyFill="false" applyBorder="false" applyAlignment="false" applyProtection="false">
      <alignment vertical="center"/>
    </xf>
    <xf numFmtId="0" fontId="24" fillId="32" borderId="0" applyNumberFormat="false" applyBorder="false" applyAlignment="false" applyProtection="false">
      <alignment vertical="center"/>
    </xf>
    <xf numFmtId="9" fontId="30" fillId="0" borderId="0" applyFont="false" applyFill="false" applyBorder="false" applyAlignment="false" applyProtection="false">
      <alignment vertical="center"/>
    </xf>
    <xf numFmtId="0" fontId="24" fillId="29" borderId="0" applyNumberFormat="false" applyBorder="false" applyAlignment="false" applyProtection="false">
      <alignment vertical="center"/>
    </xf>
    <xf numFmtId="0" fontId="24" fillId="21" borderId="0" applyNumberFormat="false" applyBorder="false" applyAlignment="false" applyProtection="false">
      <alignment vertical="center"/>
    </xf>
    <xf numFmtId="0" fontId="24" fillId="25" borderId="0" applyNumberFormat="false" applyBorder="false" applyAlignment="false" applyProtection="false">
      <alignment vertical="center"/>
    </xf>
    <xf numFmtId="0" fontId="24" fillId="18" borderId="0" applyNumberFormat="false" applyBorder="false" applyAlignment="false" applyProtection="false">
      <alignment vertical="center"/>
    </xf>
    <xf numFmtId="0" fontId="24" fillId="17" borderId="0" applyNumberFormat="false" applyBorder="false" applyAlignment="false" applyProtection="false">
      <alignment vertical="center"/>
    </xf>
    <xf numFmtId="0" fontId="38" fillId="8" borderId="11" applyNumberFormat="false" applyAlignment="false" applyProtection="false">
      <alignment vertical="center"/>
    </xf>
    <xf numFmtId="0" fontId="24" fillId="33" borderId="0" applyNumberFormat="false" applyBorder="false" applyAlignment="false" applyProtection="false">
      <alignment vertical="center"/>
    </xf>
    <xf numFmtId="0" fontId="35" fillId="20" borderId="0" applyNumberFormat="false" applyBorder="false" applyAlignment="false" applyProtection="false">
      <alignment vertical="center"/>
    </xf>
    <xf numFmtId="0" fontId="22" fillId="23" borderId="0" applyNumberFormat="false" applyBorder="false" applyAlignment="false" applyProtection="false">
      <alignment vertical="center"/>
    </xf>
    <xf numFmtId="0" fontId="34" fillId="15"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0" fontId="36" fillId="0" borderId="14" applyNumberFormat="false" applyFill="false" applyAlignment="false" applyProtection="false">
      <alignment vertical="center"/>
    </xf>
    <xf numFmtId="0" fontId="40" fillId="31" borderId="0" applyNumberFormat="false" applyBorder="false" applyAlignment="false" applyProtection="false">
      <alignment vertical="center"/>
    </xf>
    <xf numFmtId="0" fontId="33" fillId="11" borderId="12" applyNumberFormat="false" applyAlignment="false" applyProtection="false">
      <alignment vertical="center"/>
    </xf>
    <xf numFmtId="0" fontId="28" fillId="8" borderId="10" applyNumberFormat="false" applyAlignment="false" applyProtection="false">
      <alignment vertical="center"/>
    </xf>
    <xf numFmtId="0" fontId="39" fillId="0" borderId="9"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2" fillId="30"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2" fontId="30" fillId="0" borderId="0" applyFont="false" applyFill="false" applyBorder="false" applyAlignment="false" applyProtection="false">
      <alignment vertical="center"/>
    </xf>
    <xf numFmtId="0" fontId="22" fillId="13" borderId="0" applyNumberFormat="false" applyBorder="false" applyAlignment="false" applyProtection="false">
      <alignment vertical="center"/>
    </xf>
    <xf numFmtId="43" fontId="30"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2" fillId="9" borderId="0" applyNumberFormat="false" applyBorder="false" applyAlignment="false" applyProtection="false">
      <alignment vertical="center"/>
    </xf>
    <xf numFmtId="0" fontId="41" fillId="0" borderId="0" applyNumberFormat="false" applyFill="false" applyBorder="false" applyAlignment="false" applyProtection="false">
      <alignment vertical="center"/>
    </xf>
    <xf numFmtId="0" fontId="24" fillId="22" borderId="0" applyNumberFormat="false" applyBorder="false" applyAlignment="false" applyProtection="false">
      <alignment vertical="center"/>
    </xf>
    <xf numFmtId="0" fontId="30" fillId="26" borderId="13" applyNumberFormat="false" applyFont="false" applyAlignment="false" applyProtection="false">
      <alignment vertical="center"/>
    </xf>
    <xf numFmtId="0" fontId="22" fillId="7" borderId="0" applyNumberFormat="false" applyBorder="false" applyAlignment="false" applyProtection="false">
      <alignment vertical="center"/>
    </xf>
    <xf numFmtId="0" fontId="24" fillId="16" borderId="0" applyNumberFormat="false" applyBorder="false" applyAlignment="false" applyProtection="false">
      <alignment vertical="center"/>
    </xf>
    <xf numFmtId="0" fontId="22" fillId="28" borderId="0" applyNumberFormat="false" applyBorder="false" applyAlignment="false" applyProtection="false">
      <alignment vertical="center"/>
    </xf>
    <xf numFmtId="0" fontId="37" fillId="0" borderId="0" applyNumberFormat="false" applyFill="false" applyBorder="false" applyAlignment="false" applyProtection="false">
      <alignment vertical="center"/>
    </xf>
    <xf numFmtId="41" fontId="30" fillId="0" borderId="0" applyFont="false" applyFill="false" applyBorder="false" applyAlignment="false" applyProtection="false">
      <alignment vertical="center"/>
    </xf>
    <xf numFmtId="0" fontId="26" fillId="0" borderId="9" applyNumberFormat="false" applyFill="false" applyAlignment="false" applyProtection="false">
      <alignment vertical="center"/>
    </xf>
    <xf numFmtId="0" fontId="22" fillId="14"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24" fillId="5" borderId="0" applyNumberFormat="false" applyBorder="false" applyAlignment="false" applyProtection="false">
      <alignment vertical="center"/>
    </xf>
    <xf numFmtId="0" fontId="22" fillId="4" borderId="0" applyNumberFormat="false" applyBorder="false" applyAlignment="false" applyProtection="false">
      <alignment vertical="center"/>
    </xf>
    <xf numFmtId="0" fontId="23" fillId="0" borderId="7" applyNumberFormat="false" applyFill="false" applyAlignment="false" applyProtection="false">
      <alignment vertical="center"/>
    </xf>
  </cellStyleXfs>
  <cellXfs count="68">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8" fontId="3" fillId="0" borderId="3" xfId="0" applyNumberFormat="true" applyFont="true" applyBorder="true" applyAlignment="true" applyProtection="true">
      <alignment horizontal="right" vertical="center"/>
      <protection locked="false"/>
    </xf>
    <xf numFmtId="178" fontId="4" fillId="0" borderId="3" xfId="0" applyNumberFormat="true" applyFont="true" applyBorder="true" applyAlignment="true" applyProtection="true">
      <alignment horizontal="right" vertical="center"/>
      <protection locked="false"/>
    </xf>
    <xf numFmtId="178" fontId="3" fillId="0" borderId="3" xfId="0" applyNumberFormat="true" applyFont="true" applyBorder="true" applyAlignment="true" applyProtection="true">
      <alignment horizontal="right" vertical="center" wrapText="true"/>
      <protection locked="false"/>
    </xf>
    <xf numFmtId="2" fontId="2" fillId="0" borderId="5" xfId="0" applyNumberFormat="true" applyFont="true" applyFill="true" applyBorder="true" applyAlignment="true" applyProtection="true">
      <alignment vertical="center"/>
      <protection locked="false"/>
    </xf>
    <xf numFmtId="178"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6"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7"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7"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7"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6" fillId="0" borderId="0" xfId="0" applyFont="true" applyFill="true" applyBorder="true" applyAlignment="true" applyProtection="true">
      <alignment horizontal="left" vertical="center"/>
      <protection locked="false"/>
    </xf>
    <xf numFmtId="0" fontId="0" fillId="0" borderId="0" xfId="0" applyFont="true" applyBorder="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0" fontId="0" fillId="0" borderId="0" xfId="0" applyFont="true" applyAlignment="true" applyProtection="true">
      <alignmen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2" fillId="0" borderId="0" xfId="0" applyFont="true" applyFill="true" applyBorder="true" applyAlignment="true" applyProtection="true">
      <alignment horizontal="left" vertical="center"/>
      <protection locked="false"/>
    </xf>
    <xf numFmtId="179" fontId="0" fillId="0" borderId="0" xfId="0" applyNumberFormat="true" applyFont="true" applyBorder="true" applyAlignment="true" applyProtection="true">
      <alignment horizontal="right" vertical="center"/>
      <protection locked="false"/>
    </xf>
    <xf numFmtId="177"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7"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7" fontId="7" fillId="0" borderId="3" xfId="0" applyNumberFormat="true" applyFont="true" applyBorder="true" applyAlignment="true" applyProtection="true">
      <alignment horizontal="right" vertical="center" wrapText="true"/>
      <protection locked="false"/>
    </xf>
    <xf numFmtId="176" fontId="7" fillId="0" borderId="3" xfId="0" applyNumberFormat="true" applyFont="true" applyBorder="true" applyAlignment="true" applyProtection="true">
      <alignment horizontal="right" vertical="center" wrapText="true"/>
      <protection locked="false"/>
    </xf>
    <xf numFmtId="177"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center" vertical="center"/>
      <protection locked="false"/>
    </xf>
    <xf numFmtId="0" fontId="10" fillId="0" borderId="0" xfId="1" applyFont="true" applyProtection="true">
      <alignment vertical="center"/>
      <protection locked="false"/>
    </xf>
    <xf numFmtId="0" fontId="11" fillId="0" borderId="0" xfId="1" applyFont="true" applyAlignment="true" applyProtection="true">
      <alignment horizontal="left" vertical="center"/>
      <protection locked="false"/>
    </xf>
    <xf numFmtId="0" fontId="11" fillId="0" borderId="0" xfId="1" applyFont="true" applyFill="true" applyAlignment="true" applyProtection="true">
      <alignment horizontal="left" vertical="center"/>
      <protection locked="false"/>
    </xf>
    <xf numFmtId="0" fontId="12" fillId="0" borderId="0" xfId="0" applyNumberFormat="true" applyFont="true" applyAlignment="true" applyProtection="true">
      <alignment horizontal="left" vertical="center"/>
      <protection locked="false"/>
    </xf>
    <xf numFmtId="0" fontId="13" fillId="0" borderId="0" xfId="0" applyNumberFormat="true" applyFont="true" applyAlignment="true" applyProtection="true">
      <alignment horizontal="right"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wrapText="true"/>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P13" sqref="P13"/>
    </sheetView>
  </sheetViews>
  <sheetFormatPr defaultColWidth="9" defaultRowHeight="14.25"/>
  <cols>
    <col min="1" max="12" width="9.425" customWidth="true"/>
    <col min="13" max="13" width="10.2833333333333" customWidth="true"/>
  </cols>
  <sheetData>
    <row r="1" ht="18.75" customHeight="true" spans="1:13">
      <c r="A1" s="58"/>
      <c r="B1" s="58"/>
      <c r="C1" s="58"/>
      <c r="D1" s="58"/>
      <c r="E1" s="58"/>
      <c r="F1" s="58"/>
      <c r="G1" s="58"/>
      <c r="H1" s="58"/>
      <c r="I1" s="58"/>
      <c r="J1" s="58"/>
      <c r="K1" s="58"/>
      <c r="L1" s="58"/>
      <c r="M1" s="58"/>
    </row>
    <row r="2" ht="18.75" customHeight="true" spans="1:13">
      <c r="A2" s="58"/>
      <c r="B2" s="58"/>
      <c r="C2" s="58"/>
      <c r="D2" s="58"/>
      <c r="E2" s="58"/>
      <c r="F2" s="58"/>
      <c r="G2" s="58"/>
      <c r="H2" s="58"/>
      <c r="I2" s="58"/>
      <c r="J2" s="58"/>
      <c r="K2" s="58"/>
      <c r="L2" s="58"/>
      <c r="M2" s="58"/>
    </row>
    <row r="3" ht="21.75" customHeight="true" spans="1:13">
      <c r="A3" s="59"/>
      <c r="B3" s="2"/>
      <c r="C3" s="2"/>
      <c r="D3" s="2"/>
      <c r="E3" s="2"/>
      <c r="F3" s="65"/>
      <c r="G3" s="2"/>
      <c r="H3" s="2"/>
      <c r="I3" s="2"/>
      <c r="J3" s="2"/>
      <c r="K3" s="2"/>
      <c r="L3" s="2"/>
      <c r="M3" s="67"/>
    </row>
    <row r="4" ht="21.75" customHeight="true" spans="1:13">
      <c r="A4" s="60"/>
      <c r="B4" s="60"/>
      <c r="C4" s="60"/>
      <c r="D4" s="60"/>
      <c r="E4" s="60"/>
      <c r="F4" s="60"/>
      <c r="G4" s="60"/>
      <c r="H4" s="60"/>
      <c r="I4" s="60"/>
      <c r="J4" s="60"/>
      <c r="K4" s="60"/>
      <c r="L4" s="60"/>
      <c r="M4" s="60"/>
    </row>
    <row r="5" ht="46.5" customHeight="true" spans="1:13">
      <c r="A5" s="61" t="s">
        <v>0</v>
      </c>
      <c r="B5" s="61"/>
      <c r="C5" s="61"/>
      <c r="D5" s="61"/>
      <c r="E5" s="61"/>
      <c r="F5" s="61"/>
      <c r="G5" s="61"/>
      <c r="H5" s="61"/>
      <c r="I5" s="61"/>
      <c r="J5" s="61"/>
      <c r="K5" s="61"/>
      <c r="L5" s="61"/>
      <c r="M5" s="61"/>
    </row>
    <row r="6" ht="15.75" customHeight="true" spans="1:13">
      <c r="A6" s="2"/>
      <c r="B6" s="2"/>
      <c r="C6" s="2"/>
      <c r="D6" s="2"/>
      <c r="E6" s="2"/>
      <c r="F6" s="66"/>
      <c r="G6" s="2"/>
      <c r="H6" s="2"/>
      <c r="I6" s="2"/>
      <c r="J6" s="2"/>
      <c r="K6" s="2"/>
      <c r="L6" s="2"/>
      <c r="M6" s="2"/>
    </row>
    <row r="7" ht="15.75" customHeight="true" spans="1:13">
      <c r="A7" s="62"/>
      <c r="B7" s="62"/>
      <c r="C7" s="62"/>
      <c r="D7" s="62"/>
      <c r="E7" s="62"/>
      <c r="F7" s="62"/>
      <c r="G7" s="62"/>
      <c r="H7" s="62"/>
      <c r="I7" s="62"/>
      <c r="J7" s="62"/>
      <c r="K7" s="62"/>
      <c r="L7" s="62"/>
      <c r="M7" s="62"/>
    </row>
    <row r="8" ht="15.75" customHeight="true" spans="1:13">
      <c r="A8" s="2"/>
      <c r="B8" s="2"/>
      <c r="C8" s="2"/>
      <c r="D8" s="2"/>
      <c r="E8" s="2"/>
      <c r="F8" s="66"/>
      <c r="G8" s="2"/>
      <c r="H8" s="2"/>
      <c r="I8" s="2"/>
      <c r="J8" s="2"/>
      <c r="K8" s="2"/>
      <c r="L8" s="2"/>
      <c r="M8" s="2"/>
    </row>
    <row r="9" ht="15.75" customHeight="true" spans="1:13">
      <c r="A9" s="2"/>
      <c r="B9" s="2"/>
      <c r="C9" s="2"/>
      <c r="D9" s="2"/>
      <c r="E9" s="2"/>
      <c r="F9" s="66"/>
      <c r="G9" s="2"/>
      <c r="H9" s="2"/>
      <c r="I9" s="2"/>
      <c r="J9" s="2"/>
      <c r="K9" s="2"/>
      <c r="L9" s="2"/>
      <c r="M9" s="2"/>
    </row>
    <row r="10" ht="15.75" customHeight="true" spans="1:13">
      <c r="A10" s="63" t="s">
        <v>1</v>
      </c>
      <c r="B10" s="63"/>
      <c r="C10" s="63"/>
      <c r="D10" s="63"/>
      <c r="E10" s="63"/>
      <c r="F10" s="63"/>
      <c r="G10" s="63"/>
      <c r="H10" s="63"/>
      <c r="I10" s="63"/>
      <c r="J10" s="63"/>
      <c r="K10" s="63"/>
      <c r="L10" s="63"/>
      <c r="M10" s="63"/>
    </row>
    <row r="11" ht="22.5" customHeight="true" spans="1:13">
      <c r="A11" s="63"/>
      <c r="B11" s="63"/>
      <c r="C11" s="63"/>
      <c r="D11" s="63"/>
      <c r="E11" s="63"/>
      <c r="F11" s="63"/>
      <c r="G11" s="63"/>
      <c r="H11" s="63"/>
      <c r="I11" s="63"/>
      <c r="J11" s="63"/>
      <c r="K11" s="63"/>
      <c r="L11" s="63"/>
      <c r="M11" s="63"/>
    </row>
    <row r="12" ht="22.5" customHeight="true" spans="1:13">
      <c r="A12" s="63"/>
      <c r="B12" s="63"/>
      <c r="C12" s="63"/>
      <c r="D12" s="63"/>
      <c r="E12" s="63"/>
      <c r="F12" s="63"/>
      <c r="G12" s="63"/>
      <c r="H12" s="63"/>
      <c r="I12" s="63"/>
      <c r="J12" s="63"/>
      <c r="K12" s="63"/>
      <c r="L12" s="63"/>
      <c r="M12" s="63"/>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3"/>
      <c r="B20" s="53"/>
      <c r="C20" s="53"/>
      <c r="D20" s="53"/>
      <c r="E20" s="53"/>
      <c r="F20" s="53"/>
      <c r="G20" s="53"/>
      <c r="H20" s="53"/>
      <c r="I20" s="53"/>
      <c r="J20" s="53"/>
      <c r="K20" s="53"/>
      <c r="L20" s="53"/>
      <c r="M20" s="53"/>
    </row>
    <row r="21" ht="22.5" customHeight="true" spans="1:13">
      <c r="A21" s="64"/>
      <c r="B21" s="64"/>
      <c r="C21" s="64"/>
      <c r="D21" s="64"/>
      <c r="E21" s="64"/>
      <c r="F21" s="64"/>
      <c r="G21" s="64"/>
      <c r="H21" s="64"/>
      <c r="I21" s="64"/>
      <c r="J21" s="64"/>
      <c r="K21" s="64"/>
      <c r="L21" s="64"/>
      <c r="M21" s="64"/>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topLeftCell="A4" workbookViewId="0">
      <selection activeCell="D9" sqref="D9:D12"/>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9"/>
      <c r="B1" s="39"/>
      <c r="C1" s="39"/>
      <c r="D1" s="39"/>
      <c r="E1" s="39"/>
      <c r="F1" s="28"/>
      <c r="G1" s="28"/>
    </row>
    <row r="2" ht="24" customHeight="true" spans="1:7">
      <c r="A2" s="1" t="s">
        <v>94</v>
      </c>
      <c r="B2" s="1"/>
      <c r="C2" s="1"/>
      <c r="D2" s="1"/>
      <c r="E2" s="1"/>
      <c r="F2" s="1"/>
      <c r="G2" s="1"/>
    </row>
    <row r="4" ht="24" customHeight="true" spans="1:7">
      <c r="A4" s="2"/>
      <c r="B4" s="2"/>
      <c r="C4" s="2"/>
      <c r="D4" s="2"/>
      <c r="E4" s="2"/>
      <c r="F4" s="2"/>
      <c r="G4" s="28" t="s">
        <v>30</v>
      </c>
    </row>
    <row r="6" ht="24" customHeight="true" spans="1:7">
      <c r="A6" s="20" t="s">
        <v>57</v>
      </c>
      <c r="B6" s="20"/>
      <c r="C6" s="20" t="s">
        <v>95</v>
      </c>
      <c r="D6" s="20"/>
      <c r="E6" s="20"/>
      <c r="F6" s="20"/>
      <c r="G6" s="20"/>
    </row>
    <row r="7" ht="24" customHeight="true" spans="1:7">
      <c r="A7" s="6" t="s">
        <v>33</v>
      </c>
      <c r="B7" s="6" t="s">
        <v>34</v>
      </c>
      <c r="C7" s="6" t="s">
        <v>33</v>
      </c>
      <c r="D7" s="6" t="s">
        <v>35</v>
      </c>
      <c r="E7" s="20" t="s">
        <v>96</v>
      </c>
      <c r="F7" s="20" t="s">
        <v>97</v>
      </c>
      <c r="G7" s="20" t="s">
        <v>98</v>
      </c>
    </row>
    <row r="8" ht="15" hidden="true" customHeight="true" spans="1:7">
      <c r="A8" s="40"/>
      <c r="B8" s="32">
        <f>SUM(B9:B12)</f>
        <v>13817554.15</v>
      </c>
      <c r="C8" s="40"/>
      <c r="D8" s="41">
        <f>SUM(E8,F8,G8)</f>
        <v>13817554.15</v>
      </c>
      <c r="E8" s="41">
        <f>SUM(E9:E12)</f>
        <v>13817554.15</v>
      </c>
      <c r="F8" s="41">
        <f>SUM(F9:F12)</f>
        <v>0</v>
      </c>
      <c r="G8" s="41">
        <f>SUM(G9:G12)</f>
        <v>0</v>
      </c>
    </row>
    <row r="9" ht="24" customHeight="true" spans="1:7">
      <c r="A9" s="42" t="s">
        <v>99</v>
      </c>
      <c r="B9" s="25">
        <v>13817554.15</v>
      </c>
      <c r="C9" s="24" t="s">
        <v>41</v>
      </c>
      <c r="D9" s="43">
        <f>SUM(E9,F9,G9)</f>
        <v>10142196.15</v>
      </c>
      <c r="E9" s="43">
        <v>10142196.15</v>
      </c>
      <c r="F9" s="44">
        <v>0</v>
      </c>
      <c r="G9" s="44">
        <v>0</v>
      </c>
    </row>
    <row r="10" ht="24" customHeight="true" spans="1:7">
      <c r="A10" s="42" t="s">
        <v>100</v>
      </c>
      <c r="B10" s="25"/>
      <c r="C10" s="24" t="s">
        <v>43</v>
      </c>
      <c r="D10" s="43">
        <f>SUM(E10,F10,G10)</f>
        <v>1787207.84</v>
      </c>
      <c r="E10" s="43">
        <v>1787207.84</v>
      </c>
      <c r="F10" s="44">
        <v>0</v>
      </c>
      <c r="G10" s="44">
        <v>0</v>
      </c>
    </row>
    <row r="11" ht="24" customHeight="true" spans="1:7">
      <c r="A11" s="42" t="s">
        <v>101</v>
      </c>
      <c r="B11" s="25"/>
      <c r="C11" s="24" t="s">
        <v>45</v>
      </c>
      <c r="D11" s="43">
        <f>SUM(E11,F11,G11)</f>
        <v>726211.6</v>
      </c>
      <c r="E11" s="43">
        <v>726211.6</v>
      </c>
      <c r="F11" s="44">
        <v>0</v>
      </c>
      <c r="G11" s="44">
        <v>0</v>
      </c>
    </row>
    <row r="12" ht="24" customHeight="true" spans="1:7">
      <c r="A12" s="42"/>
      <c r="B12" s="25"/>
      <c r="C12" s="24" t="s">
        <v>47</v>
      </c>
      <c r="D12" s="43">
        <f>SUM(E12,F12,G12)</f>
        <v>1161938.56</v>
      </c>
      <c r="E12" s="43">
        <v>1161938.56</v>
      </c>
      <c r="F12" s="44">
        <v>0</v>
      </c>
      <c r="G12" s="44">
        <v>0</v>
      </c>
    </row>
    <row r="13" ht="24" customHeight="true" spans="1:7">
      <c r="A13" s="23" t="s">
        <v>51</v>
      </c>
      <c r="B13" s="25">
        <f>B8</f>
        <v>13817554.15</v>
      </c>
      <c r="C13" s="23" t="s">
        <v>52</v>
      </c>
      <c r="D13" s="43">
        <f>D8</f>
        <v>13817554.15</v>
      </c>
      <c r="E13" s="43">
        <f>E8</f>
        <v>13817554.15</v>
      </c>
      <c r="F13" s="44">
        <f>F8</f>
        <v>0</v>
      </c>
      <c r="G13" s="44">
        <f>G8</f>
        <v>0</v>
      </c>
    </row>
  </sheetData>
  <mergeCells count="4">
    <mergeCell ref="A2:G2"/>
    <mergeCell ref="A4:F4"/>
    <mergeCell ref="A6:B6"/>
    <mergeCell ref="C6:G6"/>
  </mergeCells>
  <pageMargins left="0.79" right="0.79" top="0.79" bottom="0.79" header="0.3" footer="0.3"/>
  <pageSetup paperSize="9" scale="8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7" workbookViewId="0">
      <selection activeCell="F17" sqref="F17:F20"/>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8"/>
      <c r="F1" s="28"/>
      <c r="G1" s="28"/>
    </row>
    <row r="2" ht="22.5" customHeight="true" spans="1:7">
      <c r="A2" s="1" t="s">
        <v>102</v>
      </c>
      <c r="B2" s="1"/>
      <c r="C2" s="1"/>
      <c r="D2" s="1"/>
      <c r="E2" s="1"/>
      <c r="F2" s="1"/>
      <c r="G2" s="1"/>
    </row>
    <row r="3" ht="7.5" customHeight="true" spans="1:7">
      <c r="A3" s="2"/>
      <c r="B3" s="2"/>
      <c r="C3" s="2"/>
      <c r="D3" s="2"/>
      <c r="E3" s="28"/>
      <c r="F3" s="28"/>
      <c r="G3" s="2"/>
    </row>
    <row r="4" ht="24" customHeight="true" spans="1:7">
      <c r="A4" s="2"/>
      <c r="B4" s="2"/>
      <c r="C4" s="2"/>
      <c r="D4" s="2"/>
      <c r="E4" s="2"/>
      <c r="F4" s="2"/>
      <c r="G4" s="28" t="s">
        <v>30</v>
      </c>
    </row>
    <row r="5" ht="7.5" customHeight="true" spans="1:7">
      <c r="A5" s="35"/>
      <c r="B5" s="35"/>
      <c r="C5" s="35"/>
      <c r="D5" s="35"/>
      <c r="E5" s="28"/>
      <c r="F5" s="28"/>
      <c r="G5" s="2"/>
    </row>
    <row r="6" ht="24" customHeight="true" spans="1:7">
      <c r="A6" s="20" t="s">
        <v>33</v>
      </c>
      <c r="B6" s="20"/>
      <c r="C6" s="20"/>
      <c r="D6" s="20"/>
      <c r="E6" s="20" t="s">
        <v>103</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15" hidden="true" customHeight="true" spans="1:7">
      <c r="A9" s="19"/>
      <c r="B9" s="19"/>
      <c r="C9" s="19"/>
      <c r="D9" s="19"/>
      <c r="E9" s="38"/>
      <c r="F9" s="38" t="s">
        <v>3</v>
      </c>
      <c r="G9" s="38" t="s">
        <v>3</v>
      </c>
    </row>
    <row r="10" ht="24" customHeight="true" spans="1:7">
      <c r="A10" s="26" t="s">
        <v>64</v>
      </c>
      <c r="B10" s="26" t="s">
        <v>3</v>
      </c>
      <c r="C10" s="26" t="s">
        <v>3</v>
      </c>
      <c r="D10" s="24" t="s">
        <v>65</v>
      </c>
      <c r="E10" s="27">
        <f t="shared" ref="E10:E27" si="0">SUM(F10,G10)</f>
        <v>10142196.15</v>
      </c>
      <c r="F10" s="27">
        <v>8229288.28</v>
      </c>
      <c r="G10" s="27">
        <v>1912907.87</v>
      </c>
    </row>
    <row r="11" ht="24" customHeight="true" spans="1:7">
      <c r="A11" s="26" t="s">
        <v>64</v>
      </c>
      <c r="B11" s="26" t="s">
        <v>66</v>
      </c>
      <c r="C11" s="26" t="s">
        <v>3</v>
      </c>
      <c r="D11" s="24" t="s">
        <v>67</v>
      </c>
      <c r="E11" s="27">
        <f t="shared" si="0"/>
        <v>9508628.28</v>
      </c>
      <c r="F11" s="27">
        <v>8229288.28</v>
      </c>
      <c r="G11" s="27">
        <v>1279340</v>
      </c>
    </row>
    <row r="12" ht="24" customHeight="true" spans="1:7">
      <c r="A12" s="26" t="s">
        <v>64</v>
      </c>
      <c r="B12" s="26" t="s">
        <v>66</v>
      </c>
      <c r="C12" s="26" t="s">
        <v>68</v>
      </c>
      <c r="D12" s="24" t="s">
        <v>69</v>
      </c>
      <c r="E12" s="27">
        <f t="shared" si="0"/>
        <v>9508628.28</v>
      </c>
      <c r="F12" s="27">
        <v>8229288.28</v>
      </c>
      <c r="G12" s="27">
        <v>1279340</v>
      </c>
    </row>
    <row r="13" ht="24" customHeight="true" spans="1:7">
      <c r="A13" s="26" t="s">
        <v>64</v>
      </c>
      <c r="B13" s="26" t="s">
        <v>70</v>
      </c>
      <c r="C13" s="26" t="s">
        <v>3</v>
      </c>
      <c r="D13" s="24" t="s">
        <v>71</v>
      </c>
      <c r="E13" s="27">
        <f t="shared" si="0"/>
        <v>633567.87</v>
      </c>
      <c r="F13" s="27">
        <v>0</v>
      </c>
      <c r="G13" s="27">
        <v>633567.87</v>
      </c>
    </row>
    <row r="14" ht="24" customHeight="true" spans="1:7">
      <c r="A14" s="26" t="s">
        <v>64</v>
      </c>
      <c r="B14" s="26" t="s">
        <v>70</v>
      </c>
      <c r="C14" s="26" t="s">
        <v>72</v>
      </c>
      <c r="D14" s="24" t="s">
        <v>73</v>
      </c>
      <c r="E14" s="27">
        <f t="shared" si="0"/>
        <v>633567.87</v>
      </c>
      <c r="F14" s="27">
        <v>0</v>
      </c>
      <c r="G14" s="27">
        <v>633567.87</v>
      </c>
    </row>
    <row r="15" ht="24" customHeight="true" spans="1:7">
      <c r="A15" s="26" t="s">
        <v>74</v>
      </c>
      <c r="B15" s="26" t="s">
        <v>3</v>
      </c>
      <c r="C15" s="26" t="s">
        <v>3</v>
      </c>
      <c r="D15" s="24" t="s">
        <v>75</v>
      </c>
      <c r="E15" s="27">
        <f t="shared" si="0"/>
        <v>1787207.84</v>
      </c>
      <c r="F15" s="27">
        <v>1787207.84</v>
      </c>
      <c r="G15" s="27">
        <v>0</v>
      </c>
    </row>
    <row r="16" ht="24" customHeight="true" spans="1:7">
      <c r="A16" s="26" t="s">
        <v>74</v>
      </c>
      <c r="B16" s="26" t="s">
        <v>76</v>
      </c>
      <c r="C16" s="26" t="s">
        <v>3</v>
      </c>
      <c r="D16" s="24" t="s">
        <v>77</v>
      </c>
      <c r="E16" s="27">
        <f t="shared" si="0"/>
        <v>1787207.84</v>
      </c>
      <c r="F16" s="27">
        <v>1787207.84</v>
      </c>
      <c r="G16" s="27">
        <v>0</v>
      </c>
    </row>
    <row r="17" ht="24" customHeight="true" spans="1:7">
      <c r="A17" s="26" t="s">
        <v>74</v>
      </c>
      <c r="B17" s="26" t="s">
        <v>76</v>
      </c>
      <c r="C17" s="26" t="s">
        <v>66</v>
      </c>
      <c r="D17" s="24" t="s">
        <v>78</v>
      </c>
      <c r="E17" s="27">
        <f t="shared" si="0"/>
        <v>43500</v>
      </c>
      <c r="F17" s="27">
        <v>43500</v>
      </c>
      <c r="G17" s="27">
        <v>0</v>
      </c>
    </row>
    <row r="18" ht="24" customHeight="true" spans="1:7">
      <c r="A18" s="26" t="s">
        <v>74</v>
      </c>
      <c r="B18" s="26" t="s">
        <v>76</v>
      </c>
      <c r="C18" s="26" t="s">
        <v>76</v>
      </c>
      <c r="D18" s="24" t="s">
        <v>79</v>
      </c>
      <c r="E18" s="27">
        <f t="shared" si="0"/>
        <v>1161938.56</v>
      </c>
      <c r="F18" s="27">
        <v>1161938.56</v>
      </c>
      <c r="G18" s="27">
        <v>0</v>
      </c>
    </row>
    <row r="19" ht="24" customHeight="true" spans="1:7">
      <c r="A19" s="26" t="s">
        <v>74</v>
      </c>
      <c r="B19" s="26" t="s">
        <v>76</v>
      </c>
      <c r="C19" s="26" t="s">
        <v>80</v>
      </c>
      <c r="D19" s="24" t="s">
        <v>81</v>
      </c>
      <c r="E19" s="27">
        <f t="shared" si="0"/>
        <v>580969.28</v>
      </c>
      <c r="F19" s="27">
        <v>580969.28</v>
      </c>
      <c r="G19" s="27">
        <v>0</v>
      </c>
    </row>
    <row r="20" ht="24" customHeight="true" spans="1:7">
      <c r="A20" s="26" t="s">
        <v>74</v>
      </c>
      <c r="B20" s="26" t="s">
        <v>76</v>
      </c>
      <c r="C20" s="26" t="s">
        <v>72</v>
      </c>
      <c r="D20" s="24" t="s">
        <v>82</v>
      </c>
      <c r="E20" s="27">
        <f t="shared" si="0"/>
        <v>800</v>
      </c>
      <c r="F20" s="27">
        <v>800</v>
      </c>
      <c r="G20" s="27">
        <v>0</v>
      </c>
    </row>
    <row r="21" ht="24" customHeight="true" spans="1:7">
      <c r="A21" s="26" t="s">
        <v>83</v>
      </c>
      <c r="B21" s="26" t="s">
        <v>3</v>
      </c>
      <c r="C21" s="26" t="s">
        <v>3</v>
      </c>
      <c r="D21" s="24" t="s">
        <v>84</v>
      </c>
      <c r="E21" s="27">
        <f t="shared" si="0"/>
        <v>726211.6</v>
      </c>
      <c r="F21" s="27">
        <v>726211.6</v>
      </c>
      <c r="G21" s="27">
        <v>0</v>
      </c>
    </row>
    <row r="22" ht="24" customHeight="true" spans="1:7">
      <c r="A22" s="26" t="s">
        <v>83</v>
      </c>
      <c r="B22" s="26" t="s">
        <v>85</v>
      </c>
      <c r="C22" s="26" t="s">
        <v>3</v>
      </c>
      <c r="D22" s="24" t="s">
        <v>86</v>
      </c>
      <c r="E22" s="27">
        <f t="shared" si="0"/>
        <v>726211.6</v>
      </c>
      <c r="F22" s="27">
        <v>726211.6</v>
      </c>
      <c r="G22" s="27">
        <v>0</v>
      </c>
    </row>
    <row r="23" ht="24" customHeight="true" spans="1:7">
      <c r="A23" s="26" t="s">
        <v>83</v>
      </c>
      <c r="B23" s="26" t="s">
        <v>85</v>
      </c>
      <c r="C23" s="26" t="s">
        <v>66</v>
      </c>
      <c r="D23" s="24" t="s">
        <v>87</v>
      </c>
      <c r="E23" s="27">
        <f t="shared" si="0"/>
        <v>726211.6</v>
      </c>
      <c r="F23" s="27">
        <v>726211.6</v>
      </c>
      <c r="G23" s="27">
        <v>0</v>
      </c>
    </row>
    <row r="24" ht="24" customHeight="true" spans="1:7">
      <c r="A24" s="26" t="s">
        <v>88</v>
      </c>
      <c r="B24" s="26" t="s">
        <v>3</v>
      </c>
      <c r="C24" s="26" t="s">
        <v>3</v>
      </c>
      <c r="D24" s="24" t="s">
        <v>89</v>
      </c>
      <c r="E24" s="27">
        <f t="shared" si="0"/>
        <v>1161938.56</v>
      </c>
      <c r="F24" s="27">
        <v>1161938.56</v>
      </c>
      <c r="G24" s="27">
        <v>0</v>
      </c>
    </row>
    <row r="25" ht="24" customHeight="true" spans="1:7">
      <c r="A25" s="26" t="s">
        <v>88</v>
      </c>
      <c r="B25" s="26" t="s">
        <v>66</v>
      </c>
      <c r="C25" s="26" t="s">
        <v>3</v>
      </c>
      <c r="D25" s="24" t="s">
        <v>90</v>
      </c>
      <c r="E25" s="27">
        <f t="shared" si="0"/>
        <v>1161938.56</v>
      </c>
      <c r="F25" s="27">
        <v>1161938.56</v>
      </c>
      <c r="G25" s="27">
        <v>0</v>
      </c>
    </row>
    <row r="26" ht="24" customHeight="true" spans="1:7">
      <c r="A26" s="26" t="s">
        <v>88</v>
      </c>
      <c r="B26" s="26" t="s">
        <v>66</v>
      </c>
      <c r="C26" s="26" t="s">
        <v>68</v>
      </c>
      <c r="D26" s="24" t="s">
        <v>91</v>
      </c>
      <c r="E26" s="27">
        <f t="shared" si="0"/>
        <v>1161938.56</v>
      </c>
      <c r="F26" s="27">
        <v>1161938.56</v>
      </c>
      <c r="G26" s="27">
        <v>0</v>
      </c>
    </row>
    <row r="27" ht="24" customHeight="true" spans="1:7">
      <c r="A27" s="26" t="s">
        <v>35</v>
      </c>
      <c r="B27" s="26"/>
      <c r="C27" s="26"/>
      <c r="D27" s="26"/>
      <c r="E27" s="27">
        <f t="shared" si="0"/>
        <v>13817554.15</v>
      </c>
      <c r="F27" s="27">
        <v>11904646.28</v>
      </c>
      <c r="G27" s="27">
        <v>1912907.87</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topLeftCell="A4" workbookViewId="0">
      <selection activeCell="D19" sqref="D19"/>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8"/>
      <c r="F1" s="28"/>
      <c r="G1" s="28"/>
    </row>
    <row r="2" ht="24" customHeight="true" spans="1:7">
      <c r="A2" s="1" t="s">
        <v>104</v>
      </c>
      <c r="B2" s="1"/>
      <c r="C2" s="1"/>
      <c r="D2" s="1"/>
      <c r="E2" s="1"/>
      <c r="F2" s="1"/>
      <c r="G2" s="1"/>
    </row>
    <row r="3" ht="7.5" customHeight="true" spans="1:7">
      <c r="A3" s="2"/>
      <c r="B3" s="2"/>
      <c r="C3" s="2"/>
      <c r="D3" s="2"/>
      <c r="E3" s="28"/>
      <c r="F3" s="28"/>
      <c r="G3" s="2"/>
    </row>
    <row r="4" ht="24" customHeight="true" spans="1:7">
      <c r="A4" s="34"/>
      <c r="B4" s="34"/>
      <c r="C4" s="34"/>
      <c r="D4" s="34"/>
      <c r="E4" s="34"/>
      <c r="F4" s="28"/>
      <c r="G4" s="28" t="s">
        <v>30</v>
      </c>
    </row>
    <row r="5" ht="7.5" customHeight="true" spans="1:7">
      <c r="A5" s="35"/>
      <c r="B5" s="35"/>
      <c r="C5" s="35"/>
      <c r="D5" s="35"/>
      <c r="E5" s="28"/>
      <c r="F5" s="28"/>
      <c r="G5" s="2"/>
    </row>
    <row r="6" ht="24" customHeight="true" spans="1:7">
      <c r="A6" s="20" t="s">
        <v>33</v>
      </c>
      <c r="B6" s="20"/>
      <c r="C6" s="20"/>
      <c r="D6" s="20"/>
      <c r="E6" s="20" t="s">
        <v>105</v>
      </c>
      <c r="F6" s="20"/>
      <c r="G6" s="20"/>
    </row>
    <row r="7" ht="24" customHeight="true" spans="1:7">
      <c r="A7" s="29" t="s">
        <v>55</v>
      </c>
      <c r="B7" s="29"/>
      <c r="C7" s="29"/>
      <c r="D7" s="20" t="s">
        <v>56</v>
      </c>
      <c r="E7" s="20" t="s">
        <v>35</v>
      </c>
      <c r="F7" s="6" t="s">
        <v>36</v>
      </c>
      <c r="G7" s="20" t="s">
        <v>37</v>
      </c>
    </row>
    <row r="8" ht="24" customHeight="true" spans="1:7">
      <c r="A8" s="20" t="s">
        <v>61</v>
      </c>
      <c r="B8" s="20" t="s">
        <v>62</v>
      </c>
      <c r="C8" s="20" t="s">
        <v>63</v>
      </c>
      <c r="D8" s="20"/>
      <c r="E8" s="20"/>
      <c r="F8" s="6"/>
      <c r="G8" s="20"/>
    </row>
    <row r="9" ht="15" hidden="true" customHeight="true" spans="1:7">
      <c r="A9" s="19"/>
      <c r="B9" s="19"/>
      <c r="C9" s="19"/>
      <c r="D9" s="19"/>
      <c r="E9" s="27"/>
      <c r="F9" s="27" t="s">
        <v>3</v>
      </c>
      <c r="G9" s="27" t="s">
        <v>3</v>
      </c>
    </row>
    <row r="10" ht="24" customHeight="true" spans="1:7">
      <c r="A10" s="26" t="s">
        <v>3</v>
      </c>
      <c r="B10" s="26" t="s">
        <v>3</v>
      </c>
      <c r="C10" s="26" t="s">
        <v>3</v>
      </c>
      <c r="D10" s="24" t="s">
        <v>3</v>
      </c>
      <c r="E10" s="32">
        <f>SUM(F10,G10)</f>
        <v>0</v>
      </c>
      <c r="F10" s="32" t="s">
        <v>3</v>
      </c>
      <c r="G10" s="32" t="s">
        <v>3</v>
      </c>
    </row>
    <row r="11" ht="24" customHeight="true" spans="1:7">
      <c r="A11" s="26" t="s">
        <v>35</v>
      </c>
      <c r="B11" s="26"/>
      <c r="C11" s="26"/>
      <c r="D11" s="26"/>
      <c r="E11" s="32">
        <f>SUM(F11,G11)</f>
        <v>0</v>
      </c>
      <c r="F11" s="32" t="s">
        <v>3</v>
      </c>
      <c r="G11" s="32" t="s">
        <v>3</v>
      </c>
    </row>
    <row r="12" s="33" customFormat="true" ht="22.5" customHeight="true" spans="1:7">
      <c r="A12" s="36" t="s">
        <v>106</v>
      </c>
      <c r="B12" s="31"/>
      <c r="C12" s="31"/>
      <c r="D12" s="31"/>
      <c r="E12" s="37"/>
      <c r="F12" s="37"/>
      <c r="G12" s="37"/>
    </row>
    <row r="13" ht="24" customHeight="true" spans="4:4">
      <c r="D13" s="13"/>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4" sqref="A4:F4"/>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8"/>
      <c r="F1" s="28"/>
      <c r="G1" s="28"/>
    </row>
    <row r="2" ht="24" customHeight="true" spans="1:7">
      <c r="A2" s="1" t="s">
        <v>107</v>
      </c>
      <c r="B2" s="1"/>
      <c r="C2" s="1"/>
      <c r="D2" s="1"/>
      <c r="E2" s="1"/>
      <c r="F2" s="1"/>
      <c r="G2" s="1"/>
    </row>
    <row r="4" ht="24" customHeight="true" spans="1:7">
      <c r="A4" s="2"/>
      <c r="B4" s="2"/>
      <c r="C4" s="2"/>
      <c r="D4" s="2"/>
      <c r="E4" s="2"/>
      <c r="F4" s="2"/>
      <c r="G4" s="28" t="s">
        <v>30</v>
      </c>
    </row>
    <row r="5" ht="7.5" customHeight="true" spans="1:7">
      <c r="A5" s="19"/>
      <c r="B5" s="19"/>
      <c r="C5" s="19"/>
      <c r="D5" s="19"/>
      <c r="E5" s="19"/>
      <c r="F5" s="19"/>
      <c r="G5" s="19"/>
    </row>
    <row r="6" ht="24" customHeight="true" spans="1:7">
      <c r="A6" s="20" t="s">
        <v>33</v>
      </c>
      <c r="B6" s="20"/>
      <c r="C6" s="20"/>
      <c r="D6" s="20"/>
      <c r="E6" s="20" t="s">
        <v>108</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24" customHeight="true" spans="1:7">
      <c r="A9" s="26" t="s">
        <v>3</v>
      </c>
      <c r="B9" s="26" t="s">
        <v>3</v>
      </c>
      <c r="C9" s="26" t="s">
        <v>3</v>
      </c>
      <c r="D9" s="24" t="s">
        <v>3</v>
      </c>
      <c r="E9" s="32">
        <f>SUM(F9,G9)</f>
        <v>0</v>
      </c>
      <c r="F9" s="32" t="s">
        <v>3</v>
      </c>
      <c r="G9" s="32" t="s">
        <v>3</v>
      </c>
    </row>
    <row r="10" ht="24" customHeight="true" spans="1:7">
      <c r="A10" s="26" t="s">
        <v>35</v>
      </c>
      <c r="B10" s="26"/>
      <c r="C10" s="26"/>
      <c r="D10" s="26"/>
      <c r="E10" s="32">
        <f>SUM(F10,G10)</f>
        <v>0</v>
      </c>
      <c r="F10" s="32" t="s">
        <v>3</v>
      </c>
      <c r="G10" s="32" t="s">
        <v>3</v>
      </c>
    </row>
    <row r="11" spans="1:4">
      <c r="A11" s="30" t="s">
        <v>109</v>
      </c>
      <c r="B11" s="31"/>
      <c r="C11" s="31"/>
      <c r="D11" s="31"/>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topLeftCell="A28" workbookViewId="0">
      <selection activeCell="F21" sqref="F21:F36"/>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4"/>
    </row>
    <row r="2" ht="22.5" customHeight="true" spans="1:6">
      <c r="A2" s="1" t="s">
        <v>110</v>
      </c>
      <c r="B2" s="1"/>
      <c r="C2" s="1"/>
      <c r="D2" s="1"/>
      <c r="E2" s="1"/>
      <c r="F2" s="1"/>
    </row>
    <row r="3" ht="7.5" customHeight="true" spans="1:6">
      <c r="A3" s="19"/>
      <c r="B3" s="19"/>
      <c r="C3" s="19"/>
      <c r="D3" s="19"/>
      <c r="E3" s="19"/>
      <c r="F3" s="19"/>
    </row>
    <row r="4" ht="24" customHeight="true" spans="1:6">
      <c r="A4" s="2"/>
      <c r="B4" s="2"/>
      <c r="C4" s="2"/>
      <c r="D4" s="2"/>
      <c r="E4" s="2"/>
      <c r="F4" s="28" t="s">
        <v>30</v>
      </c>
    </row>
    <row r="5" ht="7.5" customHeight="true" spans="1:6">
      <c r="A5" s="19"/>
      <c r="B5" s="19"/>
      <c r="C5" s="19"/>
      <c r="D5" s="19"/>
      <c r="E5" s="19"/>
      <c r="F5" s="19"/>
    </row>
    <row r="6" ht="24" customHeight="true" spans="1:6">
      <c r="A6" s="20" t="s">
        <v>33</v>
      </c>
      <c r="B6" s="20"/>
      <c r="C6" s="20"/>
      <c r="D6" s="20" t="s">
        <v>111</v>
      </c>
      <c r="E6" s="20"/>
      <c r="F6" s="20"/>
    </row>
    <row r="7" ht="24" customHeight="true" spans="1:6">
      <c r="A7" s="20" t="s">
        <v>112</v>
      </c>
      <c r="B7" s="20"/>
      <c r="C7" s="20" t="s">
        <v>113</v>
      </c>
      <c r="D7" s="21" t="s">
        <v>35</v>
      </c>
      <c r="E7" s="21" t="s">
        <v>38</v>
      </c>
      <c r="F7" s="21" t="s">
        <v>39</v>
      </c>
    </row>
    <row r="8" ht="24" customHeight="true" spans="1:6">
      <c r="A8" s="20" t="s">
        <v>61</v>
      </c>
      <c r="B8" s="20" t="s">
        <v>62</v>
      </c>
      <c r="C8" s="20"/>
      <c r="D8" s="21"/>
      <c r="E8" s="21"/>
      <c r="F8" s="21"/>
    </row>
    <row r="9" ht="15" hidden="true" customHeight="true" spans="1:6">
      <c r="A9" s="19" t="s">
        <v>3</v>
      </c>
      <c r="B9" s="19"/>
      <c r="C9" s="19"/>
      <c r="D9" s="22"/>
      <c r="E9" s="22" t="s">
        <v>3</v>
      </c>
      <c r="F9" s="22" t="s">
        <v>3</v>
      </c>
    </row>
    <row r="10" ht="24" customHeight="true" spans="1:6">
      <c r="A10" s="23" t="s">
        <v>114</v>
      </c>
      <c r="B10" s="23" t="s">
        <v>3</v>
      </c>
      <c r="C10" s="24" t="s">
        <v>115</v>
      </c>
      <c r="D10" s="25">
        <f t="shared" ref="D10:D41" si="0">SUM(E10,F10)</f>
        <v>11126863.96</v>
      </c>
      <c r="E10" s="25">
        <v>11126863.96</v>
      </c>
      <c r="F10" s="25">
        <v>0</v>
      </c>
    </row>
    <row r="11" ht="24" customHeight="true" spans="1:6">
      <c r="A11" s="23" t="s">
        <v>114</v>
      </c>
      <c r="B11" s="23" t="s">
        <v>68</v>
      </c>
      <c r="C11" s="24" t="s">
        <v>116</v>
      </c>
      <c r="D11" s="25">
        <f t="shared" si="0"/>
        <v>1627200</v>
      </c>
      <c r="E11" s="25">
        <v>1627200</v>
      </c>
      <c r="F11" s="25">
        <v>0</v>
      </c>
    </row>
    <row r="12" ht="24" customHeight="true" spans="1:6">
      <c r="A12" s="23" t="s">
        <v>114</v>
      </c>
      <c r="B12" s="23" t="s">
        <v>66</v>
      </c>
      <c r="C12" s="24" t="s">
        <v>117</v>
      </c>
      <c r="D12" s="25">
        <f t="shared" si="0"/>
        <v>177156</v>
      </c>
      <c r="E12" s="25">
        <v>177156</v>
      </c>
      <c r="F12" s="25">
        <v>0</v>
      </c>
    </row>
    <row r="13" ht="24" customHeight="true" spans="1:6">
      <c r="A13" s="23" t="s">
        <v>114</v>
      </c>
      <c r="B13" s="23" t="s">
        <v>118</v>
      </c>
      <c r="C13" s="24" t="s">
        <v>119</v>
      </c>
      <c r="D13" s="25">
        <f t="shared" si="0"/>
        <v>5632000</v>
      </c>
      <c r="E13" s="25">
        <v>5632000</v>
      </c>
      <c r="F13" s="25">
        <v>0</v>
      </c>
    </row>
    <row r="14" ht="24" customHeight="true" spans="1:6">
      <c r="A14" s="23" t="s">
        <v>114</v>
      </c>
      <c r="B14" s="23" t="s">
        <v>120</v>
      </c>
      <c r="C14" s="24" t="s">
        <v>121</v>
      </c>
      <c r="D14" s="25">
        <f t="shared" si="0"/>
        <v>1161938.56</v>
      </c>
      <c r="E14" s="25">
        <v>1161938.56</v>
      </c>
      <c r="F14" s="25">
        <v>0</v>
      </c>
    </row>
    <row r="15" ht="24" customHeight="true" spans="1:6">
      <c r="A15" s="23" t="s">
        <v>114</v>
      </c>
      <c r="B15" s="23" t="s">
        <v>70</v>
      </c>
      <c r="C15" s="24" t="s">
        <v>122</v>
      </c>
      <c r="D15" s="25">
        <f t="shared" si="0"/>
        <v>580969.28</v>
      </c>
      <c r="E15" s="25">
        <v>580969.28</v>
      </c>
      <c r="F15" s="25">
        <v>0</v>
      </c>
    </row>
    <row r="16" ht="24" customHeight="true" spans="1:6">
      <c r="A16" s="23" t="s">
        <v>114</v>
      </c>
      <c r="B16" s="23" t="s">
        <v>123</v>
      </c>
      <c r="C16" s="24" t="s">
        <v>124</v>
      </c>
      <c r="D16" s="25">
        <f t="shared" si="0"/>
        <v>726211.6</v>
      </c>
      <c r="E16" s="25">
        <v>726211.6</v>
      </c>
      <c r="F16" s="25">
        <v>0</v>
      </c>
    </row>
    <row r="17" ht="24" customHeight="true" spans="1:6">
      <c r="A17" s="23" t="s">
        <v>114</v>
      </c>
      <c r="B17" s="23" t="s">
        <v>125</v>
      </c>
      <c r="C17" s="24" t="s">
        <v>126</v>
      </c>
      <c r="D17" s="25">
        <f t="shared" si="0"/>
        <v>47929.96</v>
      </c>
      <c r="E17" s="25">
        <v>47929.96</v>
      </c>
      <c r="F17" s="25">
        <v>0</v>
      </c>
    </row>
    <row r="18" ht="24" customHeight="true" spans="1:6">
      <c r="A18" s="23" t="s">
        <v>114</v>
      </c>
      <c r="B18" s="23" t="s">
        <v>127</v>
      </c>
      <c r="C18" s="24" t="s">
        <v>91</v>
      </c>
      <c r="D18" s="25">
        <f t="shared" si="0"/>
        <v>1161938.56</v>
      </c>
      <c r="E18" s="25">
        <v>1161938.56</v>
      </c>
      <c r="F18" s="25">
        <v>0</v>
      </c>
    </row>
    <row r="19" ht="24" customHeight="true" spans="1:6">
      <c r="A19" s="23" t="s">
        <v>114</v>
      </c>
      <c r="B19" s="23" t="s">
        <v>72</v>
      </c>
      <c r="C19" s="24" t="s">
        <v>128</v>
      </c>
      <c r="D19" s="25">
        <f t="shared" si="0"/>
        <v>11520</v>
      </c>
      <c r="E19" s="25">
        <v>11520</v>
      </c>
      <c r="F19" s="25">
        <v>0</v>
      </c>
    </row>
    <row r="20" ht="24" customHeight="true" spans="1:6">
      <c r="A20" s="23" t="s">
        <v>129</v>
      </c>
      <c r="B20" s="23" t="s">
        <v>3</v>
      </c>
      <c r="C20" s="24" t="s">
        <v>130</v>
      </c>
      <c r="D20" s="25">
        <f t="shared" si="0"/>
        <v>705922.32</v>
      </c>
      <c r="E20" s="25">
        <v>0</v>
      </c>
      <c r="F20" s="25">
        <v>705922.32</v>
      </c>
    </row>
    <row r="21" ht="24" customHeight="true" spans="1:6">
      <c r="A21" s="23" t="s">
        <v>129</v>
      </c>
      <c r="B21" s="23" t="s">
        <v>68</v>
      </c>
      <c r="C21" s="24" t="s">
        <v>131</v>
      </c>
      <c r="D21" s="25">
        <f t="shared" si="0"/>
        <v>215900</v>
      </c>
      <c r="E21" s="25">
        <v>0</v>
      </c>
      <c r="F21" s="25">
        <v>215900</v>
      </c>
    </row>
    <row r="22" ht="24" customHeight="true" spans="1:6">
      <c r="A22" s="23" t="s">
        <v>129</v>
      </c>
      <c r="B22" s="23" t="s">
        <v>66</v>
      </c>
      <c r="C22" s="24" t="s">
        <v>132</v>
      </c>
      <c r="D22" s="25">
        <f t="shared" si="0"/>
        <v>20000</v>
      </c>
      <c r="E22" s="25">
        <v>0</v>
      </c>
      <c r="F22" s="25">
        <v>20000</v>
      </c>
    </row>
    <row r="23" ht="24" customHeight="true" spans="1:6">
      <c r="A23" s="23" t="s">
        <v>129</v>
      </c>
      <c r="B23" s="23" t="s">
        <v>133</v>
      </c>
      <c r="C23" s="24" t="s">
        <v>134</v>
      </c>
      <c r="D23" s="25">
        <f t="shared" si="0"/>
        <v>300</v>
      </c>
      <c r="E23" s="25">
        <v>0</v>
      </c>
      <c r="F23" s="25">
        <v>300</v>
      </c>
    </row>
    <row r="24" ht="24" customHeight="true" spans="1:6">
      <c r="A24" s="23" t="s">
        <v>129</v>
      </c>
      <c r="B24" s="23" t="s">
        <v>76</v>
      </c>
      <c r="C24" s="24" t="s">
        <v>135</v>
      </c>
      <c r="D24" s="25">
        <f t="shared" si="0"/>
        <v>10000</v>
      </c>
      <c r="E24" s="25">
        <v>0</v>
      </c>
      <c r="F24" s="25">
        <v>10000</v>
      </c>
    </row>
    <row r="25" ht="24" customHeight="true" spans="1:6">
      <c r="A25" s="23" t="s">
        <v>129</v>
      </c>
      <c r="B25" s="23" t="s">
        <v>80</v>
      </c>
      <c r="C25" s="24" t="s">
        <v>136</v>
      </c>
      <c r="D25" s="25">
        <f t="shared" si="0"/>
        <v>50000</v>
      </c>
      <c r="E25" s="25">
        <v>0</v>
      </c>
      <c r="F25" s="25">
        <v>50000</v>
      </c>
    </row>
    <row r="26" ht="24" customHeight="true" spans="1:6">
      <c r="A26" s="23" t="s">
        <v>129</v>
      </c>
      <c r="B26" s="23" t="s">
        <v>118</v>
      </c>
      <c r="C26" s="24" t="s">
        <v>137</v>
      </c>
      <c r="D26" s="25">
        <f t="shared" si="0"/>
        <v>4000</v>
      </c>
      <c r="E26" s="25">
        <v>0</v>
      </c>
      <c r="F26" s="25">
        <v>4000</v>
      </c>
    </row>
    <row r="27" ht="24" customHeight="true" spans="1:6">
      <c r="A27" s="23" t="s">
        <v>129</v>
      </c>
      <c r="B27" s="23" t="s">
        <v>70</v>
      </c>
      <c r="C27" s="24" t="s">
        <v>138</v>
      </c>
      <c r="D27" s="25">
        <f t="shared" si="0"/>
        <v>8000</v>
      </c>
      <c r="E27" s="25">
        <v>0</v>
      </c>
      <c r="F27" s="25">
        <v>8000</v>
      </c>
    </row>
    <row r="28" ht="24" customHeight="true" spans="1:6">
      <c r="A28" s="23" t="s">
        <v>129</v>
      </c>
      <c r="B28" s="23" t="s">
        <v>85</v>
      </c>
      <c r="C28" s="24" t="s">
        <v>139</v>
      </c>
      <c r="D28" s="25">
        <f t="shared" si="0"/>
        <v>8000</v>
      </c>
      <c r="E28" s="25">
        <v>0</v>
      </c>
      <c r="F28" s="25">
        <v>8000</v>
      </c>
    </row>
    <row r="29" ht="24" customHeight="true" spans="1:6">
      <c r="A29" s="23" t="s">
        <v>129</v>
      </c>
      <c r="B29" s="23" t="s">
        <v>127</v>
      </c>
      <c r="C29" s="24" t="s">
        <v>140</v>
      </c>
      <c r="D29" s="25">
        <f t="shared" si="0"/>
        <v>30000</v>
      </c>
      <c r="E29" s="25">
        <v>0</v>
      </c>
      <c r="F29" s="25">
        <v>30000</v>
      </c>
    </row>
    <row r="30" ht="24" customHeight="true" spans="1:6">
      <c r="A30" s="23" t="s">
        <v>129</v>
      </c>
      <c r="B30" s="23" t="s">
        <v>141</v>
      </c>
      <c r="C30" s="24" t="s">
        <v>142</v>
      </c>
      <c r="D30" s="25">
        <f t="shared" si="0"/>
        <v>10000</v>
      </c>
      <c r="E30" s="25">
        <v>0</v>
      </c>
      <c r="F30" s="25">
        <v>10000</v>
      </c>
    </row>
    <row r="31" ht="24" customHeight="true" spans="1:6">
      <c r="A31" s="23" t="s">
        <v>129</v>
      </c>
      <c r="B31" s="23" t="s">
        <v>143</v>
      </c>
      <c r="C31" s="24" t="s">
        <v>144</v>
      </c>
      <c r="D31" s="25">
        <f t="shared" si="0"/>
        <v>18800</v>
      </c>
      <c r="E31" s="25">
        <v>0</v>
      </c>
      <c r="F31" s="25">
        <v>18800</v>
      </c>
    </row>
    <row r="32" ht="24" customHeight="true" spans="1:6">
      <c r="A32" s="23" t="s">
        <v>129</v>
      </c>
      <c r="B32" s="23" t="s">
        <v>145</v>
      </c>
      <c r="C32" s="24" t="s">
        <v>146</v>
      </c>
      <c r="D32" s="25">
        <f t="shared" si="0"/>
        <v>8000</v>
      </c>
      <c r="E32" s="25">
        <v>0</v>
      </c>
      <c r="F32" s="25">
        <v>8000</v>
      </c>
    </row>
    <row r="33" ht="24" customHeight="true" spans="1:6">
      <c r="A33" s="23" t="s">
        <v>129</v>
      </c>
      <c r="B33" s="23" t="s">
        <v>147</v>
      </c>
      <c r="C33" s="24" t="s">
        <v>148</v>
      </c>
      <c r="D33" s="25">
        <f t="shared" si="0"/>
        <v>30000</v>
      </c>
      <c r="E33" s="25">
        <v>0</v>
      </c>
      <c r="F33" s="25">
        <v>30000</v>
      </c>
    </row>
    <row r="34" ht="24" customHeight="true" spans="1:6">
      <c r="A34" s="23" t="s">
        <v>129</v>
      </c>
      <c r="B34" s="23" t="s">
        <v>149</v>
      </c>
      <c r="C34" s="24" t="s">
        <v>150</v>
      </c>
      <c r="D34" s="25">
        <f t="shared" si="0"/>
        <v>145242.32</v>
      </c>
      <c r="E34" s="25">
        <v>0</v>
      </c>
      <c r="F34" s="25">
        <v>145242.32</v>
      </c>
    </row>
    <row r="35" ht="24" customHeight="true" spans="1:6">
      <c r="A35" s="23" t="s">
        <v>129</v>
      </c>
      <c r="B35" s="23" t="s">
        <v>151</v>
      </c>
      <c r="C35" s="24" t="s">
        <v>152</v>
      </c>
      <c r="D35" s="25">
        <f t="shared" si="0"/>
        <v>146880</v>
      </c>
      <c r="E35" s="25">
        <v>0</v>
      </c>
      <c r="F35" s="25">
        <v>146880</v>
      </c>
    </row>
    <row r="36" ht="24" customHeight="true" spans="1:6">
      <c r="A36" s="23" t="s">
        <v>129</v>
      </c>
      <c r="B36" s="23" t="s">
        <v>72</v>
      </c>
      <c r="C36" s="24" t="s">
        <v>153</v>
      </c>
      <c r="D36" s="25">
        <f t="shared" si="0"/>
        <v>800</v>
      </c>
      <c r="E36" s="25">
        <v>0</v>
      </c>
      <c r="F36" s="25">
        <v>800</v>
      </c>
    </row>
    <row r="37" ht="24" customHeight="true" spans="1:6">
      <c r="A37" s="23" t="s">
        <v>154</v>
      </c>
      <c r="B37" s="23" t="s">
        <v>3</v>
      </c>
      <c r="C37" s="24" t="s">
        <v>155</v>
      </c>
      <c r="D37" s="25">
        <f t="shared" si="0"/>
        <v>34860</v>
      </c>
      <c r="E37" s="25">
        <v>34860</v>
      </c>
      <c r="F37" s="25">
        <v>0</v>
      </c>
    </row>
    <row r="38" ht="24" customHeight="true" spans="1:6">
      <c r="A38" s="23" t="s">
        <v>154</v>
      </c>
      <c r="B38" s="23" t="s">
        <v>66</v>
      </c>
      <c r="C38" s="24" t="s">
        <v>156</v>
      </c>
      <c r="D38" s="25">
        <f t="shared" si="0"/>
        <v>34860</v>
      </c>
      <c r="E38" s="25">
        <v>34860</v>
      </c>
      <c r="F38" s="25">
        <v>0</v>
      </c>
    </row>
    <row r="39" ht="24" customHeight="true" spans="1:6">
      <c r="A39" s="23" t="s">
        <v>157</v>
      </c>
      <c r="B39" s="23" t="s">
        <v>3</v>
      </c>
      <c r="C39" s="24" t="s">
        <v>158</v>
      </c>
      <c r="D39" s="25">
        <f t="shared" si="0"/>
        <v>37000</v>
      </c>
      <c r="E39" s="25">
        <v>0</v>
      </c>
      <c r="F39" s="25">
        <v>37000</v>
      </c>
    </row>
    <row r="40" ht="24" customHeight="true" spans="1:6">
      <c r="A40" s="23" t="s">
        <v>157</v>
      </c>
      <c r="B40" s="23" t="s">
        <v>66</v>
      </c>
      <c r="C40" s="24" t="s">
        <v>159</v>
      </c>
      <c r="D40" s="25">
        <f t="shared" si="0"/>
        <v>37000</v>
      </c>
      <c r="E40" s="25">
        <v>0</v>
      </c>
      <c r="F40" s="25">
        <v>37000</v>
      </c>
    </row>
    <row r="41" ht="24" customHeight="true" spans="1:6">
      <c r="A41" s="26" t="s">
        <v>35</v>
      </c>
      <c r="B41" s="26"/>
      <c r="C41" s="26"/>
      <c r="D41" s="27">
        <f t="shared" si="0"/>
        <v>11904646.28</v>
      </c>
      <c r="E41" s="27">
        <v>11161723.96</v>
      </c>
      <c r="F41" s="27">
        <v>742922.32</v>
      </c>
    </row>
  </sheetData>
  <mergeCells count="10">
    <mergeCell ref="A2:F2"/>
    <mergeCell ref="A4:E4"/>
    <mergeCell ref="A6:C6"/>
    <mergeCell ref="D6:F6"/>
    <mergeCell ref="A7:B7"/>
    <mergeCell ref="A41:C41"/>
    <mergeCell ref="C7:C8"/>
    <mergeCell ref="D7:D8"/>
    <mergeCell ref="E7:E8"/>
    <mergeCell ref="F7:F8"/>
  </mergeCells>
  <pageMargins left="0.79" right="0.79" top="0.79" bottom="0.79" header="0.3" footer="0.3"/>
  <pageSetup paperSize="9" scale="9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F31" sqref="F31"/>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160</v>
      </c>
      <c r="H1" s="15"/>
    </row>
    <row r="2" ht="22.5" customHeight="true" spans="1:8">
      <c r="A2" s="1" t="s">
        <v>161</v>
      </c>
      <c r="B2" s="1"/>
      <c r="C2" s="1"/>
      <c r="D2" s="1"/>
      <c r="E2" s="1"/>
      <c r="F2" s="1"/>
      <c r="G2" s="1"/>
      <c r="H2" s="1"/>
    </row>
    <row r="4" ht="24" customHeight="true" spans="1:8">
      <c r="A4" s="2"/>
      <c r="B4" s="2"/>
      <c r="C4" s="2"/>
      <c r="D4" s="2"/>
      <c r="E4" s="2"/>
      <c r="F4" s="2"/>
      <c r="G4" s="16" t="s">
        <v>162</v>
      </c>
      <c r="H4" s="15" t="s">
        <v>163</v>
      </c>
    </row>
    <row r="6" ht="24" customHeight="true" spans="1:8">
      <c r="A6" s="4" t="s">
        <v>164</v>
      </c>
      <c r="B6" s="4"/>
      <c r="C6" s="4"/>
      <c r="D6" s="4"/>
      <c r="E6" s="4"/>
      <c r="F6" s="4"/>
      <c r="G6" s="5" t="s">
        <v>165</v>
      </c>
      <c r="H6" s="17" t="s">
        <v>166</v>
      </c>
    </row>
    <row r="7" ht="24" customHeight="true" spans="1:8">
      <c r="A7" s="5" t="s">
        <v>35</v>
      </c>
      <c r="B7" s="5" t="s">
        <v>167</v>
      </c>
      <c r="C7" s="5" t="s">
        <v>144</v>
      </c>
      <c r="D7" s="6" t="s">
        <v>168</v>
      </c>
      <c r="E7" s="6"/>
      <c r="F7" s="6"/>
      <c r="G7" s="5"/>
      <c r="H7" s="17"/>
    </row>
    <row r="8" ht="24" customHeight="true" spans="1:8">
      <c r="A8" s="5"/>
      <c r="B8" s="5"/>
      <c r="C8" s="5"/>
      <c r="D8" s="7" t="s">
        <v>169</v>
      </c>
      <c r="E8" s="7" t="s">
        <v>170</v>
      </c>
      <c r="F8" s="7" t="s">
        <v>171</v>
      </c>
      <c r="G8" s="5"/>
      <c r="H8" s="17"/>
    </row>
    <row r="9" ht="15" hidden="true" customHeight="true" spans="1:8">
      <c r="A9" s="8">
        <f>SUM(B9,C9,D9)</f>
        <v>18800</v>
      </c>
      <c r="B9" s="9">
        <f>SUM(B10:B10)</f>
        <v>0</v>
      </c>
      <c r="C9" s="9">
        <f>SUM(C10:C10)</f>
        <v>18800</v>
      </c>
      <c r="D9" s="8">
        <f>SUM(E9,F9)</f>
        <v>0</v>
      </c>
      <c r="E9" s="8">
        <f>SUM(E10:E10)</f>
        <v>0</v>
      </c>
      <c r="F9" s="8">
        <f>SUM(F10:F10)</f>
        <v>0</v>
      </c>
      <c r="G9" s="8">
        <f>SUM(G10:G10,H10:H10)</f>
        <v>0</v>
      </c>
      <c r="H9" s="18"/>
    </row>
    <row r="10" ht="24" customHeight="true" spans="1:8">
      <c r="A10" s="10">
        <f>SUM(B10,C10,D10)</f>
        <v>18800</v>
      </c>
      <c r="B10" s="11">
        <v>0</v>
      </c>
      <c r="C10" s="12">
        <v>18800</v>
      </c>
      <c r="D10" s="11">
        <v>0</v>
      </c>
      <c r="E10" s="11">
        <v>0</v>
      </c>
      <c r="F10" s="11">
        <v>0</v>
      </c>
      <c r="G10" s="12">
        <v>0</v>
      </c>
      <c r="H10" s="11">
        <v>0</v>
      </c>
    </row>
    <row r="13" ht="24" customHeight="true" spans="1:1">
      <c r="A13" s="13" t="s">
        <v>3</v>
      </c>
    </row>
  </sheetData>
  <sheetProtection password="CC3D" sheet="1"/>
  <mergeCells count="9">
    <mergeCell ref="A2:H2"/>
    <mergeCell ref="A4:F4"/>
    <mergeCell ref="A6:F6"/>
    <mergeCell ref="D7:F7"/>
    <mergeCell ref="A7:A8"/>
    <mergeCell ref="B7:B8"/>
    <mergeCell ref="C7:C8"/>
    <mergeCell ref="G6:G8"/>
    <mergeCell ref="H6:H8"/>
  </mergeCells>
  <pageMargins left="0.79" right="0.79" top="0.79" bottom="0.79" header="0.3" footer="0.3"/>
  <pageSetup paperSize="9" scale="9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2" sqref="A12"/>
    </sheetView>
  </sheetViews>
  <sheetFormatPr defaultColWidth="9" defaultRowHeight="14.25" outlineLevelRow="2"/>
  <cols>
    <col min="1" max="1" width="146.141666666667" customWidth="true"/>
  </cols>
  <sheetData>
    <row r="1" ht="31.5" customHeight="true" spans="1:1">
      <c r="A1" s="1" t="s">
        <v>172</v>
      </c>
    </row>
    <row r="2" ht="24" customHeight="true" spans="1:1">
      <c r="A2" s="2"/>
    </row>
    <row r="3" ht="321" customHeight="true" spans="1:1">
      <c r="A3" s="3" t="s">
        <v>173</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G12" sqref="G12"/>
    </sheetView>
  </sheetViews>
  <sheetFormatPr defaultColWidth="9" defaultRowHeight="14.25"/>
  <cols>
    <col min="1" max="1" width="137.708333333333" customWidth="true"/>
  </cols>
  <sheetData>
    <row r="1" ht="29.25" customHeight="true" spans="1:1">
      <c r="A1" s="52" t="s">
        <v>2</v>
      </c>
    </row>
    <row r="2" ht="22.5" customHeight="true" spans="1:1">
      <c r="A2" s="53" t="s">
        <v>3</v>
      </c>
    </row>
    <row r="3" ht="22.5" customHeight="true" spans="1:1">
      <c r="A3" s="53" t="s">
        <v>4</v>
      </c>
    </row>
    <row r="4" ht="18.75" customHeight="true" spans="1:1">
      <c r="A4" s="54" t="s">
        <v>5</v>
      </c>
    </row>
    <row r="5" ht="18.75" customHeight="true" spans="1:1">
      <c r="A5" s="55" t="s">
        <v>6</v>
      </c>
    </row>
    <row r="6" ht="18.75" customHeight="true" spans="1:1">
      <c r="A6" s="55" t="s">
        <v>7</v>
      </c>
    </row>
    <row r="7" ht="18.75" customHeight="true" spans="1:1">
      <c r="A7" s="55" t="s">
        <v>8</v>
      </c>
    </row>
    <row r="8" ht="18.75" customHeight="true" spans="1:1">
      <c r="A8" s="55" t="s">
        <v>9</v>
      </c>
    </row>
    <row r="9" ht="18.75" customHeight="true" spans="1:1">
      <c r="A9" s="56" t="s">
        <v>10</v>
      </c>
    </row>
    <row r="10" ht="18.75" customHeight="true" spans="1:1">
      <c r="A10" s="56" t="s">
        <v>11</v>
      </c>
    </row>
    <row r="11" ht="18.75" customHeight="true" spans="1:1">
      <c r="A11" s="56" t="s">
        <v>12</v>
      </c>
    </row>
    <row r="12" ht="18.75" customHeight="true" spans="1:1">
      <c r="A12" s="56" t="s">
        <v>13</v>
      </c>
    </row>
    <row r="13" ht="18.75" customHeight="true" spans="1:1">
      <c r="A13" s="56" t="s">
        <v>14</v>
      </c>
    </row>
    <row r="14" ht="18.75" customHeight="true" spans="1:1">
      <c r="A14" s="56" t="s">
        <v>15</v>
      </c>
    </row>
    <row r="15" ht="18.75" customHeight="true" spans="1:1">
      <c r="A15" s="56" t="s">
        <v>16</v>
      </c>
    </row>
    <row r="16" ht="18.75" customHeight="true" spans="1:1">
      <c r="A16" s="56" t="s">
        <v>17</v>
      </c>
    </row>
    <row r="17" ht="18.75" customHeight="true" spans="1:1">
      <c r="A17" s="56" t="s">
        <v>18</v>
      </c>
    </row>
    <row r="18" ht="18.75" customHeight="true" spans="1:1">
      <c r="A18" s="56" t="s">
        <v>19</v>
      </c>
    </row>
    <row r="19" ht="18.75" customHeight="true" spans="1:1">
      <c r="A19" s="57"/>
    </row>
    <row r="20" ht="21" customHeight="true" spans="1:1">
      <c r="A20" s="57"/>
    </row>
    <row r="21" ht="15" hidden="true" customHeight="true" spans="1:1">
      <c r="A21" s="57" t="s">
        <v>20</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E6" sqref="E6"/>
    </sheetView>
  </sheetViews>
  <sheetFormatPr defaultColWidth="9" defaultRowHeight="14.25" outlineLevelRow="2"/>
  <cols>
    <col min="1" max="1" width="142.141666666667" customWidth="true"/>
  </cols>
  <sheetData>
    <row r="1" ht="37.5" customHeight="true" spans="1:1">
      <c r="A1" s="49" t="s">
        <v>21</v>
      </c>
    </row>
    <row r="3" ht="409.5" customHeight="true" spans="1:1">
      <c r="A3" s="51" t="s">
        <v>22</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3" sqref="A3:B3"/>
    </sheetView>
  </sheetViews>
  <sheetFormatPr defaultColWidth="9" defaultRowHeight="14.25" outlineLevelRow="2" outlineLevelCol="1"/>
  <cols>
    <col min="1" max="2" width="70.7083333333333" customWidth="true"/>
  </cols>
  <sheetData>
    <row r="1" ht="37.5" customHeight="true" spans="1:2">
      <c r="A1" s="49" t="s">
        <v>23</v>
      </c>
      <c r="B1" s="50"/>
    </row>
    <row r="2" ht="24" customHeight="true" spans="2:2">
      <c r="B2" s="2"/>
    </row>
    <row r="3" ht="402" customHeight="true" spans="1:2">
      <c r="A3" s="51" t="s">
        <v>24</v>
      </c>
      <c r="B3" s="51"/>
    </row>
  </sheetData>
  <sheetProtection password="CC3D" sheet="1"/>
  <mergeCells count="2">
    <mergeCell ref="A1:B1"/>
    <mergeCell ref="A3:B3"/>
  </mergeCells>
  <pageMargins left="0.79" right="0.79" top="0.79" bottom="0.7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G12" sqref="G12"/>
    </sheetView>
  </sheetViews>
  <sheetFormatPr defaultColWidth="9" defaultRowHeight="14.25" outlineLevelRow="2"/>
  <cols>
    <col min="1" max="1" width="146.708333333333"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A9" sqref="A9"/>
    </sheetView>
  </sheetViews>
  <sheetFormatPr defaultColWidth="9" defaultRowHeight="14.25" outlineLevelRow="2"/>
  <cols>
    <col min="1" max="1" width="146.425" customWidth="true"/>
  </cols>
  <sheetData>
    <row r="1" ht="24" customHeight="true" spans="1:1">
      <c r="A1" s="47" t="s">
        <v>27</v>
      </c>
    </row>
    <row r="2" ht="24" customHeight="true" spans="1:1">
      <c r="A2" s="2"/>
    </row>
    <row r="3" ht="351" customHeight="true" spans="1:1">
      <c r="A3" s="48" t="s">
        <v>28</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J21" sqref="J21"/>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7" customWidth="true"/>
    <col min="6" max="6" width="14.1416666666667" customWidth="true"/>
    <col min="7" max="7" width="14.7083333333333" customWidth="true"/>
  </cols>
  <sheetData>
    <row r="1" ht="18" customHeight="true" spans="1:7">
      <c r="A1" s="39"/>
      <c r="B1" s="39"/>
      <c r="C1" s="39"/>
      <c r="D1" s="39"/>
      <c r="E1" s="39"/>
      <c r="F1" s="39"/>
      <c r="G1" s="28"/>
    </row>
    <row r="2" ht="24" customHeight="true" spans="1:7">
      <c r="A2" s="1" t="s">
        <v>29</v>
      </c>
      <c r="B2" s="1"/>
      <c r="C2" s="1"/>
      <c r="D2" s="1"/>
      <c r="E2" s="1"/>
      <c r="F2" s="1"/>
      <c r="G2" s="1"/>
    </row>
    <row r="3" ht="7.5" customHeight="true" spans="1:6">
      <c r="A3" s="13"/>
      <c r="B3" s="13"/>
      <c r="C3" s="13"/>
      <c r="D3" s="13"/>
      <c r="E3" s="13"/>
      <c r="F3" s="13"/>
    </row>
    <row r="4" ht="24" customHeight="true" spans="1:7">
      <c r="A4" s="2"/>
      <c r="B4" s="2"/>
      <c r="C4" s="2"/>
      <c r="D4" s="2"/>
      <c r="E4" s="2"/>
      <c r="F4" s="2"/>
      <c r="G4" s="28" t="s">
        <v>30</v>
      </c>
    </row>
    <row r="5" ht="7.5" customHeight="true" spans="1:6">
      <c r="A5" s="13"/>
      <c r="B5" s="13"/>
      <c r="C5" s="13"/>
      <c r="D5" s="13"/>
      <c r="E5" s="13"/>
      <c r="F5" s="13"/>
    </row>
    <row r="6" ht="24" customHeight="true" spans="1:7">
      <c r="A6" s="20" t="s">
        <v>31</v>
      </c>
      <c r="B6" s="20"/>
      <c r="C6" s="20" t="s">
        <v>32</v>
      </c>
      <c r="D6" s="20"/>
      <c r="E6" s="20"/>
      <c r="F6" s="20"/>
      <c r="G6" s="20"/>
    </row>
    <row r="7" ht="24" customHeight="true" spans="1:7">
      <c r="A7" s="5" t="s">
        <v>33</v>
      </c>
      <c r="B7" s="5" t="s">
        <v>34</v>
      </c>
      <c r="C7" s="6" t="s">
        <v>33</v>
      </c>
      <c r="D7" s="20" t="s">
        <v>34</v>
      </c>
      <c r="E7" s="20"/>
      <c r="F7" s="20"/>
      <c r="G7" s="20"/>
    </row>
    <row r="8" ht="24" customHeight="true" spans="1:7">
      <c r="A8" s="5"/>
      <c r="B8" s="5"/>
      <c r="C8" s="6"/>
      <c r="D8" s="6" t="s">
        <v>35</v>
      </c>
      <c r="E8" s="20" t="s">
        <v>36</v>
      </c>
      <c r="F8" s="20"/>
      <c r="G8" s="20" t="s">
        <v>37</v>
      </c>
    </row>
    <row r="9" ht="24" customHeight="true" spans="1:7">
      <c r="A9" s="5"/>
      <c r="B9" s="5"/>
      <c r="C9" s="6"/>
      <c r="D9" s="6"/>
      <c r="E9" s="20" t="s">
        <v>38</v>
      </c>
      <c r="F9" s="20" t="s">
        <v>39</v>
      </c>
      <c r="G9" s="20"/>
    </row>
    <row r="10" ht="24" customHeight="true" spans="1:7">
      <c r="A10" s="24" t="s">
        <v>40</v>
      </c>
      <c r="B10" s="25">
        <v>13817554.15</v>
      </c>
      <c r="C10" s="24" t="s">
        <v>41</v>
      </c>
      <c r="D10" s="25">
        <f t="shared" ref="D10:D16" si="0">SUM(E10,F10,G10)</f>
        <v>10142196.15</v>
      </c>
      <c r="E10" s="25">
        <v>7495805.96</v>
      </c>
      <c r="F10" s="25">
        <v>733482.32</v>
      </c>
      <c r="G10" s="25">
        <v>1912907.87</v>
      </c>
    </row>
    <row r="11" ht="24" customHeight="true" spans="1:7">
      <c r="A11" s="24" t="s">
        <v>42</v>
      </c>
      <c r="B11" s="25">
        <v>13817554.15</v>
      </c>
      <c r="C11" s="24" t="s">
        <v>43</v>
      </c>
      <c r="D11" s="25">
        <f t="shared" si="0"/>
        <v>1787207.84</v>
      </c>
      <c r="E11" s="25">
        <v>1777767.84</v>
      </c>
      <c r="F11" s="25">
        <v>9440</v>
      </c>
      <c r="G11" s="25">
        <v>0</v>
      </c>
    </row>
    <row r="12" ht="24" customHeight="true" spans="1:7">
      <c r="A12" s="24" t="s">
        <v>44</v>
      </c>
      <c r="B12" s="25">
        <v>0</v>
      </c>
      <c r="C12" s="24" t="s">
        <v>45</v>
      </c>
      <c r="D12" s="25">
        <f t="shared" si="0"/>
        <v>726211.6</v>
      </c>
      <c r="E12" s="25">
        <v>726211.6</v>
      </c>
      <c r="F12" s="25">
        <v>0</v>
      </c>
      <c r="G12" s="25">
        <v>0</v>
      </c>
    </row>
    <row r="13" ht="24" customHeight="true" spans="1:7">
      <c r="A13" s="24" t="s">
        <v>46</v>
      </c>
      <c r="B13" s="25">
        <v>0</v>
      </c>
      <c r="C13" s="24" t="s">
        <v>47</v>
      </c>
      <c r="D13" s="25">
        <f t="shared" si="0"/>
        <v>1161938.56</v>
      </c>
      <c r="E13" s="25">
        <v>1161938.56</v>
      </c>
      <c r="F13" s="25">
        <v>0</v>
      </c>
      <c r="G13" s="25">
        <v>0</v>
      </c>
    </row>
    <row r="14" ht="24" customHeight="true" spans="1:7">
      <c r="A14" s="24" t="s">
        <v>48</v>
      </c>
      <c r="B14" s="25">
        <v>0</v>
      </c>
      <c r="C14" s="24"/>
      <c r="D14" s="25">
        <f t="shared" si="0"/>
        <v>0</v>
      </c>
      <c r="E14" s="25"/>
      <c r="F14" s="25"/>
      <c r="G14" s="25"/>
    </row>
    <row r="15" ht="24" customHeight="true" spans="1:7">
      <c r="A15" s="24" t="s">
        <v>49</v>
      </c>
      <c r="B15" s="25">
        <v>0</v>
      </c>
      <c r="C15" s="24"/>
      <c r="D15" s="25">
        <f t="shared" si="0"/>
        <v>0</v>
      </c>
      <c r="E15" s="25"/>
      <c r="F15" s="25"/>
      <c r="G15" s="25"/>
    </row>
    <row r="16" ht="24" customHeight="true" spans="1:7">
      <c r="A16" s="24" t="s">
        <v>50</v>
      </c>
      <c r="B16" s="25">
        <v>0</v>
      </c>
      <c r="C16" s="24"/>
      <c r="D16" s="25">
        <f t="shared" si="0"/>
        <v>0</v>
      </c>
      <c r="E16" s="25"/>
      <c r="F16" s="25"/>
      <c r="G16" s="25"/>
    </row>
    <row r="17" ht="24" customHeight="true" spans="1:7">
      <c r="A17" s="18"/>
      <c r="B17" s="45"/>
      <c r="C17" s="18"/>
      <c r="D17" s="45"/>
      <c r="E17" s="45"/>
      <c r="F17" s="45"/>
      <c r="G17" s="45"/>
    </row>
    <row r="18" ht="24" customHeight="true" spans="1:7">
      <c r="A18" s="18"/>
      <c r="B18" s="45"/>
      <c r="C18" s="18"/>
      <c r="D18" s="45"/>
      <c r="E18" s="45"/>
      <c r="F18" s="45"/>
      <c r="G18" s="45"/>
    </row>
    <row r="19" ht="24" customHeight="true" spans="1:7">
      <c r="A19" s="18"/>
      <c r="B19" s="45"/>
      <c r="C19" s="18"/>
      <c r="D19" s="45"/>
      <c r="E19" s="45"/>
      <c r="F19" s="45"/>
      <c r="G19" s="45"/>
    </row>
    <row r="20" ht="24" customHeight="true" spans="1:7">
      <c r="A20" s="18"/>
      <c r="B20" s="45"/>
      <c r="C20" s="18"/>
      <c r="D20" s="45"/>
      <c r="E20" s="45"/>
      <c r="F20" s="45"/>
      <c r="G20" s="45"/>
    </row>
    <row r="21" ht="24" customHeight="true" spans="1:7">
      <c r="A21" s="46" t="s">
        <v>51</v>
      </c>
      <c r="B21" s="27">
        <v>13817554.15</v>
      </c>
      <c r="C21" s="46" t="s">
        <v>52</v>
      </c>
      <c r="D21" s="27">
        <f>SUM(E21,F21,G21)</f>
        <v>13817554.15</v>
      </c>
      <c r="E21" s="27">
        <v>11161723.96</v>
      </c>
      <c r="F21" s="27">
        <v>742922.32</v>
      </c>
      <c r="G21" s="27">
        <v>1912907.87</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topLeftCell="A13" workbookViewId="0">
      <selection activeCell="E9" sqref="E9:F26"/>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8"/>
      <c r="F1" s="28"/>
      <c r="G1" s="28"/>
      <c r="H1" s="28"/>
      <c r="I1" s="28"/>
    </row>
    <row r="2" ht="24" customHeight="true" spans="1:9">
      <c r="A2" s="1" t="s">
        <v>53</v>
      </c>
      <c r="B2" s="1"/>
      <c r="C2" s="1"/>
      <c r="D2" s="1"/>
      <c r="E2" s="1"/>
      <c r="F2" s="1"/>
      <c r="G2" s="1"/>
      <c r="H2" s="1"/>
      <c r="I2" s="1"/>
    </row>
    <row r="4" ht="24" customHeight="true" spans="1:9">
      <c r="A4" s="2"/>
      <c r="B4" s="2"/>
      <c r="C4" s="2"/>
      <c r="D4" s="2"/>
      <c r="E4" s="2"/>
      <c r="F4" s="2"/>
      <c r="G4" s="2"/>
      <c r="H4" s="2"/>
      <c r="I4" s="28" t="s">
        <v>30</v>
      </c>
    </row>
    <row r="6" ht="24" customHeight="true" spans="1:9">
      <c r="A6" s="20" t="s">
        <v>33</v>
      </c>
      <c r="B6" s="20"/>
      <c r="C6" s="20"/>
      <c r="D6" s="20"/>
      <c r="E6" s="20" t="s">
        <v>54</v>
      </c>
      <c r="F6" s="20"/>
      <c r="G6" s="20"/>
      <c r="H6" s="20"/>
      <c r="I6" s="20"/>
    </row>
    <row r="7" ht="24" customHeight="true" spans="1:9">
      <c r="A7" s="29" t="s">
        <v>55</v>
      </c>
      <c r="B7" s="29"/>
      <c r="C7" s="29"/>
      <c r="D7" s="20" t="s">
        <v>56</v>
      </c>
      <c r="E7" s="20" t="s">
        <v>35</v>
      </c>
      <c r="F7" s="5" t="s">
        <v>57</v>
      </c>
      <c r="G7" s="5" t="s">
        <v>58</v>
      </c>
      <c r="H7" s="5" t="s">
        <v>59</v>
      </c>
      <c r="I7" s="20" t="s">
        <v>60</v>
      </c>
    </row>
    <row r="8" ht="24" customHeight="true" spans="1:9">
      <c r="A8" s="20" t="s">
        <v>61</v>
      </c>
      <c r="B8" s="20" t="s">
        <v>62</v>
      </c>
      <c r="C8" s="20" t="s">
        <v>63</v>
      </c>
      <c r="D8" s="20"/>
      <c r="E8" s="20"/>
      <c r="F8" s="5"/>
      <c r="G8" s="5"/>
      <c r="H8" s="5"/>
      <c r="I8" s="20"/>
    </row>
    <row r="9" ht="24" customHeight="true" spans="1:9">
      <c r="A9" s="23" t="s">
        <v>64</v>
      </c>
      <c r="B9" s="23" t="s">
        <v>3</v>
      </c>
      <c r="C9" s="23" t="s">
        <v>3</v>
      </c>
      <c r="D9" s="24" t="s">
        <v>65</v>
      </c>
      <c r="E9" s="43">
        <f t="shared" ref="E9:E26" si="0">SUM(F9,G9,H9,I9)</f>
        <v>10142196.15</v>
      </c>
      <c r="F9" s="43">
        <v>10142196.15</v>
      </c>
      <c r="G9" s="44">
        <v>0</v>
      </c>
      <c r="H9" s="44">
        <v>0</v>
      </c>
      <c r="I9" s="44">
        <v>0</v>
      </c>
    </row>
    <row r="10" ht="24" customHeight="true" spans="1:9">
      <c r="A10" s="23" t="s">
        <v>64</v>
      </c>
      <c r="B10" s="23" t="s">
        <v>66</v>
      </c>
      <c r="C10" s="23" t="s">
        <v>3</v>
      </c>
      <c r="D10" s="24" t="s">
        <v>67</v>
      </c>
      <c r="E10" s="43">
        <f t="shared" si="0"/>
        <v>9508628.28</v>
      </c>
      <c r="F10" s="43">
        <v>9508628.28</v>
      </c>
      <c r="G10" s="44">
        <v>0</v>
      </c>
      <c r="H10" s="44">
        <v>0</v>
      </c>
      <c r="I10" s="44">
        <v>0</v>
      </c>
    </row>
    <row r="11" ht="24" customHeight="true" spans="1:9">
      <c r="A11" s="23" t="s">
        <v>64</v>
      </c>
      <c r="B11" s="23" t="s">
        <v>66</v>
      </c>
      <c r="C11" s="23" t="s">
        <v>68</v>
      </c>
      <c r="D11" s="24" t="s">
        <v>69</v>
      </c>
      <c r="E11" s="43">
        <f t="shared" si="0"/>
        <v>9508628.28</v>
      </c>
      <c r="F11" s="43">
        <v>9508628.28</v>
      </c>
      <c r="G11" s="44">
        <v>0</v>
      </c>
      <c r="H11" s="44">
        <v>0</v>
      </c>
      <c r="I11" s="44">
        <v>0</v>
      </c>
    </row>
    <row r="12" ht="24" customHeight="true" spans="1:9">
      <c r="A12" s="23" t="s">
        <v>64</v>
      </c>
      <c r="B12" s="23" t="s">
        <v>70</v>
      </c>
      <c r="C12" s="23" t="s">
        <v>3</v>
      </c>
      <c r="D12" s="24" t="s">
        <v>71</v>
      </c>
      <c r="E12" s="43">
        <f t="shared" si="0"/>
        <v>633567.87</v>
      </c>
      <c r="F12" s="43">
        <v>633567.87</v>
      </c>
      <c r="G12" s="44">
        <v>0</v>
      </c>
      <c r="H12" s="44">
        <v>0</v>
      </c>
      <c r="I12" s="44">
        <v>0</v>
      </c>
    </row>
    <row r="13" ht="24" customHeight="true" spans="1:9">
      <c r="A13" s="23" t="s">
        <v>64</v>
      </c>
      <c r="B13" s="23" t="s">
        <v>70</v>
      </c>
      <c r="C13" s="23" t="s">
        <v>72</v>
      </c>
      <c r="D13" s="24" t="s">
        <v>73</v>
      </c>
      <c r="E13" s="43">
        <f t="shared" si="0"/>
        <v>633567.87</v>
      </c>
      <c r="F13" s="43">
        <v>633567.87</v>
      </c>
      <c r="G13" s="44">
        <v>0</v>
      </c>
      <c r="H13" s="44">
        <v>0</v>
      </c>
      <c r="I13" s="44">
        <v>0</v>
      </c>
    </row>
    <row r="14" ht="24" customHeight="true" spans="1:9">
      <c r="A14" s="23" t="s">
        <v>74</v>
      </c>
      <c r="B14" s="23" t="s">
        <v>3</v>
      </c>
      <c r="C14" s="23" t="s">
        <v>3</v>
      </c>
      <c r="D14" s="24" t="s">
        <v>75</v>
      </c>
      <c r="E14" s="43">
        <f t="shared" si="0"/>
        <v>1787207.84</v>
      </c>
      <c r="F14" s="43">
        <v>1787207.84</v>
      </c>
      <c r="G14" s="44">
        <v>0</v>
      </c>
      <c r="H14" s="44">
        <v>0</v>
      </c>
      <c r="I14" s="44">
        <v>0</v>
      </c>
    </row>
    <row r="15" ht="24" customHeight="true" spans="1:9">
      <c r="A15" s="23" t="s">
        <v>74</v>
      </c>
      <c r="B15" s="23" t="s">
        <v>76</v>
      </c>
      <c r="C15" s="23" t="s">
        <v>3</v>
      </c>
      <c r="D15" s="24" t="s">
        <v>77</v>
      </c>
      <c r="E15" s="43">
        <f t="shared" si="0"/>
        <v>1787207.84</v>
      </c>
      <c r="F15" s="43">
        <v>1787207.84</v>
      </c>
      <c r="G15" s="44">
        <v>0</v>
      </c>
      <c r="H15" s="44">
        <v>0</v>
      </c>
      <c r="I15" s="44">
        <v>0</v>
      </c>
    </row>
    <row r="16" ht="24" customHeight="true" spans="1:9">
      <c r="A16" s="23" t="s">
        <v>74</v>
      </c>
      <c r="B16" s="23" t="s">
        <v>76</v>
      </c>
      <c r="C16" s="23" t="s">
        <v>66</v>
      </c>
      <c r="D16" s="24" t="s">
        <v>78</v>
      </c>
      <c r="E16" s="43">
        <f t="shared" si="0"/>
        <v>43500</v>
      </c>
      <c r="F16" s="43">
        <v>43500</v>
      </c>
      <c r="G16" s="44">
        <v>0</v>
      </c>
      <c r="H16" s="44">
        <v>0</v>
      </c>
      <c r="I16" s="44">
        <v>0</v>
      </c>
    </row>
    <row r="17" ht="24" customHeight="true" spans="1:9">
      <c r="A17" s="23" t="s">
        <v>74</v>
      </c>
      <c r="B17" s="23" t="s">
        <v>76</v>
      </c>
      <c r="C17" s="23" t="s">
        <v>76</v>
      </c>
      <c r="D17" s="24" t="s">
        <v>79</v>
      </c>
      <c r="E17" s="43">
        <f t="shared" si="0"/>
        <v>1161938.56</v>
      </c>
      <c r="F17" s="43">
        <v>1161938.56</v>
      </c>
      <c r="G17" s="44">
        <v>0</v>
      </c>
      <c r="H17" s="44">
        <v>0</v>
      </c>
      <c r="I17" s="44">
        <v>0</v>
      </c>
    </row>
    <row r="18" ht="24" customHeight="true" spans="1:9">
      <c r="A18" s="23" t="s">
        <v>74</v>
      </c>
      <c r="B18" s="23" t="s">
        <v>76</v>
      </c>
      <c r="C18" s="23" t="s">
        <v>80</v>
      </c>
      <c r="D18" s="24" t="s">
        <v>81</v>
      </c>
      <c r="E18" s="43">
        <f t="shared" si="0"/>
        <v>580969.28</v>
      </c>
      <c r="F18" s="43">
        <v>580969.28</v>
      </c>
      <c r="G18" s="44">
        <v>0</v>
      </c>
      <c r="H18" s="44">
        <v>0</v>
      </c>
      <c r="I18" s="44">
        <v>0</v>
      </c>
    </row>
    <row r="19" ht="24" customHeight="true" spans="1:9">
      <c r="A19" s="23" t="s">
        <v>74</v>
      </c>
      <c r="B19" s="23" t="s">
        <v>76</v>
      </c>
      <c r="C19" s="23" t="s">
        <v>72</v>
      </c>
      <c r="D19" s="24" t="s">
        <v>82</v>
      </c>
      <c r="E19" s="43">
        <f t="shared" si="0"/>
        <v>800</v>
      </c>
      <c r="F19" s="43">
        <v>800</v>
      </c>
      <c r="G19" s="44">
        <v>0</v>
      </c>
      <c r="H19" s="44">
        <v>0</v>
      </c>
      <c r="I19" s="44">
        <v>0</v>
      </c>
    </row>
    <row r="20" ht="24" customHeight="true" spans="1:9">
      <c r="A20" s="23" t="s">
        <v>83</v>
      </c>
      <c r="B20" s="23" t="s">
        <v>3</v>
      </c>
      <c r="C20" s="23" t="s">
        <v>3</v>
      </c>
      <c r="D20" s="24" t="s">
        <v>84</v>
      </c>
      <c r="E20" s="43">
        <f t="shared" si="0"/>
        <v>726211.6</v>
      </c>
      <c r="F20" s="43">
        <v>726211.6</v>
      </c>
      <c r="G20" s="44">
        <v>0</v>
      </c>
      <c r="H20" s="44">
        <v>0</v>
      </c>
      <c r="I20" s="44">
        <v>0</v>
      </c>
    </row>
    <row r="21" ht="24" customHeight="true" spans="1:9">
      <c r="A21" s="23" t="s">
        <v>83</v>
      </c>
      <c r="B21" s="23" t="s">
        <v>85</v>
      </c>
      <c r="C21" s="23" t="s">
        <v>3</v>
      </c>
      <c r="D21" s="24" t="s">
        <v>86</v>
      </c>
      <c r="E21" s="43">
        <f t="shared" si="0"/>
        <v>726211.6</v>
      </c>
      <c r="F21" s="43">
        <v>726211.6</v>
      </c>
      <c r="G21" s="44">
        <v>0</v>
      </c>
      <c r="H21" s="44">
        <v>0</v>
      </c>
      <c r="I21" s="44">
        <v>0</v>
      </c>
    </row>
    <row r="22" ht="24" customHeight="true" spans="1:9">
      <c r="A22" s="23" t="s">
        <v>83</v>
      </c>
      <c r="B22" s="23" t="s">
        <v>85</v>
      </c>
      <c r="C22" s="23" t="s">
        <v>66</v>
      </c>
      <c r="D22" s="24" t="s">
        <v>87</v>
      </c>
      <c r="E22" s="43">
        <f t="shared" si="0"/>
        <v>726211.6</v>
      </c>
      <c r="F22" s="43">
        <v>726211.6</v>
      </c>
      <c r="G22" s="44">
        <v>0</v>
      </c>
      <c r="H22" s="44">
        <v>0</v>
      </c>
      <c r="I22" s="44">
        <v>0</v>
      </c>
    </row>
    <row r="23" ht="24" customHeight="true" spans="1:9">
      <c r="A23" s="23" t="s">
        <v>88</v>
      </c>
      <c r="B23" s="23" t="s">
        <v>3</v>
      </c>
      <c r="C23" s="23" t="s">
        <v>3</v>
      </c>
      <c r="D23" s="24" t="s">
        <v>89</v>
      </c>
      <c r="E23" s="43">
        <f t="shared" si="0"/>
        <v>1161938.56</v>
      </c>
      <c r="F23" s="43">
        <v>1161938.56</v>
      </c>
      <c r="G23" s="44">
        <v>0</v>
      </c>
      <c r="H23" s="44">
        <v>0</v>
      </c>
      <c r="I23" s="44">
        <v>0</v>
      </c>
    </row>
    <row r="24" ht="24" customHeight="true" spans="1:9">
      <c r="A24" s="23" t="s">
        <v>88</v>
      </c>
      <c r="B24" s="23" t="s">
        <v>66</v>
      </c>
      <c r="C24" s="23" t="s">
        <v>3</v>
      </c>
      <c r="D24" s="24" t="s">
        <v>90</v>
      </c>
      <c r="E24" s="43">
        <f t="shared" si="0"/>
        <v>1161938.56</v>
      </c>
      <c r="F24" s="43">
        <v>1161938.56</v>
      </c>
      <c r="G24" s="44">
        <v>0</v>
      </c>
      <c r="H24" s="44">
        <v>0</v>
      </c>
      <c r="I24" s="44">
        <v>0</v>
      </c>
    </row>
    <row r="25" ht="24" customHeight="true" spans="1:9">
      <c r="A25" s="23" t="s">
        <v>88</v>
      </c>
      <c r="B25" s="23" t="s">
        <v>66</v>
      </c>
      <c r="C25" s="23" t="s">
        <v>68</v>
      </c>
      <c r="D25" s="24" t="s">
        <v>91</v>
      </c>
      <c r="E25" s="43">
        <f t="shared" si="0"/>
        <v>1161938.56</v>
      </c>
      <c r="F25" s="43">
        <v>1161938.56</v>
      </c>
      <c r="G25" s="44">
        <v>0</v>
      </c>
      <c r="H25" s="44">
        <v>0</v>
      </c>
      <c r="I25" s="44">
        <v>0</v>
      </c>
    </row>
    <row r="26" ht="24" customHeight="true" spans="1:9">
      <c r="A26" s="26" t="s">
        <v>35</v>
      </c>
      <c r="B26" s="26"/>
      <c r="C26" s="26"/>
      <c r="D26" s="26"/>
      <c r="E26" s="43">
        <f t="shared" si="0"/>
        <v>13817554.15</v>
      </c>
      <c r="F26" s="43">
        <v>13817554.15</v>
      </c>
      <c r="G26" s="44">
        <v>0</v>
      </c>
      <c r="H26" s="44">
        <v>0</v>
      </c>
      <c r="I26" s="44">
        <v>0</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scale="91"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7" workbookViewId="0">
      <selection activeCell="G29" sqref="G29"/>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8"/>
      <c r="F1" s="28"/>
      <c r="G1" s="28"/>
    </row>
    <row r="2" ht="24" customHeight="true" spans="1:7">
      <c r="A2" s="1" t="s">
        <v>92</v>
      </c>
      <c r="B2" s="1"/>
      <c r="C2" s="1"/>
      <c r="D2" s="1"/>
      <c r="E2" s="1"/>
      <c r="F2" s="1"/>
      <c r="G2" s="1"/>
    </row>
    <row r="4" ht="24" customHeight="true" spans="1:7">
      <c r="A4" s="2"/>
      <c r="B4" s="2"/>
      <c r="C4" s="2"/>
      <c r="D4" s="2"/>
      <c r="E4" s="2"/>
      <c r="F4" s="2"/>
      <c r="G4" s="28" t="s">
        <v>30</v>
      </c>
    </row>
    <row r="6" ht="24" customHeight="true" spans="1:7">
      <c r="A6" s="20" t="s">
        <v>33</v>
      </c>
      <c r="B6" s="20"/>
      <c r="C6" s="20"/>
      <c r="D6" s="20"/>
      <c r="E6" s="20" t="s">
        <v>93</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15" hidden="true" customHeight="true" spans="1:7">
      <c r="A9" s="19"/>
      <c r="B9" s="19"/>
      <c r="C9" s="19"/>
      <c r="D9" s="19"/>
      <c r="E9" s="22"/>
      <c r="F9" s="22" t="s">
        <v>3</v>
      </c>
      <c r="G9" s="22" t="s">
        <v>3</v>
      </c>
    </row>
    <row r="10" ht="24" customHeight="true" spans="1:7">
      <c r="A10" s="26" t="s">
        <v>64</v>
      </c>
      <c r="B10" s="26" t="s">
        <v>3</v>
      </c>
      <c r="C10" s="26" t="s">
        <v>3</v>
      </c>
      <c r="D10" s="24" t="s">
        <v>65</v>
      </c>
      <c r="E10" s="27">
        <f t="shared" ref="E10:E27" si="0">SUM(F10,G10)</f>
        <v>10142196.15</v>
      </c>
      <c r="F10" s="27">
        <v>8229288.28</v>
      </c>
      <c r="G10" s="27">
        <v>1912907.87</v>
      </c>
    </row>
    <row r="11" ht="24" customHeight="true" spans="1:7">
      <c r="A11" s="26" t="s">
        <v>64</v>
      </c>
      <c r="B11" s="26" t="s">
        <v>66</v>
      </c>
      <c r="C11" s="26" t="s">
        <v>3</v>
      </c>
      <c r="D11" s="24" t="s">
        <v>67</v>
      </c>
      <c r="E11" s="27">
        <f t="shared" si="0"/>
        <v>9508628.28</v>
      </c>
      <c r="F11" s="27">
        <v>8229288.28</v>
      </c>
      <c r="G11" s="27">
        <v>1279340</v>
      </c>
    </row>
    <row r="12" ht="24" customHeight="true" spans="1:7">
      <c r="A12" s="26" t="s">
        <v>64</v>
      </c>
      <c r="B12" s="26" t="s">
        <v>66</v>
      </c>
      <c r="C12" s="26" t="s">
        <v>68</v>
      </c>
      <c r="D12" s="24" t="s">
        <v>69</v>
      </c>
      <c r="E12" s="27">
        <f t="shared" si="0"/>
        <v>9508628.28</v>
      </c>
      <c r="F12" s="27">
        <v>8229288.28</v>
      </c>
      <c r="G12" s="27">
        <v>1279340</v>
      </c>
    </row>
    <row r="13" ht="24" customHeight="true" spans="1:7">
      <c r="A13" s="26" t="s">
        <v>64</v>
      </c>
      <c r="B13" s="26" t="s">
        <v>70</v>
      </c>
      <c r="C13" s="26" t="s">
        <v>3</v>
      </c>
      <c r="D13" s="24" t="s">
        <v>71</v>
      </c>
      <c r="E13" s="27">
        <f t="shared" si="0"/>
        <v>633567.87</v>
      </c>
      <c r="F13" s="27">
        <v>0</v>
      </c>
      <c r="G13" s="27">
        <v>633567.87</v>
      </c>
    </row>
    <row r="14" ht="24" customHeight="true" spans="1:7">
      <c r="A14" s="26" t="s">
        <v>64</v>
      </c>
      <c r="B14" s="26" t="s">
        <v>70</v>
      </c>
      <c r="C14" s="26" t="s">
        <v>72</v>
      </c>
      <c r="D14" s="24" t="s">
        <v>73</v>
      </c>
      <c r="E14" s="27">
        <f t="shared" si="0"/>
        <v>633567.87</v>
      </c>
      <c r="F14" s="27">
        <v>0</v>
      </c>
      <c r="G14" s="27">
        <v>633567.87</v>
      </c>
    </row>
    <row r="15" ht="24" customHeight="true" spans="1:7">
      <c r="A15" s="26" t="s">
        <v>74</v>
      </c>
      <c r="B15" s="26" t="s">
        <v>3</v>
      </c>
      <c r="C15" s="26" t="s">
        <v>3</v>
      </c>
      <c r="D15" s="24" t="s">
        <v>75</v>
      </c>
      <c r="E15" s="27">
        <f t="shared" si="0"/>
        <v>1787207.84</v>
      </c>
      <c r="F15" s="27">
        <v>1787207.84</v>
      </c>
      <c r="G15" s="27">
        <v>0</v>
      </c>
    </row>
    <row r="16" ht="24" customHeight="true" spans="1:7">
      <c r="A16" s="26" t="s">
        <v>74</v>
      </c>
      <c r="B16" s="26" t="s">
        <v>76</v>
      </c>
      <c r="C16" s="26" t="s">
        <v>3</v>
      </c>
      <c r="D16" s="24" t="s">
        <v>77</v>
      </c>
      <c r="E16" s="27">
        <f t="shared" si="0"/>
        <v>1787207.84</v>
      </c>
      <c r="F16" s="27">
        <v>1787207.84</v>
      </c>
      <c r="G16" s="27">
        <v>0</v>
      </c>
    </row>
    <row r="17" ht="24" customHeight="true" spans="1:7">
      <c r="A17" s="26" t="s">
        <v>74</v>
      </c>
      <c r="B17" s="26" t="s">
        <v>76</v>
      </c>
      <c r="C17" s="26" t="s">
        <v>66</v>
      </c>
      <c r="D17" s="24" t="s">
        <v>78</v>
      </c>
      <c r="E17" s="27">
        <f t="shared" si="0"/>
        <v>43500</v>
      </c>
      <c r="F17" s="27">
        <v>43500</v>
      </c>
      <c r="G17" s="27">
        <v>0</v>
      </c>
    </row>
    <row r="18" ht="24" customHeight="true" spans="1:7">
      <c r="A18" s="26" t="s">
        <v>74</v>
      </c>
      <c r="B18" s="26" t="s">
        <v>76</v>
      </c>
      <c r="C18" s="26" t="s">
        <v>76</v>
      </c>
      <c r="D18" s="24" t="s">
        <v>79</v>
      </c>
      <c r="E18" s="27">
        <f t="shared" si="0"/>
        <v>1161938.56</v>
      </c>
      <c r="F18" s="27">
        <v>1161938.56</v>
      </c>
      <c r="G18" s="27">
        <v>0</v>
      </c>
    </row>
    <row r="19" ht="24" customHeight="true" spans="1:7">
      <c r="A19" s="26" t="s">
        <v>74</v>
      </c>
      <c r="B19" s="26" t="s">
        <v>76</v>
      </c>
      <c r="C19" s="26" t="s">
        <v>80</v>
      </c>
      <c r="D19" s="24" t="s">
        <v>81</v>
      </c>
      <c r="E19" s="27">
        <f t="shared" si="0"/>
        <v>580969.28</v>
      </c>
      <c r="F19" s="27">
        <v>580969.28</v>
      </c>
      <c r="G19" s="27">
        <v>0</v>
      </c>
    </row>
    <row r="20" ht="24" customHeight="true" spans="1:7">
      <c r="A20" s="26" t="s">
        <v>74</v>
      </c>
      <c r="B20" s="26" t="s">
        <v>76</v>
      </c>
      <c r="C20" s="26" t="s">
        <v>72</v>
      </c>
      <c r="D20" s="24" t="s">
        <v>82</v>
      </c>
      <c r="E20" s="27">
        <f t="shared" si="0"/>
        <v>800</v>
      </c>
      <c r="F20" s="27">
        <v>800</v>
      </c>
      <c r="G20" s="27">
        <v>0</v>
      </c>
    </row>
    <row r="21" ht="24" customHeight="true" spans="1:7">
      <c r="A21" s="26" t="s">
        <v>83</v>
      </c>
      <c r="B21" s="26" t="s">
        <v>3</v>
      </c>
      <c r="C21" s="26" t="s">
        <v>3</v>
      </c>
      <c r="D21" s="24" t="s">
        <v>84</v>
      </c>
      <c r="E21" s="27">
        <f t="shared" si="0"/>
        <v>726211.6</v>
      </c>
      <c r="F21" s="27">
        <v>726211.6</v>
      </c>
      <c r="G21" s="27">
        <v>0</v>
      </c>
    </row>
    <row r="22" ht="24" customHeight="true" spans="1:7">
      <c r="A22" s="26" t="s">
        <v>83</v>
      </c>
      <c r="B22" s="26" t="s">
        <v>85</v>
      </c>
      <c r="C22" s="26" t="s">
        <v>3</v>
      </c>
      <c r="D22" s="24" t="s">
        <v>86</v>
      </c>
      <c r="E22" s="27">
        <f t="shared" si="0"/>
        <v>726211.6</v>
      </c>
      <c r="F22" s="27">
        <v>726211.6</v>
      </c>
      <c r="G22" s="27">
        <v>0</v>
      </c>
    </row>
    <row r="23" ht="24" customHeight="true" spans="1:7">
      <c r="A23" s="26" t="s">
        <v>83</v>
      </c>
      <c r="B23" s="26" t="s">
        <v>85</v>
      </c>
      <c r="C23" s="26" t="s">
        <v>66</v>
      </c>
      <c r="D23" s="24" t="s">
        <v>87</v>
      </c>
      <c r="E23" s="27">
        <f t="shared" si="0"/>
        <v>726211.6</v>
      </c>
      <c r="F23" s="27">
        <v>726211.6</v>
      </c>
      <c r="G23" s="27">
        <v>0</v>
      </c>
    </row>
    <row r="24" ht="24" customHeight="true" spans="1:7">
      <c r="A24" s="26" t="s">
        <v>88</v>
      </c>
      <c r="B24" s="26" t="s">
        <v>3</v>
      </c>
      <c r="C24" s="26" t="s">
        <v>3</v>
      </c>
      <c r="D24" s="24" t="s">
        <v>89</v>
      </c>
      <c r="E24" s="27">
        <f t="shared" si="0"/>
        <v>1161938.56</v>
      </c>
      <c r="F24" s="27">
        <v>1161938.56</v>
      </c>
      <c r="G24" s="27">
        <v>0</v>
      </c>
    </row>
    <row r="25" ht="24" customHeight="true" spans="1:7">
      <c r="A25" s="26" t="s">
        <v>88</v>
      </c>
      <c r="B25" s="26" t="s">
        <v>66</v>
      </c>
      <c r="C25" s="26" t="s">
        <v>3</v>
      </c>
      <c r="D25" s="24" t="s">
        <v>90</v>
      </c>
      <c r="E25" s="27">
        <f t="shared" si="0"/>
        <v>1161938.56</v>
      </c>
      <c r="F25" s="27">
        <v>1161938.56</v>
      </c>
      <c r="G25" s="27">
        <v>0</v>
      </c>
    </row>
    <row r="26" ht="24" customHeight="true" spans="1:7">
      <c r="A26" s="26" t="s">
        <v>88</v>
      </c>
      <c r="B26" s="26" t="s">
        <v>66</v>
      </c>
      <c r="C26" s="26" t="s">
        <v>68</v>
      </c>
      <c r="D26" s="24" t="s">
        <v>91</v>
      </c>
      <c r="E26" s="27">
        <f t="shared" si="0"/>
        <v>1161938.56</v>
      </c>
      <c r="F26" s="27">
        <v>1161938.56</v>
      </c>
      <c r="G26" s="27">
        <v>0</v>
      </c>
    </row>
    <row r="27" ht="24" customHeight="true" spans="1:7">
      <c r="A27" s="26" t="s">
        <v>35</v>
      </c>
      <c r="B27" s="26"/>
      <c r="C27" s="26"/>
      <c r="D27" s="26"/>
      <c r="E27" s="27">
        <f t="shared" si="0"/>
        <v>13817554.15</v>
      </c>
      <c r="F27" s="27">
        <v>11904646.28</v>
      </c>
      <c r="G27" s="27">
        <v>1912907.87</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2024-02-26T21:51:00Z</dcterms:created>
  <cp:lastPrinted>2024-02-26T14:06:00Z</cp:lastPrinted>
  <dcterms:modified xsi:type="dcterms:W3CDTF">2024-09-25T16:13:07Z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2FC05D4B18E7438BBC772AB561572260_12</vt:lpwstr>
  </property>
  <property fmtid="{D5CDD505-2E9C-101B-9397-08002B2CF9AE}" pid="3" name="KSOProductBuildVer">
    <vt:lpwstr>2052-11.8.2.9980</vt:lpwstr>
  </property>
</Properties>
</file>