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15" activeTab="5"/>
  </bookViews>
  <sheets>
    <sheet name="公开表封面" sheetId="1" r:id="rId1"/>
    <sheet name="部门公开目录" sheetId="2" r:id="rId2"/>
    <sheet name="部门主要职能（部门）" sheetId="3" r:id="rId3"/>
    <sheet name="部门机构设置（部门）" sheetId="4" r:id="rId4"/>
    <sheet name="名词解释（部门）" sheetId="5" r:id="rId5"/>
    <sheet name="部门编制说明（部门）" sheetId="6" r:id="rId6"/>
    <sheet name="部门收支总表" sheetId="7" r:id="rId7"/>
    <sheet name="部门收入总表" sheetId="8" r:id="rId8"/>
    <sheet name="部门支出总表" sheetId="9" r:id="rId9"/>
    <sheet name="部门财政拨款收支总表" sheetId="11" r:id="rId10"/>
    <sheet name="部门一般公共预算支出功能分类预算表" sheetId="13" r:id="rId11"/>
    <sheet name="部门政府性基金预算支出功能分类预算表" sheetId="14" r:id="rId12"/>
    <sheet name="部门国有资本经营预算支出功能分类预算表" sheetId="15" r:id="rId13"/>
    <sheet name="部门一般公共预算基本支出部门预算经济分类预算表" sheetId="16" r:id="rId14"/>
    <sheet name="部门“三公”经费和机关运行经费预算表" sheetId="17" r:id="rId15"/>
    <sheet name="其他相关情况说明（部门）" sheetId="18" r:id="rId16"/>
    <sheet name="项目经费情况说明（部门） 1" sheetId="19" r:id="rId17"/>
    <sheet name="项目经费情况说明（部门） 2" sheetId="20" r:id="rId18"/>
  </sheets>
  <definedNames>
    <definedName name="_xlnm.Print_Titles" localSheetId="7">部门收入总表!$6:$8</definedName>
    <definedName name="_xlnm.Print_Titles" localSheetId="8">部门支出总表!$6:$8</definedName>
    <definedName name="_xlnm.Print_Titles" localSheetId="10">部门一般公共预算支出功能分类预算表!$6:$8</definedName>
    <definedName name="_xlnm.Print_Titles" localSheetId="13">部门一般公共预算基本支出部门预算经济分类预算表!$6:$8</definedName>
  </definedNames>
  <calcPr calcId="144525"/>
</workbook>
</file>

<file path=xl/sharedStrings.xml><?xml version="1.0" encoding="utf-8"?>
<sst xmlns="http://schemas.openxmlformats.org/spreadsheetml/2006/main" count="455" uniqueCount="172">
  <si>
    <t>上海市崇明区2024年部门预算</t>
  </si>
  <si>
    <t>预算主管部门：上海市崇明区政务服务办公室</t>
  </si>
  <si>
    <t>目  录</t>
  </si>
  <si>
    <t>一、部门主要职能</t>
  </si>
  <si>
    <t>二、部门机构设置</t>
  </si>
  <si>
    <t>三、名词解释</t>
  </si>
  <si>
    <t>四、部门预算编制说明</t>
  </si>
  <si>
    <t>五、部门预算表</t>
  </si>
  <si>
    <t xml:space="preserve">    1.   2024年部门财务收支预算总表</t>
  </si>
  <si>
    <t xml:space="preserve">    2.   2024年部门收入预算总表</t>
  </si>
  <si>
    <t xml:space="preserve">    3.   2024年部门支出预算总表</t>
  </si>
  <si>
    <t xml:space="preserve">    4.   2024年部门支出预算分单位明细表</t>
  </si>
  <si>
    <t xml:space="preserve">    5.   2024年部门财政拨款收支预算总表</t>
  </si>
  <si>
    <t xml:space="preserve">    6.   2024年部门财政拨款支出预算明细表</t>
  </si>
  <si>
    <t xml:space="preserve">    7.   2024年部门一般公共预算支出功能分类预算表</t>
  </si>
  <si>
    <t xml:space="preserve">    8.   2024年部门政府性基金预算支出功能分类预算表</t>
  </si>
  <si>
    <t xml:space="preserve">    9.   2024年部门国有资本经营预算支出功能分类预算表</t>
  </si>
  <si>
    <t xml:space="preserve">    10.  2024年部门一般公共预算基本支出部门预算经济分类预算表</t>
  </si>
  <si>
    <t xml:space="preserve">    11.  2024年部门“三公”经费和机关运行经费预算表</t>
  </si>
  <si>
    <t>六、其他相关情况说明</t>
  </si>
  <si>
    <t>七、项目经费情况说明</t>
  </si>
  <si>
    <t>上海市崇明区政务服务办公室（汇总）（部门）主要职能</t>
  </si>
  <si>
    <t>上海市崇明区政务服务办公室是主管全区政务服务工作的区政府工作部门，为正处级。
主要职能包括：
（一）贯彻落实国家和本市有关“一网通办”改革、行政审批制度改革、政府效能建设、电子政务、智慧政府等方面的法律、法规、规章和方针、政策。研究区域内政务服务有关情况，拟订本区政务服务发展规划、政策措施和考核要求，并组织实施。
（二）建立健全本区政务服务有关制度，统筹、协调、监督、推进本区政务服务体系建设。负责政务服务有关宣传、培训和调研工作。
（三）组织、指导、协调、推进本区行政审批制度改革工作。大力推进简政放权，开展行政审批清理，完善审批运行机制，提供高效审批服务，深化行政审批告知承诺、推进行政审批中介服务标准化建设。推进行政审批批后监督检查。负责本区政务服务事项标准化管理、指导完善办事指南等工作，优化政务服务流程。
（四）牵头推进政府效能建设，开展政府效能评估和监督检查工作。 指导、推进、协调、监督政府服务窗口规范化建设，组织开展窗口服务质量监督检查等工作。
（五）统筹协调“一网通办”改革， 组织开展“一网通办”线下窗口服务质量监督检查工作，会同有关部门开展“一网通办”实施情况监测、评估和考核工作。
（六）统筹政府数据管理，深入推进公共数据治理，提升数据整合共享应用能力。 牵头推进政务信息系统整合相关工作。 组织、 协调推进区域内政务数据、行业数据、社会数据等各方数据归集和应用融合工作，统筹推进本区智慧政府建设。
（七） 负责推动本区电子政务发展，组织、协调、推进全区“一网通办”一体化在线服务平台、 政务云、政务外网等建设、运维管理。
（八）完成区委、区政府交办的其他任务</t>
  </si>
  <si>
    <t>上海市崇明区政务服务办公室（汇总）（部门）机构设置</t>
  </si>
  <si>
    <t>上海市崇明区政务服务办公室部门预算是包括上海市崇明区政务服务办公室本部综合收支计划，无下属预算单位。
本部门中，行政单位1家，事业单位0家，具体包括：
1. 上海市崇明区政务服务办公室，内设3个科室，分别为行政审批制度改革科、电子政务科、综合科。</t>
  </si>
  <si>
    <t>名词解释</t>
  </si>
  <si>
    <t>（一）财政拨款收入：是预算主管部门及所属预算单位本年度从本级财政部门取得的财政拨款，包括一般公共预算财政拨款、政府性基金预算财政拨款和国有资本经营预算财政拨款。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t>
  </si>
  <si>
    <t>2024年部门预算编制说明</t>
  </si>
  <si>
    <t xml:space="preserve">  2024年，预算收入956.03万元，其中：财政拨款收入956.03万元，比2023年预算减少1610.24万元；事业收入0万元；事业单位经营收入0万元；其他收入0万元。
    支出预算956.03万元，其中：财政拨款支出预算956.03万元，比2023年预算减少1610.24万元。财政拨款支出预算中，一般公共预算拨款支出预算956.03万元，比2023年预算减少1610.24万元；政府性基金拨款支出预算0万元，比2023年预算减少1610.24万元；国有资本经营预算拨款支出预算为0万元。
    财政拨款收入支出减少的主要原因是根据区财政局工作要求，“一网通办”重点工作信息系统建设项目预算大为减少。
    财政拨款支出主要内容如下：
    1. “2010301”科目行政运行350.56万元，主要用于工资福利支出。
    2. “2010302”科目一般行政管理事务446.27万元，主要用于专项经费支出。
    3. “2080505”科目机关事业单位基本养老保险缴费支出30万元，主要用于单位职工基本养老金的缴纳。
    4. “2080506”科目机关事业单位职业年金缴费支出15万元，主要用于单位职业年金的缴纳。
    5. “2101101”科目行政单位医疗13万元，主要用于单位职工医疗保障金的缴纳。
    6. “2210201”科目住房公积金36万元，主要用于单位职工的住房公积金发放。
    7. “2210203”科目购房补贴65.2万元，主要用于职工住房补贴。</t>
  </si>
  <si>
    <t>部门预算01表</t>
  </si>
  <si>
    <t>2024年部门财务收支预算总表</t>
  </si>
  <si>
    <t>编制部门：上海市崇明区政务服务办公室（汇总）</t>
  </si>
  <si>
    <t>单位：元</t>
  </si>
  <si>
    <t>本年收入</t>
  </si>
  <si>
    <t>本年支出</t>
  </si>
  <si>
    <t>项目</t>
  </si>
  <si>
    <t>预算数</t>
  </si>
  <si>
    <t>一、财政拨款收入</t>
  </si>
  <si>
    <t>一、一般公共服务支出</t>
  </si>
  <si>
    <t>　　1、一般公共预算资金</t>
  </si>
  <si>
    <t>二、社会保障和就业支出</t>
  </si>
  <si>
    <t>　　2、政府性基金</t>
  </si>
  <si>
    <t>三、卫生健康支出</t>
  </si>
  <si>
    <t>　　3、国有资本经营预算</t>
  </si>
  <si>
    <t>四、住房保障支出</t>
  </si>
  <si>
    <t>二、事业收入</t>
  </si>
  <si>
    <t>三、事业单位经营收入</t>
  </si>
  <si>
    <t>四、其他收入</t>
  </si>
  <si>
    <t>收入总计</t>
  </si>
  <si>
    <t>支出总计</t>
  </si>
  <si>
    <t>部门预算02表</t>
  </si>
  <si>
    <t>2024年部门收入预算总表</t>
  </si>
  <si>
    <t>收入预算</t>
  </si>
  <si>
    <t>功能分类科目编码</t>
  </si>
  <si>
    <t>功能分类科目名称</t>
  </si>
  <si>
    <t>合计</t>
  </si>
  <si>
    <t>财政拨款收入</t>
  </si>
  <si>
    <t>事业收入</t>
  </si>
  <si>
    <t>事业单位
经营收入</t>
  </si>
  <si>
    <t>其他收入</t>
  </si>
  <si>
    <t>类</t>
  </si>
  <si>
    <t>款</t>
  </si>
  <si>
    <t>项</t>
  </si>
  <si>
    <t>201</t>
  </si>
  <si>
    <t/>
  </si>
  <si>
    <t>一般公共服务支出</t>
  </si>
  <si>
    <t>03</t>
  </si>
  <si>
    <t>政府办公厅（室）及相关机构事务</t>
  </si>
  <si>
    <t>01</t>
  </si>
  <si>
    <t>行政运行</t>
  </si>
  <si>
    <t>02</t>
  </si>
  <si>
    <t>一般行政管理事务</t>
  </si>
  <si>
    <t>208</t>
  </si>
  <si>
    <t>社会保障和就业支出</t>
  </si>
  <si>
    <t>05</t>
  </si>
  <si>
    <t>行政事业单位养老支出</t>
  </si>
  <si>
    <t>机关事业单位基本养老保险缴费支出</t>
  </si>
  <si>
    <t>06</t>
  </si>
  <si>
    <t>机关事业单位职业年金缴费支出</t>
  </si>
  <si>
    <t>210</t>
  </si>
  <si>
    <t>卫生健康支出</t>
  </si>
  <si>
    <t>11</t>
  </si>
  <si>
    <t>行政事业单位医疗</t>
  </si>
  <si>
    <t>行政单位医疗</t>
  </si>
  <si>
    <t>221</t>
  </si>
  <si>
    <t>住房保障支出</t>
  </si>
  <si>
    <t>住房改革支出</t>
  </si>
  <si>
    <t>住房公积金</t>
  </si>
  <si>
    <t>购房补贴</t>
  </si>
  <si>
    <t>部门预算03表</t>
  </si>
  <si>
    <t>2024年部门支出预算总表</t>
  </si>
  <si>
    <t>支出预算</t>
  </si>
  <si>
    <t>基本支出</t>
  </si>
  <si>
    <t>项目支出</t>
  </si>
  <si>
    <t>部门预算05表</t>
  </si>
  <si>
    <t>2024年部门财政拨款收支预算总表</t>
  </si>
  <si>
    <t>财政拨款支出</t>
  </si>
  <si>
    <t>一般公共预算</t>
  </si>
  <si>
    <t>政府性基金预算</t>
  </si>
  <si>
    <t>国有资本经营预算</t>
  </si>
  <si>
    <t>一、一般公共预算资金</t>
  </si>
  <si>
    <t>二、政府性基金</t>
  </si>
  <si>
    <t>三、国有资本经营预算</t>
  </si>
  <si>
    <t>部门预算07表</t>
  </si>
  <si>
    <t>2024年部门一般公共预算支出功能分类预算表</t>
  </si>
  <si>
    <t>一般公共预算支出</t>
  </si>
  <si>
    <t>部门预算08表</t>
  </si>
  <si>
    <t>2024年部门政府性基金预算支出功能分类预算表</t>
  </si>
  <si>
    <t>政府性基金预算支出</t>
  </si>
  <si>
    <r>
      <rPr>
        <sz val="10"/>
        <rFont val="方正书宋_GBK"/>
        <charset val="134"/>
      </rPr>
      <t>注：</t>
    </r>
    <r>
      <rPr>
        <sz val="10"/>
        <rFont val="Calibri"/>
        <charset val="134"/>
      </rPr>
      <t>2024</t>
    </r>
    <r>
      <rPr>
        <sz val="10"/>
        <rFont val="方正书宋_GBK"/>
        <charset val="134"/>
      </rPr>
      <t>年未安排政府性基金预算，故本表无数据。</t>
    </r>
  </si>
  <si>
    <t>部门预算09表</t>
  </si>
  <si>
    <t>2024年部门国有资本经营预算支出功能分类预算表</t>
  </si>
  <si>
    <t>国有资本经营预算支出</t>
  </si>
  <si>
    <r>
      <rPr>
        <sz val="10"/>
        <rFont val="方正书宋_GBK"/>
        <charset val="134"/>
      </rPr>
      <t>注：</t>
    </r>
    <r>
      <rPr>
        <sz val="10"/>
        <rFont val="Calibri"/>
        <charset val="134"/>
      </rPr>
      <t>2024</t>
    </r>
    <r>
      <rPr>
        <sz val="10"/>
        <rFont val="方正书宋_GBK"/>
        <charset val="134"/>
      </rPr>
      <t>年未安排国有资本经营预算，故本表无数据。</t>
    </r>
  </si>
  <si>
    <t>部门预算10表</t>
  </si>
  <si>
    <t>2024年部门一般公共预算基本支出部门预算经济分类预算表</t>
  </si>
  <si>
    <t>一般公共预算基本支出</t>
  </si>
  <si>
    <t>部门预算经济分类科目编码</t>
  </si>
  <si>
    <t>经济分类科目名称</t>
  </si>
  <si>
    <t>人员经费</t>
  </si>
  <si>
    <t>公用经费</t>
  </si>
  <si>
    <t>301</t>
  </si>
  <si>
    <t>工资福利支出</t>
  </si>
  <si>
    <t>基本工资</t>
  </si>
  <si>
    <t>津贴补贴</t>
  </si>
  <si>
    <t>奖金</t>
  </si>
  <si>
    <t>08</t>
  </si>
  <si>
    <t>机关事业单位基本养老保险缴费</t>
  </si>
  <si>
    <t>09</t>
  </si>
  <si>
    <t>职业年金缴费</t>
  </si>
  <si>
    <t>10</t>
  </si>
  <si>
    <t>职工基本医疗保险缴费</t>
  </si>
  <si>
    <t>12</t>
  </si>
  <si>
    <t>其他社会保障缴费</t>
  </si>
  <si>
    <t>13</t>
  </si>
  <si>
    <t>99</t>
  </si>
  <si>
    <t>其他工资福利支出</t>
  </si>
  <si>
    <t>302</t>
  </si>
  <si>
    <t>商品和服务支出</t>
  </si>
  <si>
    <t>办公费</t>
  </si>
  <si>
    <t>印刷费</t>
  </si>
  <si>
    <t>差旅费</t>
  </si>
  <si>
    <t>维修(护)费</t>
  </si>
  <si>
    <t>15</t>
  </si>
  <si>
    <t>会议费</t>
  </si>
  <si>
    <t>16</t>
  </si>
  <si>
    <t>培训费</t>
  </si>
  <si>
    <t>26</t>
  </si>
  <si>
    <t>劳务费</t>
  </si>
  <si>
    <t>28</t>
  </si>
  <si>
    <t>工会经费</t>
  </si>
  <si>
    <t>29</t>
  </si>
  <si>
    <t>福利费</t>
  </si>
  <si>
    <t>39</t>
  </si>
  <si>
    <t>其他交通费用</t>
  </si>
  <si>
    <t>部门预算11表</t>
  </si>
  <si>
    <t>2024年部门“三公”经费和机关运行经费预算表</t>
  </si>
  <si>
    <t>单位:万元</t>
  </si>
  <si>
    <t>“三公”经费预算数</t>
  </si>
  <si>
    <t>机关运行经费预算数</t>
  </si>
  <si>
    <t>因公出国(境)费</t>
  </si>
  <si>
    <t>公务接待费</t>
  </si>
  <si>
    <t>公务用车购置及运行费</t>
  </si>
  <si>
    <t>小计</t>
  </si>
  <si>
    <t>购置费</t>
  </si>
  <si>
    <t>运行费</t>
  </si>
  <si>
    <t>其他相关情况说明</t>
  </si>
  <si>
    <t>一、2024年“三公”经费预算情况说明 
      2024年“三公”经费预算数为0万元，与2023年预算持平。其中：
     （一）因公出国（境）费0万元，与2023年预算持平。
     （二）公务用车购置及运行费0万元，与2023年预算持平。其中：公务用车购置费0万元，比2023年预算增加0万元；公务用车运行费0万元，比2023年预算增加0万元。
     （三）公务接待费0万元，与2023年预算持平。
  二、机关运行经费预算
      2024年本财政拨款的机关运行经费预算为55.14万元。
  三、政府采购预算情况
     2024年本部门政府采购预算187.85万元，其中：政府采购货物预算0万元、政府采购工程预算0万元、政府采购服务预算187.85万元。
     2024年本部门面向中小企业预留政府采购项目预算金额113万元，其中，预留给小型和微型企业的政府采购项目预算为113万元。      
  四、绩效目标设置情况
     按照本区预算绩效管理工作的总体要求，本部门1个预算单位开展了2024年项目预算绩效目标编报工作，编报绩效目标的项目5个，涉及项目预算资金446.27万元。
  五、国有资产占有使用情况
      截至2023年8月31日，本部门共有车辆0辆，其中：部级领导干部用车0辆、主要领导干部用车0辆、机要通信用车0辆、应急保障用车0辆、执法执勤用车0辆、特种专业技术用车0辆、离退休干部用车0辆、其他用车0辆；单价100万元（含）以上设备0台。
     2024年部门预算安排购置车辆0辆，其中：部级领导干部用车0辆、主要领导干部用车0辆、机要通信用车0辆、应急保障用车0辆、执法执勤用车0辆、特种专业技术用车0辆、离退休干部用车0辆、其他用车0辆；部门预算安排购置单价100万元（含）以上设备0台。</t>
  </si>
  <si>
    <t>信息化建设项目</t>
  </si>
  <si>
    <r>
      <rPr>
        <sz val="12"/>
        <rFont val="宋体"/>
        <charset val="134"/>
      </rPr>
      <t xml:space="preserve">                                  
   </t>
    </r>
    <r>
      <rPr>
        <sz val="12"/>
        <rFont val="黑体"/>
        <charset val="134"/>
      </rPr>
      <t xml:space="preserve"> 一、项目概述</t>
    </r>
    <r>
      <rPr>
        <sz val="12"/>
        <rFont val="宋体"/>
        <charset val="134"/>
      </rPr>
      <t xml:space="preserve"> 
   </t>
    </r>
    <r>
      <rPr>
        <b/>
        <sz val="12"/>
        <rFont val="宋体"/>
        <charset val="134"/>
      </rPr>
      <t xml:space="preserve"> 总体情况：</t>
    </r>
    <r>
      <rPr>
        <sz val="12"/>
        <rFont val="宋体"/>
        <charset val="134"/>
      </rPr>
      <t xml:space="preserve">主要包含“随申办”市民云崇明旗舰店及各乡镇旗舰店基础运营服务、医疗救助“一站式”服务系统升级及“一网通办”自助终端的租赁。
    </t>
    </r>
    <r>
      <rPr>
        <b/>
        <sz val="12"/>
        <rFont val="宋体"/>
        <charset val="134"/>
      </rPr>
      <t>实施目的：</t>
    </r>
    <r>
      <rPr>
        <sz val="12"/>
        <rFont val="宋体"/>
        <charset val="134"/>
      </rPr>
      <t xml:space="preserve">持续做好“随申办”市民云崇明旗舰店及各乡镇旗舰店的运营工作，更好为本区医疗救助业务提供信息化支撑，进一步深化本区15分钟政务服务圈建设。
    </t>
    </r>
    <r>
      <rPr>
        <sz val="12"/>
        <rFont val="黑体"/>
        <charset val="134"/>
      </rPr>
      <t xml:space="preserve">二、立项依据 </t>
    </r>
    <r>
      <rPr>
        <sz val="12"/>
        <rFont val="宋体"/>
        <charset val="134"/>
      </rPr>
      <t xml:space="preserve">
    区科委关于信息化项目的评审意见及上海市“一网通办”改革工作要点。
    </t>
    </r>
    <r>
      <rPr>
        <sz val="12"/>
        <rFont val="黑体"/>
        <charset val="134"/>
      </rPr>
      <t xml:space="preserve">三、实施主体 </t>
    </r>
    <r>
      <rPr>
        <sz val="12"/>
        <rFont val="宋体"/>
        <charset val="134"/>
      </rPr>
      <t xml:space="preserve">
    </t>
    </r>
    <r>
      <rPr>
        <b/>
        <sz val="12"/>
        <rFont val="宋体"/>
        <charset val="134"/>
      </rPr>
      <t>1.责任主体：</t>
    </r>
    <r>
      <rPr>
        <sz val="12"/>
        <rFont val="宋体"/>
        <charset val="134"/>
      </rPr>
      <t xml:space="preserve">上海市崇明区政务服务办公室
    </t>
    </r>
    <r>
      <rPr>
        <b/>
        <sz val="12"/>
        <rFont val="宋体"/>
        <charset val="134"/>
      </rPr>
      <t>2.职责：</t>
    </r>
    <r>
      <rPr>
        <sz val="12"/>
        <rFont val="宋体"/>
        <charset val="134"/>
      </rPr>
      <t xml:space="preserve">推进项目评审、项目立项、预算申报、项目采购、项目验收、项目审计、材料归档及绩效评估等项目全流程。
    </t>
    </r>
    <r>
      <rPr>
        <sz val="12"/>
        <rFont val="黑体"/>
        <charset val="134"/>
      </rPr>
      <t>四、实施方案</t>
    </r>
    <r>
      <rPr>
        <sz val="12"/>
        <rFont val="宋体"/>
        <charset val="134"/>
      </rPr>
      <t xml:space="preserve">
    1.根据招标文件及项目合同约定的服务内容、周期推进项目实施；
    2.按照招标文件约定的验收标准在2024年底前完成项目验收及费用支付；
    3.针对项目试运行成效完成用户使用评价；
    4.做好项目成果的持续应用。
    </t>
    </r>
    <r>
      <rPr>
        <sz val="12"/>
        <rFont val="黑体"/>
        <charset val="134"/>
      </rPr>
      <t xml:space="preserve">五、实施周期 </t>
    </r>
    <r>
      <rPr>
        <sz val="12"/>
        <rFont val="宋体"/>
        <charset val="134"/>
      </rPr>
      <t xml:space="preserve">
    2024年1月1日—2024年12月31日
    </t>
    </r>
    <r>
      <rPr>
        <sz val="12"/>
        <rFont val="黑体"/>
        <charset val="134"/>
      </rPr>
      <t>六、年度预算安排</t>
    </r>
    <r>
      <rPr>
        <sz val="12"/>
        <rFont val="宋体"/>
        <charset val="134"/>
      </rPr>
      <t xml:space="preserve"> 
    2024年度财政资金预算安排金额：2647400元
    </t>
    </r>
    <r>
      <rPr>
        <sz val="12"/>
        <rFont val="黑体"/>
        <charset val="134"/>
      </rPr>
      <t xml:space="preserve">七、绩效目标 </t>
    </r>
    <r>
      <rPr>
        <sz val="12"/>
        <rFont val="宋体"/>
        <charset val="134"/>
      </rPr>
      <t xml:space="preserve">
    详见单位的项目绩效目标表</t>
    </r>
  </si>
  <si>
    <t>信息化运维项目</t>
  </si>
  <si>
    <r>
      <rPr>
        <sz val="12"/>
        <rFont val="宋体"/>
        <charset val="134"/>
      </rPr>
      <t xml:space="preserve">                                  
 </t>
    </r>
    <r>
      <rPr>
        <sz val="12"/>
        <rFont val="黑体"/>
        <charset val="134"/>
      </rPr>
      <t xml:space="preserve">   一、项目概述 </t>
    </r>
    <r>
      <rPr>
        <sz val="12"/>
        <rFont val="宋体"/>
        <charset val="134"/>
      </rPr>
      <t xml:space="preserve">
    </t>
    </r>
    <r>
      <rPr>
        <b/>
        <sz val="12"/>
        <rFont val="宋体"/>
        <charset val="134"/>
      </rPr>
      <t>总体情况：</t>
    </r>
    <r>
      <rPr>
        <sz val="12"/>
        <rFont val="宋体"/>
        <charset val="134"/>
      </rPr>
      <t xml:space="preserve">主要为“一网通办”相关信息系统提供必需的运维服务及等保测评服务，包含2023年运维项目及等保测评费用的尾款。
   </t>
    </r>
    <r>
      <rPr>
        <b/>
        <sz val="12"/>
        <rFont val="宋体"/>
        <charset val="134"/>
      </rPr>
      <t xml:space="preserve"> 实施目的：</t>
    </r>
    <r>
      <rPr>
        <sz val="12"/>
        <rFont val="宋体"/>
        <charset val="134"/>
      </rPr>
      <t xml:space="preserve">确保“一网通办”相关信息系统持续稳定运行。
    </t>
    </r>
    <r>
      <rPr>
        <sz val="12"/>
        <rFont val="黑体"/>
        <charset val="134"/>
      </rPr>
      <t xml:space="preserve">二、立项依据 </t>
    </r>
    <r>
      <rPr>
        <sz val="12"/>
        <rFont val="宋体"/>
        <charset val="134"/>
      </rPr>
      <t xml:space="preserve">
    区科委关于信息化项目的评审意见及《中华人民共和国网络安全法》
    </t>
    </r>
    <r>
      <rPr>
        <sz val="12"/>
        <rFont val="黑体"/>
        <charset val="134"/>
      </rPr>
      <t>三、实施主体</t>
    </r>
    <r>
      <rPr>
        <sz val="12"/>
        <rFont val="宋体"/>
        <charset val="134"/>
      </rPr>
      <t xml:space="preserve"> 
    </t>
    </r>
    <r>
      <rPr>
        <b/>
        <sz val="12"/>
        <rFont val="宋体"/>
        <charset val="134"/>
      </rPr>
      <t>1.责任主体：</t>
    </r>
    <r>
      <rPr>
        <sz val="12"/>
        <rFont val="宋体"/>
        <charset val="134"/>
      </rPr>
      <t xml:space="preserve">上海市崇明区政务服务办公室
   </t>
    </r>
    <r>
      <rPr>
        <b/>
        <sz val="12"/>
        <rFont val="宋体"/>
        <charset val="134"/>
      </rPr>
      <t xml:space="preserve"> 2.职责：</t>
    </r>
    <r>
      <rPr>
        <sz val="12"/>
        <rFont val="宋体"/>
        <charset val="134"/>
      </rPr>
      <t xml:space="preserve">推进项目评审、项目立项、预算申报、项目采购、项目验收、项目审计、材料归档及绩效评估等项目全流程。
    </t>
    </r>
    <r>
      <rPr>
        <sz val="12"/>
        <rFont val="黑体"/>
        <charset val="134"/>
      </rPr>
      <t>四、实施方案</t>
    </r>
    <r>
      <rPr>
        <sz val="12"/>
        <rFont val="宋体"/>
        <charset val="134"/>
      </rPr>
      <t xml:space="preserve">
    1.根据运维方案及合同约定督促运维单位做好运维服务；
    2.根据《中华人民共和国网络安全法》相关要求，有序做好信息化项目的等保测评、备案工作。
    </t>
    </r>
    <r>
      <rPr>
        <sz val="12"/>
        <rFont val="黑体"/>
        <charset val="134"/>
      </rPr>
      <t xml:space="preserve">五、实施周期 </t>
    </r>
    <r>
      <rPr>
        <sz val="12"/>
        <rFont val="宋体"/>
        <charset val="134"/>
      </rPr>
      <t xml:space="preserve">
    2024年1月1日—2024年12月31日
    </t>
    </r>
    <r>
      <rPr>
        <sz val="12"/>
        <rFont val="黑体"/>
        <charset val="134"/>
      </rPr>
      <t xml:space="preserve">六、年度预算安排 </t>
    </r>
    <r>
      <rPr>
        <sz val="12"/>
        <rFont val="宋体"/>
        <charset val="134"/>
      </rPr>
      <t xml:space="preserve">
    2024年度财政资金预算安排金额：338500元
    </t>
    </r>
    <r>
      <rPr>
        <sz val="12"/>
        <rFont val="黑体"/>
        <charset val="134"/>
      </rPr>
      <t xml:space="preserve">七、绩效目标 </t>
    </r>
    <r>
      <rPr>
        <sz val="12"/>
        <rFont val="宋体"/>
        <charset val="134"/>
      </rPr>
      <t xml:space="preserve">
    详见项目绩效目标表</t>
    </r>
  </si>
</sst>
</file>

<file path=xl/styles.xml><?xml version="1.0" encoding="utf-8"?>
<styleSheet xmlns="http://schemas.openxmlformats.org/spreadsheetml/2006/main">
  <numFmts count="8">
    <numFmt numFmtId="176" formatCode="[=0]&quot;&quot;;#,##0.00"/>
    <numFmt numFmtId="177" formatCode="0.00_ "/>
    <numFmt numFmtId="44" formatCode="_ &quot;￥&quot;* #,##0.00_ ;_ &quot;￥&quot;* \-#,##0.00_ ;_ &quot;￥&quot;* &quot;-&quot;??_ ;_ @_ "/>
    <numFmt numFmtId="178" formatCode="[=0]&quot;&quot;;#,##0"/>
    <numFmt numFmtId="42" formatCode="_ &quot;￥&quot;* #,##0_ ;_ &quot;￥&quot;* \-#,##0_ ;_ &quot;￥&quot;* &quot;-&quot;_ ;_ @_ "/>
    <numFmt numFmtId="41" formatCode="_ * #,##0_ ;_ * \-#,##0_ ;_ * &quot;-&quot;_ ;_ @_ "/>
    <numFmt numFmtId="179" formatCode="[=0]&quot;&quot;;#,##0.00&quot;&quot;"/>
    <numFmt numFmtId="43" formatCode="_ * #,##0.00_ ;_ * \-#,##0.00_ ;_ * &quot;-&quot;??_ ;_ @_ "/>
  </numFmts>
  <fonts count="38">
    <font>
      <sz val="10"/>
      <name val="Calibri"/>
      <charset val="134"/>
    </font>
    <font>
      <sz val="18"/>
      <name val="方正小标宋简体"/>
      <charset val="134"/>
    </font>
    <font>
      <sz val="12"/>
      <name val="宋体"/>
      <charset val="134"/>
    </font>
    <font>
      <sz val="18"/>
      <name val="宋体"/>
      <charset val="134"/>
    </font>
    <font>
      <sz val="12"/>
      <color rgb="FF000100"/>
      <name val="宋体"/>
      <charset val="134"/>
    </font>
    <font>
      <sz val="12"/>
      <color rgb="FFFF0000"/>
      <name val="宋体"/>
      <charset val="134"/>
    </font>
    <font>
      <sz val="10"/>
      <name val="宋体"/>
      <charset val="134"/>
    </font>
    <font>
      <sz val="11"/>
      <name val="宋体"/>
      <charset val="134"/>
    </font>
    <font>
      <sz val="10"/>
      <name val="方正书宋_GBK"/>
      <charset val="134"/>
    </font>
    <font>
      <sz val="20"/>
      <color rgb="FF000000"/>
      <name val="宋体"/>
      <charset val="134"/>
    </font>
    <font>
      <sz val="18"/>
      <color rgb="FF000000"/>
      <name val="宋体"/>
      <charset val="134"/>
    </font>
    <font>
      <sz val="14"/>
      <name val="宋体"/>
      <charset val="134"/>
    </font>
    <font>
      <sz val="14"/>
      <color rgb="FF000000"/>
      <name val="宋体"/>
      <charset val="134"/>
    </font>
    <font>
      <sz val="11"/>
      <color indexed="8"/>
      <name val="方正小标宋简体"/>
      <charset val="1"/>
    </font>
    <font>
      <sz val="19"/>
      <name val="方正小标宋简体"/>
      <charset val="134"/>
    </font>
    <font>
      <sz val="12"/>
      <name val="方正小标宋简体"/>
      <charset val="134"/>
    </font>
    <font>
      <sz val="11"/>
      <color rgb="FFFA7D00"/>
      <name val="宋体"/>
      <charset val="0"/>
      <scheme val="minor"/>
    </font>
    <font>
      <sz val="11"/>
      <color theme="1"/>
      <name val="宋体"/>
      <charset val="0"/>
      <scheme val="minor"/>
    </font>
    <font>
      <sz val="11"/>
      <color theme="0"/>
      <name val="宋体"/>
      <charset val="0"/>
      <scheme val="minor"/>
    </font>
    <font>
      <b/>
      <sz val="13"/>
      <color theme="3"/>
      <name val="宋体"/>
      <charset val="134"/>
      <scheme val="minor"/>
    </font>
    <font>
      <sz val="11"/>
      <color theme="1"/>
      <name val="宋体"/>
      <charset val="134"/>
      <scheme val="minor"/>
    </font>
    <font>
      <sz val="11"/>
      <color rgb="FFFF0000"/>
      <name val="宋体"/>
      <charset val="0"/>
      <scheme val="minor"/>
    </font>
    <font>
      <b/>
      <sz val="18"/>
      <color theme="3"/>
      <name val="宋体"/>
      <charset val="134"/>
      <scheme val="minor"/>
    </font>
    <font>
      <u/>
      <sz val="11"/>
      <color rgb="FF800080"/>
      <name val="宋体"/>
      <charset val="0"/>
      <scheme val="minor"/>
    </font>
    <font>
      <b/>
      <sz val="11"/>
      <color rgb="FFFFFFFF"/>
      <name val="宋体"/>
      <charset val="0"/>
      <scheme val="minor"/>
    </font>
    <font>
      <b/>
      <sz val="11"/>
      <color theme="3"/>
      <name val="宋体"/>
      <charset val="134"/>
      <scheme val="minor"/>
    </font>
    <font>
      <i/>
      <sz val="11"/>
      <color rgb="FF7F7F7F"/>
      <name val="宋体"/>
      <charset val="0"/>
      <scheme val="minor"/>
    </font>
    <font>
      <b/>
      <sz val="15"/>
      <color theme="3"/>
      <name val="宋体"/>
      <charset val="134"/>
      <scheme val="minor"/>
    </font>
    <font>
      <sz val="11"/>
      <color rgb="FF9C0006"/>
      <name val="宋体"/>
      <charset val="0"/>
      <scheme val="minor"/>
    </font>
    <font>
      <b/>
      <sz val="11"/>
      <color rgb="FF3F3F3F"/>
      <name val="宋体"/>
      <charset val="0"/>
      <scheme val="minor"/>
    </font>
    <font>
      <sz val="11"/>
      <color rgb="FF006100"/>
      <name val="宋体"/>
      <charset val="0"/>
      <scheme val="minor"/>
    </font>
    <font>
      <sz val="11"/>
      <color rgb="FF9C6500"/>
      <name val="宋体"/>
      <charset val="0"/>
      <scheme val="minor"/>
    </font>
    <font>
      <u/>
      <sz val="11"/>
      <color rgb="FF0000FF"/>
      <name val="宋体"/>
      <charset val="0"/>
      <scheme val="minor"/>
    </font>
    <font>
      <sz val="11"/>
      <color rgb="FF3F3F76"/>
      <name val="宋体"/>
      <charset val="0"/>
      <scheme val="minor"/>
    </font>
    <font>
      <b/>
      <sz val="11"/>
      <color theme="1"/>
      <name val="宋体"/>
      <charset val="0"/>
      <scheme val="minor"/>
    </font>
    <font>
      <b/>
      <sz val="11"/>
      <color rgb="FFFA7D00"/>
      <name val="宋体"/>
      <charset val="0"/>
      <scheme val="minor"/>
    </font>
    <font>
      <sz val="12"/>
      <name val="黑体"/>
      <charset val="134"/>
    </font>
    <font>
      <b/>
      <sz val="12"/>
      <name val="宋体"/>
      <charset val="134"/>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bgColor indexed="64"/>
      </patternFill>
    </fill>
    <fill>
      <patternFill patternType="solid">
        <fgColor rgb="FFFFFFCC"/>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5" tint="0.799981688894314"/>
        <bgColor indexed="64"/>
      </patternFill>
    </fill>
    <fill>
      <patternFill patternType="solid">
        <fgColor theme="8"/>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EB9C"/>
        <bgColor indexed="64"/>
      </patternFill>
    </fill>
    <fill>
      <patternFill patternType="solid">
        <fgColor theme="7" tint="0.599993896298105"/>
        <bgColor indexed="64"/>
      </patternFill>
    </fill>
    <fill>
      <patternFill patternType="solid">
        <fgColor theme="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7"/>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9" tint="0.399975585192419"/>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18" fillId="34" borderId="0" applyNumberFormat="false" applyBorder="false" applyAlignment="false" applyProtection="false">
      <alignment vertical="center"/>
    </xf>
    <xf numFmtId="0" fontId="17" fillId="32" borderId="0" applyNumberFormat="false" applyBorder="false" applyAlignment="false" applyProtection="false">
      <alignment vertical="center"/>
    </xf>
    <xf numFmtId="0" fontId="18" fillId="30" borderId="0" applyNumberFormat="false" applyBorder="false" applyAlignment="false" applyProtection="false">
      <alignment vertical="center"/>
    </xf>
    <xf numFmtId="0" fontId="33" fillId="31" borderId="9" applyNumberFormat="false" applyAlignment="false" applyProtection="false">
      <alignment vertical="center"/>
    </xf>
    <xf numFmtId="0" fontId="17" fillId="22" borderId="0" applyNumberFormat="false" applyBorder="false" applyAlignment="false" applyProtection="false">
      <alignment vertical="center"/>
    </xf>
    <xf numFmtId="0" fontId="17" fillId="29" borderId="0" applyNumberFormat="false" applyBorder="false" applyAlignment="false" applyProtection="false">
      <alignment vertical="center"/>
    </xf>
    <xf numFmtId="44" fontId="20" fillId="0" borderId="0" applyFont="false" applyFill="false" applyBorder="false" applyAlignment="false" applyProtection="false">
      <alignment vertical="center"/>
    </xf>
    <xf numFmtId="0" fontId="18" fillId="27" borderId="0" applyNumberFormat="false" applyBorder="false" applyAlignment="false" applyProtection="false">
      <alignment vertical="center"/>
    </xf>
    <xf numFmtId="9" fontId="20" fillId="0" borderId="0" applyFont="false" applyFill="false" applyBorder="false" applyAlignment="false" applyProtection="false">
      <alignment vertical="center"/>
    </xf>
    <xf numFmtId="0" fontId="18" fillId="33" borderId="0" applyNumberFormat="false" applyBorder="false" applyAlignment="false" applyProtection="false">
      <alignment vertical="center"/>
    </xf>
    <xf numFmtId="0" fontId="18" fillId="23" borderId="0" applyNumberFormat="false" applyBorder="false" applyAlignment="false" applyProtection="false">
      <alignment vertical="center"/>
    </xf>
    <xf numFmtId="0" fontId="18" fillId="21" borderId="0" applyNumberFormat="false" applyBorder="false" applyAlignment="false" applyProtection="false">
      <alignment vertical="center"/>
    </xf>
    <xf numFmtId="0" fontId="18" fillId="25" borderId="0" applyNumberFormat="false" applyBorder="false" applyAlignment="false" applyProtection="false">
      <alignment vertical="center"/>
    </xf>
    <xf numFmtId="0" fontId="18" fillId="26" borderId="0" applyNumberFormat="false" applyBorder="false" applyAlignment="false" applyProtection="false">
      <alignment vertical="center"/>
    </xf>
    <xf numFmtId="0" fontId="35" fillId="17" borderId="9" applyNumberFormat="false" applyAlignment="false" applyProtection="false">
      <alignment vertical="center"/>
    </xf>
    <xf numFmtId="0" fontId="18" fillId="7" borderId="0" applyNumberFormat="false" applyBorder="false" applyAlignment="false" applyProtection="false">
      <alignment vertical="center"/>
    </xf>
    <xf numFmtId="0" fontId="31" fillId="19" borderId="0" applyNumberFormat="false" applyBorder="false" applyAlignment="false" applyProtection="false">
      <alignment vertical="center"/>
    </xf>
    <xf numFmtId="0" fontId="17" fillId="9" borderId="0" applyNumberFormat="false" applyBorder="false" applyAlignment="false" applyProtection="false">
      <alignment vertical="center"/>
    </xf>
    <xf numFmtId="0" fontId="30" fillId="18" borderId="0" applyNumberFormat="false" applyBorder="false" applyAlignment="false" applyProtection="false">
      <alignment vertical="center"/>
    </xf>
    <xf numFmtId="0" fontId="17" fillId="10" borderId="0" applyNumberFormat="false" applyBorder="false" applyAlignment="false" applyProtection="false">
      <alignment vertical="center"/>
    </xf>
    <xf numFmtId="0" fontId="34" fillId="0" borderId="11" applyNumberFormat="false" applyFill="false" applyAlignment="false" applyProtection="false">
      <alignment vertical="center"/>
    </xf>
    <xf numFmtId="0" fontId="28" fillId="16" borderId="0" applyNumberFormat="false" applyBorder="false" applyAlignment="false" applyProtection="false">
      <alignment vertical="center"/>
    </xf>
    <xf numFmtId="0" fontId="24" fillId="13" borderId="7" applyNumberFormat="false" applyAlignment="false" applyProtection="false">
      <alignment vertical="center"/>
    </xf>
    <xf numFmtId="0" fontId="29" fillId="17" borderId="8" applyNumberFormat="false" applyAlignment="false" applyProtection="false">
      <alignment vertical="center"/>
    </xf>
    <xf numFmtId="0" fontId="27" fillId="0" borderId="5"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7" fillId="14"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42" fontId="20" fillId="0" borderId="0" applyFont="false" applyFill="false" applyBorder="false" applyAlignment="false" applyProtection="false">
      <alignment vertical="center"/>
    </xf>
    <xf numFmtId="0" fontId="17" fillId="20" borderId="0" applyNumberFormat="false" applyBorder="false" applyAlignment="false" applyProtection="false">
      <alignment vertical="center"/>
    </xf>
    <xf numFmtId="43" fontId="20" fillId="0" borderId="0" applyFont="false" applyFill="false" applyBorder="false" applyAlignment="false" applyProtection="false">
      <alignment vertical="center"/>
    </xf>
    <xf numFmtId="0" fontId="23" fillId="0" borderId="0" applyNumberForma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17" fillId="12"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8" fillId="11" borderId="0" applyNumberFormat="false" applyBorder="false" applyAlignment="false" applyProtection="false">
      <alignment vertical="center"/>
    </xf>
    <xf numFmtId="0" fontId="20" fillId="8" borderId="6" applyNumberFormat="false" applyFont="false" applyAlignment="false" applyProtection="false">
      <alignment vertical="center"/>
    </xf>
    <xf numFmtId="0" fontId="17" fillId="6" borderId="0" applyNumberFormat="false" applyBorder="false" applyAlignment="false" applyProtection="false">
      <alignment vertical="center"/>
    </xf>
    <xf numFmtId="0" fontId="18" fillId="15" borderId="0" applyNumberFormat="false" applyBorder="false" applyAlignment="false" applyProtection="false">
      <alignment vertical="center"/>
    </xf>
    <xf numFmtId="0" fontId="17" fillId="28" borderId="0" applyNumberFormat="false" applyBorder="false" applyAlignment="false" applyProtection="false">
      <alignment vertical="center"/>
    </xf>
    <xf numFmtId="0" fontId="32" fillId="0" borderId="0" applyNumberFormat="false" applyFill="false" applyBorder="false" applyAlignment="false" applyProtection="false">
      <alignment vertical="center"/>
    </xf>
    <xf numFmtId="41" fontId="20" fillId="0" borderId="0" applyFont="false" applyFill="false" applyBorder="false" applyAlignment="false" applyProtection="false">
      <alignment vertical="center"/>
    </xf>
    <xf numFmtId="0" fontId="19" fillId="0" borderId="5" applyNumberFormat="false" applyFill="false" applyAlignment="false" applyProtection="false">
      <alignment vertical="center"/>
    </xf>
    <xf numFmtId="0" fontId="17" fillId="5" borderId="0" applyNumberFormat="false" applyBorder="false" applyAlignment="false" applyProtection="false">
      <alignment vertical="center"/>
    </xf>
    <xf numFmtId="0" fontId="25" fillId="0" borderId="10" applyNumberFormat="false" applyFill="false" applyAlignment="false" applyProtection="false">
      <alignment vertical="center"/>
    </xf>
    <xf numFmtId="0" fontId="18" fillId="24" borderId="0" applyNumberFormat="false" applyBorder="false" applyAlignment="false" applyProtection="false">
      <alignment vertical="center"/>
    </xf>
    <xf numFmtId="0" fontId="17" fillId="4" borderId="0" applyNumberFormat="false" applyBorder="false" applyAlignment="false" applyProtection="false">
      <alignment vertical="center"/>
    </xf>
    <xf numFmtId="0" fontId="16" fillId="0" borderId="4" applyNumberFormat="false" applyFill="false" applyAlignment="false" applyProtection="false">
      <alignment vertical="center"/>
    </xf>
  </cellStyleXfs>
  <cellXfs count="55">
    <xf numFmtId="0" fontId="0" fillId="0" borderId="0" xfId="0"/>
    <xf numFmtId="0" fontId="0" fillId="0" borderId="0" xfId="0" applyFont="true" applyFill="true" applyBorder="true" applyAlignment="true"/>
    <xf numFmtId="0" fontId="1" fillId="0" borderId="0" xfId="0" applyFont="true" applyFill="true" applyBorder="true" applyAlignment="true">
      <alignment horizontal="center" vertical="center" wrapText="true"/>
    </xf>
    <xf numFmtId="0" fontId="2" fillId="0" borderId="0" xfId="0" applyNumberFormat="true" applyFont="true" applyFill="true" applyBorder="true" applyAlignment="true">
      <alignment horizontal="left" vertical="top" wrapText="true"/>
    </xf>
    <xf numFmtId="0" fontId="3" fillId="0" borderId="0" xfId="0" applyNumberFormat="true" applyFont="true" applyAlignment="true">
      <alignment horizontal="center" vertical="center"/>
    </xf>
    <xf numFmtId="0" fontId="2" fillId="0" borderId="0" xfId="0" applyNumberFormat="true" applyFont="true" applyAlignment="true">
      <alignment horizontal="left" vertical="top" wrapText="true"/>
    </xf>
    <xf numFmtId="0" fontId="2" fillId="0" borderId="0" xfId="0" applyNumberFormat="true" applyFont="true" applyAlignment="true">
      <alignment horizontal="left" vertical="center"/>
    </xf>
    <xf numFmtId="0" fontId="2" fillId="2" borderId="1" xfId="0" applyNumberFormat="true" applyFont="true" applyFill="true" applyBorder="true" applyAlignment="true">
      <alignment horizontal="center" vertical="center" wrapText="true"/>
    </xf>
    <xf numFmtId="177" fontId="2" fillId="0" borderId="1" xfId="0" applyNumberFormat="true" applyFont="true" applyBorder="true" applyAlignment="true">
      <alignment horizontal="right" vertical="center"/>
    </xf>
    <xf numFmtId="177" fontId="4" fillId="3" borderId="1" xfId="0" applyNumberFormat="true" applyFont="true" applyFill="true" applyBorder="true" applyAlignment="true">
      <alignment horizontal="right" vertical="center" wrapText="true"/>
    </xf>
    <xf numFmtId="0" fontId="5" fillId="0" borderId="0" xfId="0" applyNumberFormat="true" applyFont="true" applyAlignment="true">
      <alignment horizontal="left" vertical="center"/>
    </xf>
    <xf numFmtId="0" fontId="6" fillId="0" borderId="0" xfId="0" applyFont="true" applyAlignment="true">
      <alignment horizontal="left" vertical="center"/>
    </xf>
    <xf numFmtId="0" fontId="2" fillId="0" borderId="0" xfId="0" applyNumberFormat="true" applyFont="true" applyAlignment="true">
      <alignment horizontal="right" vertical="center"/>
    </xf>
    <xf numFmtId="179" fontId="4" fillId="3" borderId="1" xfId="0" applyNumberFormat="true" applyFont="true" applyFill="true" applyBorder="true" applyAlignment="true">
      <alignment horizontal="right" vertical="center" wrapText="true"/>
    </xf>
    <xf numFmtId="0" fontId="2" fillId="2" borderId="1" xfId="0" applyNumberFormat="true" applyFont="true" applyFill="true" applyBorder="true" applyAlignment="true">
      <alignment horizontal="center" vertical="center"/>
    </xf>
    <xf numFmtId="0" fontId="2" fillId="2" borderId="2" xfId="0" applyNumberFormat="true" applyFont="true" applyFill="true" applyBorder="true" applyAlignment="true">
      <alignment horizontal="center" vertical="center" wrapText="true"/>
    </xf>
    <xf numFmtId="0" fontId="2" fillId="2" borderId="3" xfId="0" applyNumberFormat="true" applyFont="true" applyFill="true" applyBorder="true" applyAlignment="true">
      <alignment horizontal="center" vertical="center"/>
    </xf>
    <xf numFmtId="0" fontId="2" fillId="2" borderId="2" xfId="0" applyNumberFormat="true" applyFont="true" applyFill="true" applyBorder="true" applyAlignment="true">
      <alignment horizontal="center" vertical="center"/>
    </xf>
    <xf numFmtId="0" fontId="2" fillId="0" borderId="1" xfId="0" applyNumberFormat="true" applyFont="true" applyBorder="true" applyAlignment="true">
      <alignment horizontal="center" vertical="center"/>
    </xf>
    <xf numFmtId="0" fontId="2" fillId="0" borderId="1" xfId="0" applyNumberFormat="true" applyFont="true" applyBorder="true" applyAlignment="true">
      <alignment horizontal="left" vertical="center"/>
    </xf>
    <xf numFmtId="178" fontId="2" fillId="0" borderId="1" xfId="0" applyNumberFormat="true" applyFont="true" applyBorder="true" applyAlignment="true">
      <alignment horizontal="right" vertical="center" wrapText="true"/>
    </xf>
    <xf numFmtId="0" fontId="2" fillId="0" borderId="1" xfId="0" applyFont="true" applyBorder="true" applyAlignment="true">
      <alignment horizontal="center" vertical="center"/>
    </xf>
    <xf numFmtId="178" fontId="2" fillId="0" borderId="1" xfId="0" applyNumberFormat="true" applyFont="true" applyBorder="true" applyAlignment="true">
      <alignment horizontal="right" vertical="center"/>
    </xf>
    <xf numFmtId="0" fontId="2" fillId="0" borderId="1" xfId="0" applyNumberFormat="true" applyFont="true" applyBorder="true" applyAlignment="true">
      <alignment horizontal="left" vertical="center" wrapText="true"/>
    </xf>
    <xf numFmtId="0" fontId="6" fillId="0" borderId="1" xfId="0" applyFont="true" applyBorder="true" applyAlignment="true">
      <alignment horizontal="center" vertical="center"/>
    </xf>
    <xf numFmtId="0" fontId="6" fillId="0" borderId="1" xfId="0" applyFont="true" applyBorder="true" applyAlignment="true">
      <alignment horizontal="left" vertical="center"/>
    </xf>
    <xf numFmtId="0" fontId="7" fillId="0" borderId="1" xfId="0" applyFont="true" applyBorder="true" applyAlignment="true">
      <alignment horizontal="center" vertical="center"/>
    </xf>
    <xf numFmtId="0" fontId="8" fillId="0" borderId="0" xfId="0" applyFont="true"/>
    <xf numFmtId="0" fontId="2" fillId="2" borderId="3" xfId="0" applyNumberFormat="true" applyFont="true" applyFill="true" applyBorder="true" applyAlignment="true">
      <alignment horizontal="center" vertical="center" wrapText="true"/>
    </xf>
    <xf numFmtId="176" fontId="2" fillId="0" borderId="1" xfId="0" applyNumberFormat="true" applyFont="true" applyBorder="true" applyAlignment="true">
      <alignment horizontal="right" vertical="center"/>
    </xf>
    <xf numFmtId="178" fontId="7" fillId="0" borderId="1" xfId="0" applyNumberFormat="true" applyFont="true" applyBorder="true" applyAlignment="true">
      <alignment horizontal="right" vertical="center"/>
    </xf>
    <xf numFmtId="0" fontId="7" fillId="0" borderId="0" xfId="0" applyNumberFormat="true" applyFont="true" applyAlignment="true">
      <alignment horizontal="left" vertical="center"/>
    </xf>
    <xf numFmtId="178" fontId="4" fillId="0" borderId="1" xfId="0" applyNumberFormat="true" applyFont="true" applyBorder="true" applyAlignment="true">
      <alignment horizontal="right" vertical="center" wrapText="true"/>
    </xf>
    <xf numFmtId="0" fontId="0" fillId="0" borderId="0" xfId="0" applyAlignment="true">
      <alignment wrapText="true"/>
    </xf>
    <xf numFmtId="0" fontId="6" fillId="0" borderId="0" xfId="0" applyNumberFormat="true" applyFont="true" applyAlignment="true">
      <alignment horizontal="left" vertical="center" wrapText="true"/>
    </xf>
    <xf numFmtId="0" fontId="3" fillId="0" borderId="0" xfId="0" applyNumberFormat="true" applyFont="true" applyAlignment="true">
      <alignment horizontal="center" vertical="center" wrapText="true"/>
    </xf>
    <xf numFmtId="0" fontId="2" fillId="0" borderId="0" xfId="0" applyNumberFormat="true" applyFont="true" applyAlignment="true">
      <alignment horizontal="left" vertical="center" wrapText="true"/>
    </xf>
    <xf numFmtId="0" fontId="2" fillId="0" borderId="0" xfId="0" applyFont="true" applyAlignment="true">
      <alignment horizontal="left" vertical="center" wrapText="true"/>
    </xf>
    <xf numFmtId="0" fontId="2" fillId="0" borderId="1" xfId="0" applyFont="true" applyBorder="true" applyAlignment="true">
      <alignment horizontal="left" vertical="center" wrapText="true"/>
    </xf>
    <xf numFmtId="176" fontId="2" fillId="0" borderId="1" xfId="0" applyNumberFormat="true" applyFont="true" applyBorder="true" applyAlignment="true">
      <alignment horizontal="right" vertical="center" wrapText="true"/>
    </xf>
    <xf numFmtId="0" fontId="2" fillId="0" borderId="1" xfId="0" applyNumberFormat="true" applyFont="true" applyBorder="true" applyAlignment="true">
      <alignment horizontal="center" vertical="center" wrapText="true"/>
    </xf>
    <xf numFmtId="0" fontId="2" fillId="0" borderId="0" xfId="0" applyNumberFormat="true" applyFont="true" applyAlignment="true">
      <alignment horizontal="right" vertical="center" wrapText="true"/>
    </xf>
    <xf numFmtId="0" fontId="6" fillId="0" borderId="0" xfId="0" applyNumberFormat="true" applyFont="true" applyAlignment="true">
      <alignment horizontal="left" vertical="center"/>
    </xf>
    <xf numFmtId="0" fontId="2" fillId="0" borderId="0" xfId="0" applyFont="true" applyAlignment="true">
      <alignment horizontal="left" vertical="center"/>
    </xf>
    <xf numFmtId="0" fontId="2" fillId="0" borderId="1" xfId="0" applyFont="true" applyBorder="true" applyAlignment="true">
      <alignment horizontal="left" vertical="center"/>
    </xf>
    <xf numFmtId="0" fontId="3" fillId="0" borderId="0" xfId="0" applyNumberFormat="true" applyFont="true" applyAlignment="true">
      <alignment horizontal="center" vertical="top"/>
    </xf>
    <xf numFmtId="0" fontId="2" fillId="0" borderId="0" xfId="0" applyNumberFormat="true" applyFont="true" applyAlignment="true">
      <alignment horizontal="left" vertical="top"/>
    </xf>
    <xf numFmtId="49" fontId="2" fillId="0" borderId="0" xfId="0" applyNumberFormat="true" applyFont="true" applyAlignment="true">
      <alignment horizontal="left" vertical="top" wrapText="true"/>
    </xf>
    <xf numFmtId="0" fontId="9" fillId="0" borderId="0" xfId="0" applyNumberFormat="true" applyFont="true" applyAlignment="true">
      <alignment horizontal="center" vertical="center"/>
    </xf>
    <xf numFmtId="0" fontId="10" fillId="0" borderId="0" xfId="0" applyNumberFormat="true" applyFont="true" applyAlignment="true">
      <alignment horizontal="center" vertical="center"/>
    </xf>
    <xf numFmtId="0" fontId="11" fillId="0" borderId="0" xfId="0" applyNumberFormat="true" applyFont="true" applyAlignment="true">
      <alignment horizontal="left" vertical="center"/>
    </xf>
    <xf numFmtId="0" fontId="12" fillId="0" borderId="0" xfId="0" applyNumberFormat="true" applyFont="true" applyAlignment="true">
      <alignment horizontal="left" vertical="center"/>
    </xf>
    <xf numFmtId="0" fontId="13" fillId="0" borderId="0" xfId="0" applyFont="true" applyFill="true" applyAlignment="true">
      <alignment vertical="center"/>
    </xf>
    <xf numFmtId="0" fontId="14" fillId="0" borderId="0" xfId="0" applyFont="true" applyFill="true" applyBorder="true" applyAlignment="true">
      <alignment horizontal="center" vertical="center" wrapText="true"/>
    </xf>
    <xf numFmtId="0" fontId="15" fillId="0" borderId="0" xfId="0" applyFont="true" applyFill="true" applyBorder="true" applyAlignment="true">
      <alignment horizontal="center"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
  <sheetViews>
    <sheetView workbookViewId="0">
      <selection activeCell="B13" sqref="B13"/>
    </sheetView>
  </sheetViews>
  <sheetFormatPr defaultColWidth="10" defaultRowHeight="15.75" outlineLevelRow="2" outlineLevelCol="2"/>
  <cols>
    <col min="1" max="1" width="36" style="52" customWidth="true"/>
    <col min="2" max="2" width="38.5047619047619" style="52" customWidth="true"/>
    <col min="3" max="3" width="35.5047619047619" style="52" customWidth="true"/>
    <col min="4" max="4" width="9.76190476190476" style="52" customWidth="true"/>
    <col min="5" max="16384" width="10" style="52"/>
  </cols>
  <sheetData>
    <row r="1" s="52" customFormat="true" ht="256.35" customHeight="true" spans="1:3">
      <c r="A1" s="53" t="s">
        <v>0</v>
      </c>
      <c r="B1" s="53"/>
      <c r="C1" s="53"/>
    </row>
    <row r="2" s="52" customFormat="true" ht="128.15" customHeight="true" spans="1:3">
      <c r="A2" s="54" t="s">
        <v>1</v>
      </c>
      <c r="B2" s="54"/>
      <c r="C2" s="54"/>
    </row>
    <row r="3" s="52" customFormat="true" ht="42.7" customHeight="true" spans="1:3">
      <c r="A3" s="54"/>
      <c r="B3" s="54"/>
      <c r="C3" s="54"/>
    </row>
  </sheetData>
  <sheetProtection formatCells="0" formatColumns="0" formatRows="0" insertRows="0" insertColumns="0" insertHyperlinks="0" deleteColumns="0" deleteRows="0" sort="0" autoFilter="0" pivotTables="0"/>
  <mergeCells count="2">
    <mergeCell ref="A1:C1"/>
    <mergeCell ref="A2:C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workbookViewId="0">
      <selection activeCell="L19" sqref="L19"/>
    </sheetView>
  </sheetViews>
  <sheetFormatPr defaultColWidth="9" defaultRowHeight="12.75" outlineLevelCol="6"/>
  <cols>
    <col min="1" max="1" width="17.6285714285714" style="33" customWidth="true"/>
    <col min="2" max="2" width="11.8761904761905" style="33" customWidth="true"/>
    <col min="3" max="3" width="23.6285714285714" style="33" customWidth="true"/>
    <col min="4" max="4" width="13.3714285714286" style="33" customWidth="true"/>
    <col min="5" max="5" width="16" style="33" customWidth="true"/>
    <col min="6" max="6" width="11.5047619047619" style="33" customWidth="true"/>
    <col min="7" max="7" width="14.1238095238095" style="33" customWidth="true"/>
    <col min="8" max="16384" width="9" style="33"/>
  </cols>
  <sheetData>
    <row r="1" ht="18" customHeight="true" spans="1:7">
      <c r="A1" s="34"/>
      <c r="B1" s="34"/>
      <c r="C1" s="34"/>
      <c r="D1" s="34"/>
      <c r="E1" s="34"/>
      <c r="F1" s="34"/>
      <c r="G1" s="41" t="s">
        <v>94</v>
      </c>
    </row>
    <row r="2" ht="22.5" customHeight="true" spans="1:7">
      <c r="A2" s="35" t="s">
        <v>95</v>
      </c>
      <c r="B2" s="35"/>
      <c r="C2" s="35"/>
      <c r="D2" s="35"/>
      <c r="E2" s="35"/>
      <c r="F2" s="35"/>
      <c r="G2" s="35"/>
    </row>
    <row r="3" ht="7.5" customHeight="true" spans="1:7">
      <c r="A3" s="36"/>
      <c r="B3" s="36"/>
      <c r="C3" s="36"/>
      <c r="D3" s="36"/>
      <c r="E3" s="36"/>
      <c r="F3" s="36"/>
      <c r="G3" s="36"/>
    </row>
    <row r="4" ht="22.5" customHeight="true" spans="1:7">
      <c r="A4" s="36" t="s">
        <v>31</v>
      </c>
      <c r="B4" s="36"/>
      <c r="C4" s="36"/>
      <c r="D4" s="36"/>
      <c r="E4" s="36"/>
      <c r="F4" s="36"/>
      <c r="G4" s="41" t="s">
        <v>32</v>
      </c>
    </row>
    <row r="5" ht="7.5" customHeight="true" spans="1:7">
      <c r="A5" s="37"/>
      <c r="B5" s="37"/>
      <c r="C5" s="37"/>
      <c r="D5" s="37"/>
      <c r="E5" s="37"/>
      <c r="F5" s="37"/>
      <c r="G5" s="37"/>
    </row>
    <row r="6" ht="24" customHeight="true" spans="1:7">
      <c r="A6" s="7" t="s">
        <v>56</v>
      </c>
      <c r="B6" s="7"/>
      <c r="C6" s="7" t="s">
        <v>96</v>
      </c>
      <c r="D6" s="7"/>
      <c r="E6" s="7"/>
      <c r="F6" s="7"/>
      <c r="G6" s="7"/>
    </row>
    <row r="7" ht="34" customHeight="true" spans="1:7">
      <c r="A7" s="7" t="s">
        <v>35</v>
      </c>
      <c r="B7" s="7" t="s">
        <v>36</v>
      </c>
      <c r="C7" s="7" t="s">
        <v>35</v>
      </c>
      <c r="D7" s="7" t="s">
        <v>55</v>
      </c>
      <c r="E7" s="7" t="s">
        <v>97</v>
      </c>
      <c r="F7" s="7" t="s">
        <v>98</v>
      </c>
      <c r="G7" s="7" t="s">
        <v>99</v>
      </c>
    </row>
    <row r="8" hidden="true" customHeight="true" spans="1:7">
      <c r="A8" s="38"/>
      <c r="B8" s="39">
        <f ca="1">SUM(B10:B13)</f>
        <v>9560300</v>
      </c>
      <c r="C8" s="38"/>
      <c r="D8" s="39">
        <f ca="1">SUM(E8,F8,G8)</f>
        <v>9560300</v>
      </c>
      <c r="E8" s="39">
        <f ca="1">SUM(E10:E13)</f>
        <v>9560300</v>
      </c>
      <c r="F8" s="39">
        <f ca="1">SUM(F10:F13)</f>
        <v>0</v>
      </c>
      <c r="G8" s="39">
        <f ca="1">SUM(G10:G13)</f>
        <v>0</v>
      </c>
    </row>
    <row r="9" hidden="true" customHeight="true" spans="1:7">
      <c r="A9" s="23" t="s">
        <v>64</v>
      </c>
      <c r="B9" s="39" t="s">
        <v>64</v>
      </c>
      <c r="C9" s="23" t="s">
        <v>64</v>
      </c>
      <c r="D9" s="39"/>
      <c r="E9" s="39" t="s">
        <v>64</v>
      </c>
      <c r="F9" s="39" t="s">
        <v>64</v>
      </c>
      <c r="G9" s="39" t="s">
        <v>64</v>
      </c>
    </row>
    <row r="10" ht="30.75" customHeight="true" spans="1:7">
      <c r="A10" s="23" t="s">
        <v>100</v>
      </c>
      <c r="B10" s="20">
        <v>9560300</v>
      </c>
      <c r="C10" s="23" t="s">
        <v>38</v>
      </c>
      <c r="D10" s="20">
        <f ca="1">SUM(E10,F10,G10)</f>
        <v>7968300</v>
      </c>
      <c r="E10" s="20">
        <v>7968300</v>
      </c>
      <c r="F10" s="20">
        <v>0</v>
      </c>
      <c r="G10" s="20">
        <v>0</v>
      </c>
    </row>
    <row r="11" ht="30.75" customHeight="true" spans="1:7">
      <c r="A11" s="23" t="s">
        <v>101</v>
      </c>
      <c r="B11" s="20"/>
      <c r="C11" s="23" t="s">
        <v>40</v>
      </c>
      <c r="D11" s="20">
        <f ca="1">SUM(E11,F11,G11)</f>
        <v>450000</v>
      </c>
      <c r="E11" s="20">
        <v>450000</v>
      </c>
      <c r="F11" s="20">
        <v>0</v>
      </c>
      <c r="G11" s="20">
        <v>0</v>
      </c>
    </row>
    <row r="12" ht="30.75" customHeight="true" spans="1:7">
      <c r="A12" s="23" t="s">
        <v>102</v>
      </c>
      <c r="B12" s="20"/>
      <c r="C12" s="23" t="s">
        <v>42</v>
      </c>
      <c r="D12" s="20">
        <f ca="1">SUM(E12,F12,G12)</f>
        <v>130000</v>
      </c>
      <c r="E12" s="20">
        <v>130000</v>
      </c>
      <c r="F12" s="20">
        <v>0</v>
      </c>
      <c r="G12" s="20">
        <v>0</v>
      </c>
    </row>
    <row r="13" ht="30.75" customHeight="true" spans="1:7">
      <c r="A13" s="23"/>
      <c r="B13" s="20"/>
      <c r="C13" s="23" t="s">
        <v>44</v>
      </c>
      <c r="D13" s="20">
        <f ca="1">SUM(E13,F13,G13)</f>
        <v>1012000</v>
      </c>
      <c r="E13" s="20">
        <v>1012000</v>
      </c>
      <c r="F13" s="20">
        <v>0</v>
      </c>
      <c r="G13" s="20">
        <v>0</v>
      </c>
    </row>
    <row r="14" ht="24" customHeight="true" spans="1:7">
      <c r="A14" s="40" t="s">
        <v>48</v>
      </c>
      <c r="B14" s="20">
        <f ca="1">B8</f>
        <v>9560300</v>
      </c>
      <c r="C14" s="40" t="s">
        <v>49</v>
      </c>
      <c r="D14" s="20">
        <f ca="1">D8</f>
        <v>9560300</v>
      </c>
      <c r="E14" s="20">
        <f ca="1">E8</f>
        <v>9560300</v>
      </c>
      <c r="F14" s="20">
        <f ca="1">F8</f>
        <v>0</v>
      </c>
      <c r="G14" s="20">
        <f ca="1">G8</f>
        <v>0</v>
      </c>
    </row>
  </sheetData>
  <sheetProtection password="CC3D" sheet="1" formatCells="0" formatColumns="0" formatRows="0" insertRows="0" insertColumns="0" insertHyperlinks="0" deleteColumns="0" deleteRows="0" sort="0" autoFilter="0" pivotTables="0"/>
  <mergeCells count="4">
    <mergeCell ref="A2:G2"/>
    <mergeCell ref="A4:F4"/>
    <mergeCell ref="A6:B6"/>
    <mergeCell ref="C6:G6"/>
  </mergeCells>
  <pageMargins left="0.79" right="0.79" top="0.79" bottom="0.79" header="0.3" footer="0.3"/>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4"/>
  <sheetViews>
    <sheetView workbookViewId="0">
      <selection activeCell="H14" sqref="H14"/>
    </sheetView>
  </sheetViews>
  <sheetFormatPr defaultColWidth="9" defaultRowHeight="12.75" outlineLevelCol="6"/>
  <cols>
    <col min="1" max="3" width="6.14285714285714" customWidth="true"/>
    <col min="4" max="4" width="50.1238095238095" customWidth="true"/>
    <col min="5" max="5" width="21.8571428571429" customWidth="true"/>
    <col min="6" max="6" width="20.4285714285714" customWidth="true"/>
    <col min="7" max="7" width="21.2857142857143" customWidth="true"/>
  </cols>
  <sheetData>
    <row r="1" ht="18" customHeight="true" spans="1:7">
      <c r="A1" s="6"/>
      <c r="B1" s="6"/>
      <c r="C1" s="6"/>
      <c r="D1" s="6"/>
      <c r="E1" s="12"/>
      <c r="F1" s="12"/>
      <c r="G1" s="12" t="s">
        <v>103</v>
      </c>
    </row>
    <row r="2" ht="22.5" customHeight="true" spans="1:7">
      <c r="A2" s="4" t="s">
        <v>104</v>
      </c>
      <c r="B2" s="4"/>
      <c r="C2" s="4"/>
      <c r="D2" s="4"/>
      <c r="E2" s="4"/>
      <c r="F2" s="4"/>
      <c r="G2" s="4"/>
    </row>
    <row r="3" ht="7.5" customHeight="true" spans="1:7">
      <c r="A3" s="6"/>
      <c r="B3" s="6"/>
      <c r="C3" s="6"/>
      <c r="D3" s="6"/>
      <c r="E3" s="12"/>
      <c r="F3" s="12"/>
      <c r="G3" s="6"/>
    </row>
    <row r="4" ht="24" customHeight="true" spans="1:7">
      <c r="A4" s="6" t="s">
        <v>31</v>
      </c>
      <c r="B4" s="6"/>
      <c r="C4" s="6"/>
      <c r="D4" s="6"/>
      <c r="E4" s="6"/>
      <c r="F4" s="12"/>
      <c r="G4" s="12" t="s">
        <v>32</v>
      </c>
    </row>
    <row r="5" ht="7.5" customHeight="true" spans="1:7">
      <c r="A5" s="31"/>
      <c r="B5" s="31"/>
      <c r="C5" s="31"/>
      <c r="D5" s="31"/>
      <c r="E5" s="12"/>
      <c r="F5" s="12"/>
      <c r="G5" s="6"/>
    </row>
    <row r="6" ht="24" customHeight="true" spans="1:7">
      <c r="A6" s="14" t="s">
        <v>35</v>
      </c>
      <c r="B6" s="14"/>
      <c r="C6" s="14"/>
      <c r="D6" s="14"/>
      <c r="E6" s="14" t="s">
        <v>105</v>
      </c>
      <c r="F6" s="14"/>
      <c r="G6" s="14"/>
    </row>
    <row r="7" ht="24" customHeight="true" spans="1:7">
      <c r="A7" s="17" t="s">
        <v>53</v>
      </c>
      <c r="B7" s="17"/>
      <c r="C7" s="17"/>
      <c r="D7" s="14" t="s">
        <v>54</v>
      </c>
      <c r="E7" s="14" t="s">
        <v>55</v>
      </c>
      <c r="F7" s="28" t="s">
        <v>92</v>
      </c>
      <c r="G7" s="14" t="s">
        <v>93</v>
      </c>
    </row>
    <row r="8" ht="24" customHeight="true" spans="1:7">
      <c r="A8" s="14" t="s">
        <v>60</v>
      </c>
      <c r="B8" s="14" t="s">
        <v>61</v>
      </c>
      <c r="C8" s="14" t="s">
        <v>62</v>
      </c>
      <c r="D8" s="14"/>
      <c r="E8" s="14"/>
      <c r="F8" s="28"/>
      <c r="G8" s="14"/>
    </row>
    <row r="9" ht="24" customHeight="true" spans="1:7">
      <c r="A9" s="18" t="s">
        <v>63</v>
      </c>
      <c r="B9" s="18" t="s">
        <v>64</v>
      </c>
      <c r="C9" s="18" t="s">
        <v>64</v>
      </c>
      <c r="D9" s="23" t="s">
        <v>65</v>
      </c>
      <c r="E9" s="22">
        <f ca="1" t="shared" ref="E9:E24" si="0">SUM(F9,G9)</f>
        <v>7968300</v>
      </c>
      <c r="F9" s="32">
        <v>3505600</v>
      </c>
      <c r="G9" s="32">
        <v>4462700</v>
      </c>
    </row>
    <row r="10" ht="24" customHeight="true" spans="1:7">
      <c r="A10" s="18" t="s">
        <v>63</v>
      </c>
      <c r="B10" s="18" t="s">
        <v>66</v>
      </c>
      <c r="C10" s="18" t="s">
        <v>64</v>
      </c>
      <c r="D10" s="23" t="s">
        <v>67</v>
      </c>
      <c r="E10" s="22">
        <f ca="1" t="shared" si="0"/>
        <v>7968300</v>
      </c>
      <c r="F10" s="32">
        <v>3505600</v>
      </c>
      <c r="G10" s="32">
        <v>4462700</v>
      </c>
    </row>
    <row r="11" ht="24" customHeight="true" spans="1:7">
      <c r="A11" s="18" t="s">
        <v>63</v>
      </c>
      <c r="B11" s="18" t="s">
        <v>66</v>
      </c>
      <c r="C11" s="18" t="s">
        <v>68</v>
      </c>
      <c r="D11" s="23" t="s">
        <v>69</v>
      </c>
      <c r="E11" s="22">
        <f ca="1" t="shared" si="0"/>
        <v>3505600</v>
      </c>
      <c r="F11" s="32">
        <v>3505600</v>
      </c>
      <c r="G11" s="32">
        <v>0</v>
      </c>
    </row>
    <row r="12" ht="24" customHeight="true" spans="1:7">
      <c r="A12" s="18" t="s">
        <v>63</v>
      </c>
      <c r="B12" s="18" t="s">
        <v>66</v>
      </c>
      <c r="C12" s="18" t="s">
        <v>70</v>
      </c>
      <c r="D12" s="23" t="s">
        <v>71</v>
      </c>
      <c r="E12" s="22">
        <f ca="1" t="shared" si="0"/>
        <v>4462700</v>
      </c>
      <c r="F12" s="32">
        <v>0</v>
      </c>
      <c r="G12" s="32">
        <v>4462700</v>
      </c>
    </row>
    <row r="13" ht="24" customHeight="true" spans="1:7">
      <c r="A13" s="18" t="s">
        <v>72</v>
      </c>
      <c r="B13" s="18" t="s">
        <v>64</v>
      </c>
      <c r="C13" s="18" t="s">
        <v>64</v>
      </c>
      <c r="D13" s="23" t="s">
        <v>73</v>
      </c>
      <c r="E13" s="22">
        <f ca="1" t="shared" si="0"/>
        <v>450000</v>
      </c>
      <c r="F13" s="32">
        <v>450000</v>
      </c>
      <c r="G13" s="32">
        <v>0</v>
      </c>
    </row>
    <row r="14" ht="24" customHeight="true" spans="1:7">
      <c r="A14" s="18" t="s">
        <v>72</v>
      </c>
      <c r="B14" s="18" t="s">
        <v>74</v>
      </c>
      <c r="C14" s="18" t="s">
        <v>64</v>
      </c>
      <c r="D14" s="23" t="s">
        <v>75</v>
      </c>
      <c r="E14" s="22">
        <f ca="1" t="shared" si="0"/>
        <v>450000</v>
      </c>
      <c r="F14" s="32">
        <v>450000</v>
      </c>
      <c r="G14" s="32">
        <v>0</v>
      </c>
    </row>
    <row r="15" ht="24" customHeight="true" spans="1:7">
      <c r="A15" s="18" t="s">
        <v>72</v>
      </c>
      <c r="B15" s="18" t="s">
        <v>74</v>
      </c>
      <c r="C15" s="18" t="s">
        <v>74</v>
      </c>
      <c r="D15" s="23" t="s">
        <v>76</v>
      </c>
      <c r="E15" s="22">
        <f ca="1" t="shared" si="0"/>
        <v>300000</v>
      </c>
      <c r="F15" s="32">
        <v>300000</v>
      </c>
      <c r="G15" s="32">
        <v>0</v>
      </c>
    </row>
    <row r="16" ht="24" customHeight="true" spans="1:7">
      <c r="A16" s="18" t="s">
        <v>72</v>
      </c>
      <c r="B16" s="18" t="s">
        <v>74</v>
      </c>
      <c r="C16" s="18" t="s">
        <v>77</v>
      </c>
      <c r="D16" s="23" t="s">
        <v>78</v>
      </c>
      <c r="E16" s="22">
        <f ca="1" t="shared" si="0"/>
        <v>150000</v>
      </c>
      <c r="F16" s="32">
        <v>150000</v>
      </c>
      <c r="G16" s="32">
        <v>0</v>
      </c>
    </row>
    <row r="17" ht="24" customHeight="true" spans="1:7">
      <c r="A17" s="18" t="s">
        <v>79</v>
      </c>
      <c r="B17" s="18" t="s">
        <v>64</v>
      </c>
      <c r="C17" s="18" t="s">
        <v>64</v>
      </c>
      <c r="D17" s="23" t="s">
        <v>80</v>
      </c>
      <c r="E17" s="22">
        <f ca="1" t="shared" si="0"/>
        <v>130000</v>
      </c>
      <c r="F17" s="32">
        <v>130000</v>
      </c>
      <c r="G17" s="32">
        <v>0</v>
      </c>
    </row>
    <row r="18" ht="24" customHeight="true" spans="1:7">
      <c r="A18" s="18" t="s">
        <v>79</v>
      </c>
      <c r="B18" s="18" t="s">
        <v>81</v>
      </c>
      <c r="C18" s="18" t="s">
        <v>64</v>
      </c>
      <c r="D18" s="23" t="s">
        <v>82</v>
      </c>
      <c r="E18" s="22">
        <f ca="1" t="shared" si="0"/>
        <v>130000</v>
      </c>
      <c r="F18" s="32">
        <v>130000</v>
      </c>
      <c r="G18" s="32">
        <v>0</v>
      </c>
    </row>
    <row r="19" ht="24" customHeight="true" spans="1:7">
      <c r="A19" s="18" t="s">
        <v>79</v>
      </c>
      <c r="B19" s="18" t="s">
        <v>81</v>
      </c>
      <c r="C19" s="18" t="s">
        <v>68</v>
      </c>
      <c r="D19" s="23" t="s">
        <v>83</v>
      </c>
      <c r="E19" s="22">
        <f ca="1" t="shared" si="0"/>
        <v>130000</v>
      </c>
      <c r="F19" s="32">
        <v>130000</v>
      </c>
      <c r="G19" s="32">
        <v>0</v>
      </c>
    </row>
    <row r="20" ht="24" customHeight="true" spans="1:7">
      <c r="A20" s="18" t="s">
        <v>84</v>
      </c>
      <c r="B20" s="18" t="s">
        <v>64</v>
      </c>
      <c r="C20" s="18" t="s">
        <v>64</v>
      </c>
      <c r="D20" s="23" t="s">
        <v>85</v>
      </c>
      <c r="E20" s="22">
        <f ca="1" t="shared" si="0"/>
        <v>1012000</v>
      </c>
      <c r="F20" s="32">
        <v>1012000</v>
      </c>
      <c r="G20" s="32">
        <v>0</v>
      </c>
    </row>
    <row r="21" ht="24" customHeight="true" spans="1:7">
      <c r="A21" s="18" t="s">
        <v>84</v>
      </c>
      <c r="B21" s="18" t="s">
        <v>70</v>
      </c>
      <c r="C21" s="18" t="s">
        <v>64</v>
      </c>
      <c r="D21" s="23" t="s">
        <v>86</v>
      </c>
      <c r="E21" s="22">
        <f ca="1" t="shared" si="0"/>
        <v>1012000</v>
      </c>
      <c r="F21" s="32">
        <v>1012000</v>
      </c>
      <c r="G21" s="32">
        <v>0</v>
      </c>
    </row>
    <row r="22" ht="24" customHeight="true" spans="1:7">
      <c r="A22" s="18" t="s">
        <v>84</v>
      </c>
      <c r="B22" s="18" t="s">
        <v>70</v>
      </c>
      <c r="C22" s="18" t="s">
        <v>68</v>
      </c>
      <c r="D22" s="23" t="s">
        <v>87</v>
      </c>
      <c r="E22" s="22">
        <f ca="1" t="shared" si="0"/>
        <v>360000</v>
      </c>
      <c r="F22" s="32">
        <v>360000</v>
      </c>
      <c r="G22" s="32">
        <v>0</v>
      </c>
    </row>
    <row r="23" ht="24" customHeight="true" spans="1:7">
      <c r="A23" s="18" t="s">
        <v>84</v>
      </c>
      <c r="B23" s="18" t="s">
        <v>70</v>
      </c>
      <c r="C23" s="18" t="s">
        <v>66</v>
      </c>
      <c r="D23" s="23" t="s">
        <v>88</v>
      </c>
      <c r="E23" s="22">
        <f ca="1" t="shared" si="0"/>
        <v>652000</v>
      </c>
      <c r="F23" s="32">
        <v>652000</v>
      </c>
      <c r="G23" s="32">
        <v>0</v>
      </c>
    </row>
    <row r="24" ht="24" customHeight="true" spans="1:7">
      <c r="A24" s="18" t="s">
        <v>55</v>
      </c>
      <c r="B24" s="18"/>
      <c r="C24" s="18"/>
      <c r="D24" s="18"/>
      <c r="E24" s="22">
        <f ca="1" t="shared" si="0"/>
        <v>9560300</v>
      </c>
      <c r="F24" s="22">
        <v>5097600</v>
      </c>
      <c r="G24" s="22">
        <v>4462700</v>
      </c>
    </row>
  </sheetData>
  <sheetProtection password="CC3D" sheet="1" formatCells="0" formatColumns="0" formatRows="0" insertRows="0" insertColumns="0" insertHyperlinks="0" deleteColumns="0" deleteRows="0" sort="0" autoFilter="0" pivotTables="0"/>
  <mergeCells count="10">
    <mergeCell ref="A2:G2"/>
    <mergeCell ref="A4:E4"/>
    <mergeCell ref="A6:D6"/>
    <mergeCell ref="E6:G6"/>
    <mergeCell ref="A7:C7"/>
    <mergeCell ref="A24:D24"/>
    <mergeCell ref="D7:D8"/>
    <mergeCell ref="E7:E8"/>
    <mergeCell ref="F7:F8"/>
    <mergeCell ref="G7:G8"/>
  </mergeCells>
  <pageMargins left="0.79" right="0.79" top="0.79" bottom="0.79" header="0.3" footer="0.3"/>
  <pageSetup paperSize="9" scale="8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
  <sheetViews>
    <sheetView workbookViewId="0">
      <selection activeCell="F24" sqref="F24"/>
    </sheetView>
  </sheetViews>
  <sheetFormatPr defaultColWidth="9" defaultRowHeight="12.75" outlineLevelCol="6"/>
  <cols>
    <col min="1" max="3" width="6.85714285714286" customWidth="true"/>
    <col min="4" max="4" width="48" customWidth="true"/>
    <col min="5" max="5" width="27.8571428571429" customWidth="true"/>
    <col min="6" max="6" width="22.4285714285714" customWidth="true"/>
    <col min="7" max="7" width="23.5714285714286" customWidth="true"/>
  </cols>
  <sheetData>
    <row r="1" ht="18" customHeight="true" spans="1:7">
      <c r="A1" s="6"/>
      <c r="B1" s="6"/>
      <c r="C1" s="6"/>
      <c r="D1" s="6"/>
      <c r="E1" s="12"/>
      <c r="F1" s="12"/>
      <c r="G1" s="12" t="s">
        <v>106</v>
      </c>
    </row>
    <row r="2" ht="22.5" customHeight="true" spans="1:7">
      <c r="A2" s="4" t="s">
        <v>107</v>
      </c>
      <c r="B2" s="4"/>
      <c r="C2" s="4"/>
      <c r="D2" s="4"/>
      <c r="E2" s="4"/>
      <c r="F2" s="4"/>
      <c r="G2" s="4"/>
    </row>
    <row r="3" ht="7.5" customHeight="true" spans="1:7">
      <c r="A3" s="6"/>
      <c r="B3" s="6"/>
      <c r="C3" s="6"/>
      <c r="D3" s="6"/>
      <c r="E3" s="12"/>
      <c r="F3" s="12"/>
      <c r="G3" s="6"/>
    </row>
    <row r="4" ht="24" customHeight="true" spans="1:7">
      <c r="A4" s="6" t="s">
        <v>31</v>
      </c>
      <c r="B4" s="6"/>
      <c r="C4" s="6"/>
      <c r="D4" s="6"/>
      <c r="E4" s="6"/>
      <c r="F4" s="6"/>
      <c r="G4" s="12" t="s">
        <v>32</v>
      </c>
    </row>
    <row r="5" ht="7.5" customHeight="true" spans="1:7">
      <c r="A5" s="11"/>
      <c r="B5" s="11"/>
      <c r="C5" s="11"/>
      <c r="D5" s="11"/>
      <c r="E5" s="11"/>
      <c r="F5" s="11"/>
      <c r="G5" s="11"/>
    </row>
    <row r="6" ht="24" customHeight="true" spans="1:7">
      <c r="A6" s="14" t="s">
        <v>35</v>
      </c>
      <c r="B6" s="14"/>
      <c r="C6" s="14"/>
      <c r="D6" s="14"/>
      <c r="E6" s="14" t="s">
        <v>108</v>
      </c>
      <c r="F6" s="14"/>
      <c r="G6" s="14"/>
    </row>
    <row r="7" ht="24" customHeight="true" spans="1:7">
      <c r="A7" s="14" t="s">
        <v>53</v>
      </c>
      <c r="B7" s="14"/>
      <c r="C7" s="14"/>
      <c r="D7" s="14" t="s">
        <v>54</v>
      </c>
      <c r="E7" s="14" t="s">
        <v>55</v>
      </c>
      <c r="F7" s="7" t="s">
        <v>92</v>
      </c>
      <c r="G7" s="14" t="s">
        <v>93</v>
      </c>
    </row>
    <row r="8" ht="24" customHeight="true" spans="1:7">
      <c r="A8" s="14" t="s">
        <v>60</v>
      </c>
      <c r="B8" s="14" t="s">
        <v>61</v>
      </c>
      <c r="C8" s="14" t="s">
        <v>62</v>
      </c>
      <c r="D8" s="14"/>
      <c r="E8" s="14"/>
      <c r="F8" s="7"/>
      <c r="G8" s="14"/>
    </row>
    <row r="9" hidden="true" customHeight="true" spans="1:7">
      <c r="A9" s="18" t="s">
        <v>64</v>
      </c>
      <c r="B9" s="18" t="s">
        <v>64</v>
      </c>
      <c r="C9" s="18" t="s">
        <v>64</v>
      </c>
      <c r="D9" s="23"/>
      <c r="E9" s="29">
        <f ca="1">SUM(F9,G9)</f>
        <v>0</v>
      </c>
      <c r="F9" s="29" t="s">
        <v>64</v>
      </c>
      <c r="G9" s="29" t="s">
        <v>64</v>
      </c>
    </row>
    <row r="10" ht="24" customHeight="true" spans="1:7">
      <c r="A10" s="18" t="s">
        <v>64</v>
      </c>
      <c r="B10" s="18" t="s">
        <v>64</v>
      </c>
      <c r="C10" s="18" t="s">
        <v>64</v>
      </c>
      <c r="D10" s="18" t="s">
        <v>64</v>
      </c>
      <c r="E10" s="22">
        <f ca="1">SUM(F10,G10)</f>
        <v>0</v>
      </c>
      <c r="F10" s="22" t="s">
        <v>64</v>
      </c>
      <c r="G10" s="22" t="s">
        <v>64</v>
      </c>
    </row>
    <row r="11" ht="24" customHeight="true" spans="1:7">
      <c r="A11" s="21" t="s">
        <v>55</v>
      </c>
      <c r="B11" s="21"/>
      <c r="C11" s="21"/>
      <c r="D11" s="21"/>
      <c r="E11" s="22">
        <f ca="1">SUM(F11,G11)</f>
        <v>0</v>
      </c>
      <c r="F11" s="22">
        <v>0</v>
      </c>
      <c r="G11" s="22">
        <v>0</v>
      </c>
    </row>
    <row r="12" ht="13.5" spans="1:1">
      <c r="A12" s="27" t="s">
        <v>109</v>
      </c>
    </row>
  </sheetData>
  <sheetProtection formatCells="0" formatColumns="0" formatRows="0" insertRows="0" insertColumns="0" insertHyperlinks="0" deleteColumns="0" deleteRows="0" sort="0" autoFilter="0" pivotTables="0"/>
  <mergeCells count="10">
    <mergeCell ref="A2:G2"/>
    <mergeCell ref="A4:F4"/>
    <mergeCell ref="A6:D6"/>
    <mergeCell ref="E6:G6"/>
    <mergeCell ref="A7:C7"/>
    <mergeCell ref="A11:D11"/>
    <mergeCell ref="D7:D8"/>
    <mergeCell ref="E7:E8"/>
    <mergeCell ref="F7:F8"/>
    <mergeCell ref="G7:G8"/>
  </mergeCells>
  <pageMargins left="0.79" right="0.79" top="0.79" bottom="0.79"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F25" sqref="F25"/>
    </sheetView>
  </sheetViews>
  <sheetFormatPr defaultColWidth="9" defaultRowHeight="12.75" outlineLevelCol="6"/>
  <cols>
    <col min="1" max="3" width="6.85714285714286" customWidth="true"/>
    <col min="4" max="4" width="46.1428571428571" customWidth="true"/>
    <col min="5" max="5" width="27" customWidth="true"/>
    <col min="6" max="6" width="23.7142857142857" customWidth="true"/>
    <col min="7" max="7" width="25" customWidth="true"/>
  </cols>
  <sheetData>
    <row r="1" ht="18" customHeight="true" spans="1:7">
      <c r="A1" s="6"/>
      <c r="B1" s="6"/>
      <c r="C1" s="6"/>
      <c r="D1" s="6"/>
      <c r="E1" s="12"/>
      <c r="F1" s="12"/>
      <c r="G1" s="12" t="s">
        <v>110</v>
      </c>
    </row>
    <row r="2" ht="22.5" customHeight="true" spans="1:7">
      <c r="A2" s="4" t="s">
        <v>111</v>
      </c>
      <c r="B2" s="4"/>
      <c r="C2" s="4"/>
      <c r="D2" s="4"/>
      <c r="E2" s="4"/>
      <c r="F2" s="4"/>
      <c r="G2" s="4"/>
    </row>
    <row r="3" ht="7.5" customHeight="true" spans="1:7">
      <c r="A3" s="6"/>
      <c r="B3" s="6"/>
      <c r="C3" s="6"/>
      <c r="D3" s="6"/>
      <c r="E3" s="12"/>
      <c r="F3" s="12"/>
      <c r="G3" s="6"/>
    </row>
    <row r="4" ht="24" customHeight="true" spans="1:7">
      <c r="A4" s="6" t="s">
        <v>31</v>
      </c>
      <c r="B4" s="6"/>
      <c r="C4" s="6"/>
      <c r="D4" s="6"/>
      <c r="E4" s="6"/>
      <c r="F4" s="6"/>
      <c r="G4" s="12" t="s">
        <v>32</v>
      </c>
    </row>
    <row r="5" ht="7.5" customHeight="true" spans="1:7">
      <c r="A5" s="11"/>
      <c r="B5" s="11"/>
      <c r="C5" s="11"/>
      <c r="D5" s="11"/>
      <c r="E5" s="11"/>
      <c r="F5" s="11"/>
      <c r="G5" s="11"/>
    </row>
    <row r="6" ht="24" customHeight="true" spans="1:7">
      <c r="A6" s="14" t="s">
        <v>35</v>
      </c>
      <c r="B6" s="14"/>
      <c r="C6" s="14"/>
      <c r="D6" s="14"/>
      <c r="E6" s="14" t="s">
        <v>112</v>
      </c>
      <c r="F6" s="14"/>
      <c r="G6" s="14"/>
    </row>
    <row r="7" ht="24" customHeight="true" spans="1:7">
      <c r="A7" s="17" t="s">
        <v>53</v>
      </c>
      <c r="B7" s="17"/>
      <c r="C7" s="17"/>
      <c r="D7" s="14" t="s">
        <v>54</v>
      </c>
      <c r="E7" s="14" t="s">
        <v>55</v>
      </c>
      <c r="F7" s="28" t="s">
        <v>92</v>
      </c>
      <c r="G7" s="14" t="s">
        <v>93</v>
      </c>
    </row>
    <row r="8" ht="24" customHeight="true" spans="1:7">
      <c r="A8" s="14" t="s">
        <v>60</v>
      </c>
      <c r="B8" s="14" t="s">
        <v>61</v>
      </c>
      <c r="C8" s="14" t="s">
        <v>62</v>
      </c>
      <c r="D8" s="14"/>
      <c r="E8" s="14"/>
      <c r="F8" s="28"/>
      <c r="G8" s="14"/>
    </row>
    <row r="9" hidden="true" customHeight="true" spans="1:7">
      <c r="A9" s="18" t="s">
        <v>64</v>
      </c>
      <c r="B9" s="18" t="s">
        <v>64</v>
      </c>
      <c r="C9" s="18" t="s">
        <v>64</v>
      </c>
      <c r="D9" s="23" t="s">
        <v>64</v>
      </c>
      <c r="E9" s="29">
        <f ca="1">SUM(F9,G9)</f>
        <v>0</v>
      </c>
      <c r="F9" s="29" t="s">
        <v>64</v>
      </c>
      <c r="G9" s="29" t="s">
        <v>64</v>
      </c>
    </row>
    <row r="10" ht="24" customHeight="true" spans="1:7">
      <c r="A10" s="18" t="s">
        <v>64</v>
      </c>
      <c r="B10" s="24"/>
      <c r="C10" s="24"/>
      <c r="D10" s="25"/>
      <c r="E10" s="22">
        <f ca="1">SUM(F10,G10)</f>
        <v>0</v>
      </c>
      <c r="F10" s="22" t="s">
        <v>64</v>
      </c>
      <c r="G10" s="22" t="s">
        <v>64</v>
      </c>
    </row>
    <row r="11" ht="24" customHeight="true" spans="1:7">
      <c r="A11" s="26" t="s">
        <v>55</v>
      </c>
      <c r="B11" s="26"/>
      <c r="C11" s="26"/>
      <c r="D11" s="26"/>
      <c r="E11" s="30">
        <f ca="1">SUM(F11,G11)</f>
        <v>0</v>
      </c>
      <c r="F11" s="30">
        <v>0</v>
      </c>
      <c r="G11" s="30">
        <v>0</v>
      </c>
    </row>
    <row r="12" ht="13.5" spans="1:1">
      <c r="A12" s="27" t="s">
        <v>113</v>
      </c>
    </row>
    <row r="15" ht="14.25" customHeight="true" spans="4:4">
      <c r="D15" s="11"/>
    </row>
  </sheetData>
  <sheetProtection formatCells="0" formatColumns="0" formatRows="0" insertRows="0" insertColumns="0" insertHyperlinks="0" deleteColumns="0" deleteRows="0" sort="0" autoFilter="0" pivotTables="0"/>
  <mergeCells count="10">
    <mergeCell ref="A2:G2"/>
    <mergeCell ref="A4:F4"/>
    <mergeCell ref="A6:D6"/>
    <mergeCell ref="E6:G6"/>
    <mergeCell ref="A7:C7"/>
    <mergeCell ref="A11:D11"/>
    <mergeCell ref="D7:D8"/>
    <mergeCell ref="E7:E8"/>
    <mergeCell ref="F7:F8"/>
    <mergeCell ref="G7:G8"/>
  </mergeCells>
  <pageMargins left="0.79" right="0.79" top="0.79" bottom="0.79"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33"/>
  <sheetViews>
    <sheetView topLeftCell="A9" workbookViewId="0">
      <selection activeCell="I12" sqref="I12"/>
    </sheetView>
  </sheetViews>
  <sheetFormatPr defaultColWidth="9" defaultRowHeight="12.75" outlineLevelCol="5"/>
  <cols>
    <col min="1" max="1" width="8.28571428571429" customWidth="true"/>
    <col min="2" max="2" width="8.14285714285714" customWidth="true"/>
    <col min="3" max="3" width="66" customWidth="true"/>
    <col min="4" max="6" width="20.8761904761905" customWidth="true"/>
    <col min="7" max="7" width="9.28571428571429" hidden="true" customWidth="true"/>
  </cols>
  <sheetData>
    <row r="1" ht="18" customHeight="true" spans="1:6">
      <c r="A1" s="6"/>
      <c r="B1" s="6"/>
      <c r="C1" s="6"/>
      <c r="D1" s="6"/>
      <c r="E1" s="6"/>
      <c r="F1" s="12" t="s">
        <v>114</v>
      </c>
    </row>
    <row r="2" ht="22.5" customHeight="true" spans="1:6">
      <c r="A2" s="4" t="s">
        <v>115</v>
      </c>
      <c r="B2" s="4"/>
      <c r="C2" s="4"/>
      <c r="D2" s="4"/>
      <c r="E2" s="4"/>
      <c r="F2" s="4"/>
    </row>
    <row r="3" ht="7.5" customHeight="true" spans="1:6">
      <c r="A3" s="6"/>
      <c r="B3" s="6"/>
      <c r="C3" s="6"/>
      <c r="D3" s="6"/>
      <c r="E3" s="6"/>
      <c r="F3" s="6"/>
    </row>
    <row r="4" ht="24" customHeight="true" spans="1:6">
      <c r="A4" s="6" t="s">
        <v>31</v>
      </c>
      <c r="B4" s="6"/>
      <c r="C4" s="6"/>
      <c r="D4" s="6"/>
      <c r="E4" s="6"/>
      <c r="F4" s="12" t="s">
        <v>32</v>
      </c>
    </row>
    <row r="5" ht="7.5" customHeight="true" spans="1:6">
      <c r="A5" s="11"/>
      <c r="B5" s="11"/>
      <c r="C5" s="11"/>
      <c r="D5" s="11"/>
      <c r="E5" s="11"/>
      <c r="F5" s="11"/>
    </row>
    <row r="6" ht="24" customHeight="true" spans="1:6">
      <c r="A6" s="14" t="s">
        <v>35</v>
      </c>
      <c r="B6" s="14"/>
      <c r="C6" s="14"/>
      <c r="D6" s="14" t="s">
        <v>116</v>
      </c>
      <c r="E6" s="14"/>
      <c r="F6" s="14"/>
    </row>
    <row r="7" ht="40" customHeight="true" spans="1:6">
      <c r="A7" s="15" t="s">
        <v>117</v>
      </c>
      <c r="B7" s="15"/>
      <c r="C7" s="16" t="s">
        <v>118</v>
      </c>
      <c r="D7" s="16" t="s">
        <v>55</v>
      </c>
      <c r="E7" s="16" t="s">
        <v>119</v>
      </c>
      <c r="F7" s="16" t="s">
        <v>120</v>
      </c>
    </row>
    <row r="8" ht="24" customHeight="true" spans="1:6">
      <c r="A8" s="17" t="s">
        <v>60</v>
      </c>
      <c r="B8" s="17" t="s">
        <v>61</v>
      </c>
      <c r="C8" s="16"/>
      <c r="D8" s="16"/>
      <c r="E8" s="16"/>
      <c r="F8" s="16"/>
    </row>
    <row r="9" ht="24" customHeight="true" spans="1:6">
      <c r="A9" s="18" t="s">
        <v>121</v>
      </c>
      <c r="B9" s="18" t="s">
        <v>64</v>
      </c>
      <c r="C9" s="19" t="s">
        <v>122</v>
      </c>
      <c r="D9" s="20">
        <f ca="1" t="shared" ref="D9:D30" si="0">SUM(E9,F9)</f>
        <v>4546200</v>
      </c>
      <c r="E9" s="20">
        <v>4546200</v>
      </c>
      <c r="F9" s="22">
        <v>0</v>
      </c>
    </row>
    <row r="10" ht="24" customHeight="true" spans="1:6">
      <c r="A10" s="18" t="s">
        <v>121</v>
      </c>
      <c r="B10" s="18" t="s">
        <v>68</v>
      </c>
      <c r="C10" s="19" t="s">
        <v>123</v>
      </c>
      <c r="D10" s="20">
        <f ca="1" t="shared" si="0"/>
        <v>476300</v>
      </c>
      <c r="E10" s="20">
        <v>476300</v>
      </c>
      <c r="F10" s="22">
        <v>0</v>
      </c>
    </row>
    <row r="11" ht="24" customHeight="true" spans="1:6">
      <c r="A11" s="18" t="s">
        <v>121</v>
      </c>
      <c r="B11" s="18" t="s">
        <v>70</v>
      </c>
      <c r="C11" s="19" t="s">
        <v>124</v>
      </c>
      <c r="D11" s="20">
        <f ca="1" t="shared" si="0"/>
        <v>1465300</v>
      </c>
      <c r="E11" s="20">
        <v>1465300</v>
      </c>
      <c r="F11" s="22">
        <v>0</v>
      </c>
    </row>
    <row r="12" ht="24" customHeight="true" spans="1:6">
      <c r="A12" s="18" t="s">
        <v>121</v>
      </c>
      <c r="B12" s="18" t="s">
        <v>66</v>
      </c>
      <c r="C12" s="19" t="s">
        <v>125</v>
      </c>
      <c r="D12" s="20">
        <f ca="1" t="shared" si="0"/>
        <v>1459100</v>
      </c>
      <c r="E12" s="20">
        <v>1459100</v>
      </c>
      <c r="F12" s="22">
        <v>0</v>
      </c>
    </row>
    <row r="13" ht="24" customHeight="true" spans="1:6">
      <c r="A13" s="18" t="s">
        <v>121</v>
      </c>
      <c r="B13" s="18" t="s">
        <v>126</v>
      </c>
      <c r="C13" s="19" t="s">
        <v>127</v>
      </c>
      <c r="D13" s="20">
        <f ca="1" t="shared" si="0"/>
        <v>300000</v>
      </c>
      <c r="E13" s="20">
        <v>300000</v>
      </c>
      <c r="F13" s="22">
        <v>0</v>
      </c>
    </row>
    <row r="14" ht="24" customHeight="true" spans="1:6">
      <c r="A14" s="18" t="s">
        <v>121</v>
      </c>
      <c r="B14" s="18" t="s">
        <v>128</v>
      </c>
      <c r="C14" s="19" t="s">
        <v>129</v>
      </c>
      <c r="D14" s="20">
        <f ca="1" t="shared" si="0"/>
        <v>150000</v>
      </c>
      <c r="E14" s="20">
        <v>150000</v>
      </c>
      <c r="F14" s="22">
        <v>0</v>
      </c>
    </row>
    <row r="15" ht="24" customHeight="true" spans="1:6">
      <c r="A15" s="18" t="s">
        <v>121</v>
      </c>
      <c r="B15" s="18" t="s">
        <v>130</v>
      </c>
      <c r="C15" s="19" t="s">
        <v>131</v>
      </c>
      <c r="D15" s="20">
        <f ca="1" t="shared" si="0"/>
        <v>130000</v>
      </c>
      <c r="E15" s="20">
        <v>130000</v>
      </c>
      <c r="F15" s="22">
        <v>0</v>
      </c>
    </row>
    <row r="16" ht="24" customHeight="true" spans="1:6">
      <c r="A16" s="18" t="s">
        <v>121</v>
      </c>
      <c r="B16" s="18" t="s">
        <v>132</v>
      </c>
      <c r="C16" s="19" t="s">
        <v>133</v>
      </c>
      <c r="D16" s="20">
        <f ca="1" t="shared" si="0"/>
        <v>3000</v>
      </c>
      <c r="E16" s="20">
        <v>3000</v>
      </c>
      <c r="F16" s="22">
        <v>0</v>
      </c>
    </row>
    <row r="17" ht="24" customHeight="true" spans="1:6">
      <c r="A17" s="18" t="s">
        <v>121</v>
      </c>
      <c r="B17" s="18" t="s">
        <v>134</v>
      </c>
      <c r="C17" s="19" t="s">
        <v>87</v>
      </c>
      <c r="D17" s="20">
        <f ca="1" t="shared" si="0"/>
        <v>360000</v>
      </c>
      <c r="E17" s="20">
        <v>360000</v>
      </c>
      <c r="F17" s="22">
        <v>0</v>
      </c>
    </row>
    <row r="18" ht="24" customHeight="true" spans="1:6">
      <c r="A18" s="18" t="s">
        <v>121</v>
      </c>
      <c r="B18" s="18" t="s">
        <v>135</v>
      </c>
      <c r="C18" s="19" t="s">
        <v>136</v>
      </c>
      <c r="D18" s="20">
        <f ca="1" t="shared" si="0"/>
        <v>202500</v>
      </c>
      <c r="E18" s="20">
        <v>202500</v>
      </c>
      <c r="F18" s="22">
        <v>0</v>
      </c>
    </row>
    <row r="19" ht="24" customHeight="true" spans="1:6">
      <c r="A19" s="18" t="s">
        <v>137</v>
      </c>
      <c r="B19" s="18" t="s">
        <v>64</v>
      </c>
      <c r="C19" s="19" t="s">
        <v>138</v>
      </c>
      <c r="D19" s="20">
        <f ca="1" t="shared" si="0"/>
        <v>551400</v>
      </c>
      <c r="E19" s="20">
        <v>0</v>
      </c>
      <c r="F19" s="22">
        <v>551400</v>
      </c>
    </row>
    <row r="20" ht="24" customHeight="true" spans="1:6">
      <c r="A20" s="18" t="s">
        <v>137</v>
      </c>
      <c r="B20" s="18" t="s">
        <v>68</v>
      </c>
      <c r="C20" s="19" t="s">
        <v>139</v>
      </c>
      <c r="D20" s="20">
        <f ca="1" t="shared" si="0"/>
        <v>193400</v>
      </c>
      <c r="E20" s="20">
        <v>0</v>
      </c>
      <c r="F20" s="22">
        <v>193400</v>
      </c>
    </row>
    <row r="21" ht="24" customHeight="true" spans="1:6">
      <c r="A21" s="18" t="s">
        <v>137</v>
      </c>
      <c r="B21" s="18" t="s">
        <v>70</v>
      </c>
      <c r="C21" s="19" t="s">
        <v>140</v>
      </c>
      <c r="D21" s="20">
        <f ca="1" t="shared" si="0"/>
        <v>80000</v>
      </c>
      <c r="E21" s="20">
        <v>0</v>
      </c>
      <c r="F21" s="22">
        <v>80000</v>
      </c>
    </row>
    <row r="22" ht="24" customHeight="true" spans="1:6">
      <c r="A22" s="18" t="s">
        <v>137</v>
      </c>
      <c r="B22" s="18" t="s">
        <v>81</v>
      </c>
      <c r="C22" s="19" t="s">
        <v>141</v>
      </c>
      <c r="D22" s="20">
        <f ca="1" t="shared" si="0"/>
        <v>5000</v>
      </c>
      <c r="E22" s="20">
        <v>0</v>
      </c>
      <c r="F22" s="22">
        <v>5000</v>
      </c>
    </row>
    <row r="23" ht="24" customHeight="true" spans="1:6">
      <c r="A23" s="18" t="s">
        <v>137</v>
      </c>
      <c r="B23" s="18" t="s">
        <v>134</v>
      </c>
      <c r="C23" s="19" t="s">
        <v>142</v>
      </c>
      <c r="D23" s="20">
        <f ca="1" t="shared" si="0"/>
        <v>10000</v>
      </c>
      <c r="E23" s="20">
        <v>0</v>
      </c>
      <c r="F23" s="22">
        <v>10000</v>
      </c>
    </row>
    <row r="24" ht="24" customHeight="true" spans="1:6">
      <c r="A24" s="18" t="s">
        <v>137</v>
      </c>
      <c r="B24" s="18" t="s">
        <v>143</v>
      </c>
      <c r="C24" s="19" t="s">
        <v>144</v>
      </c>
      <c r="D24" s="20">
        <f ca="1" t="shared" si="0"/>
        <v>20000</v>
      </c>
      <c r="E24" s="20">
        <v>0</v>
      </c>
      <c r="F24" s="22">
        <v>20000</v>
      </c>
    </row>
    <row r="25" ht="24" customHeight="true" spans="1:6">
      <c r="A25" s="18" t="s">
        <v>137</v>
      </c>
      <c r="B25" s="18" t="s">
        <v>145</v>
      </c>
      <c r="C25" s="19" t="s">
        <v>146</v>
      </c>
      <c r="D25" s="20">
        <f ca="1" t="shared" si="0"/>
        <v>10000</v>
      </c>
      <c r="E25" s="20">
        <v>0</v>
      </c>
      <c r="F25" s="22">
        <v>10000</v>
      </c>
    </row>
    <row r="26" ht="24" customHeight="true" spans="1:6">
      <c r="A26" s="18" t="s">
        <v>137</v>
      </c>
      <c r="B26" s="18" t="s">
        <v>147</v>
      </c>
      <c r="C26" s="19" t="s">
        <v>148</v>
      </c>
      <c r="D26" s="20">
        <f ca="1" t="shared" si="0"/>
        <v>20000</v>
      </c>
      <c r="E26" s="20">
        <v>0</v>
      </c>
      <c r="F26" s="22">
        <v>20000</v>
      </c>
    </row>
    <row r="27" ht="24" customHeight="true" spans="1:6">
      <c r="A27" s="18" t="s">
        <v>137</v>
      </c>
      <c r="B27" s="18" t="s">
        <v>149</v>
      </c>
      <c r="C27" s="19" t="s">
        <v>150</v>
      </c>
      <c r="D27" s="20">
        <f ca="1" t="shared" si="0"/>
        <v>53000</v>
      </c>
      <c r="E27" s="20">
        <v>0</v>
      </c>
      <c r="F27" s="22">
        <v>53000</v>
      </c>
    </row>
    <row r="28" ht="24" customHeight="true" spans="1:6">
      <c r="A28" s="18" t="s">
        <v>137</v>
      </c>
      <c r="B28" s="18" t="s">
        <v>151</v>
      </c>
      <c r="C28" s="19" t="s">
        <v>152</v>
      </c>
      <c r="D28" s="20">
        <f ca="1" t="shared" si="0"/>
        <v>43200</v>
      </c>
      <c r="E28" s="20">
        <v>0</v>
      </c>
      <c r="F28" s="22">
        <v>43200</v>
      </c>
    </row>
    <row r="29" ht="24" customHeight="true" spans="1:6">
      <c r="A29" s="18" t="s">
        <v>137</v>
      </c>
      <c r="B29" s="18" t="s">
        <v>153</v>
      </c>
      <c r="C29" s="19" t="s">
        <v>154</v>
      </c>
      <c r="D29" s="20">
        <f ca="1" t="shared" si="0"/>
        <v>116800</v>
      </c>
      <c r="E29" s="20">
        <v>0</v>
      </c>
      <c r="F29" s="22">
        <v>116800</v>
      </c>
    </row>
    <row r="30" ht="24" customHeight="true" spans="1:6">
      <c r="A30" s="21" t="s">
        <v>55</v>
      </c>
      <c r="B30" s="21"/>
      <c r="C30" s="21"/>
      <c r="D30" s="22">
        <f ca="1" t="shared" si="0"/>
        <v>5097600</v>
      </c>
      <c r="E30" s="22">
        <v>4546200</v>
      </c>
      <c r="F30" s="22">
        <v>551400</v>
      </c>
    </row>
    <row r="33" ht="14.25" customHeight="true" spans="1:1">
      <c r="A33" s="11"/>
    </row>
  </sheetData>
  <sheetProtection password="CC3D" sheet="1" formatCells="0" formatColumns="0" formatRows="0" insertRows="0" insertColumns="0" insertHyperlinks="0" deleteColumns="0" deleteRows="0" sort="0" autoFilter="0" pivotTables="0"/>
  <mergeCells count="10">
    <mergeCell ref="A2:F2"/>
    <mergeCell ref="A4:C4"/>
    <mergeCell ref="A6:C6"/>
    <mergeCell ref="D6:F6"/>
    <mergeCell ref="A7:B7"/>
    <mergeCell ref="A30:C30"/>
    <mergeCell ref="C7:C8"/>
    <mergeCell ref="D7:D8"/>
    <mergeCell ref="E7:E8"/>
    <mergeCell ref="F7:F8"/>
  </mergeCells>
  <pageMargins left="0.79" right="0.79" top="0.79" bottom="0.79" header="0.3" footer="0.3"/>
  <pageSetup paperSize="9" scale="62"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
  <sheetViews>
    <sheetView workbookViewId="0">
      <selection activeCell="H32" sqref="H32"/>
    </sheetView>
  </sheetViews>
  <sheetFormatPr defaultColWidth="9" defaultRowHeight="12.75" outlineLevelCol="6"/>
  <cols>
    <col min="1" max="1" width="13.8761904761905" customWidth="true"/>
    <col min="2" max="2" width="18.2857142857143" customWidth="true"/>
    <col min="3" max="3" width="14.5047619047619" customWidth="true"/>
    <col min="4" max="4" width="15.5047619047619" customWidth="true"/>
    <col min="5" max="5" width="17" customWidth="true"/>
    <col min="6" max="6" width="13.1238095238095" customWidth="true"/>
    <col min="7" max="7" width="18.8571428571429" customWidth="true"/>
  </cols>
  <sheetData>
    <row r="1" ht="18" customHeight="true" spans="1:7">
      <c r="A1" s="6"/>
      <c r="B1" s="6"/>
      <c r="C1" s="6"/>
      <c r="D1" s="6"/>
      <c r="E1" s="6"/>
      <c r="F1" s="6"/>
      <c r="G1" s="12" t="s">
        <v>155</v>
      </c>
    </row>
    <row r="2" ht="22.5" customHeight="true" spans="1:7">
      <c r="A2" s="4" t="s">
        <v>156</v>
      </c>
      <c r="B2" s="4"/>
      <c r="C2" s="4"/>
      <c r="D2" s="4"/>
      <c r="E2" s="4"/>
      <c r="F2" s="4"/>
      <c r="G2" s="4"/>
    </row>
    <row r="4" ht="22.5" customHeight="true" spans="1:7">
      <c r="A4" s="6" t="s">
        <v>31</v>
      </c>
      <c r="B4" s="6"/>
      <c r="C4" s="6"/>
      <c r="D4" s="6"/>
      <c r="E4" s="6"/>
      <c r="F4" s="6"/>
      <c r="G4" s="12" t="s">
        <v>157</v>
      </c>
    </row>
    <row r="6" ht="24" customHeight="true" spans="1:7">
      <c r="A6" s="7" t="s">
        <v>158</v>
      </c>
      <c r="B6" s="7"/>
      <c r="C6" s="7"/>
      <c r="D6" s="7"/>
      <c r="E6" s="7"/>
      <c r="F6" s="7"/>
      <c r="G6" s="7" t="s">
        <v>159</v>
      </c>
    </row>
    <row r="7" ht="24" customHeight="true" spans="1:7">
      <c r="A7" s="7" t="s">
        <v>55</v>
      </c>
      <c r="B7" s="7" t="s">
        <v>160</v>
      </c>
      <c r="C7" s="7" t="s">
        <v>161</v>
      </c>
      <c r="D7" s="7" t="s">
        <v>162</v>
      </c>
      <c r="E7" s="7"/>
      <c r="F7" s="7"/>
      <c r="G7" s="7"/>
    </row>
    <row r="8" ht="24" customHeight="true" spans="1:7">
      <c r="A8" s="7"/>
      <c r="B8" s="7"/>
      <c r="C8" s="7"/>
      <c r="D8" s="7" t="s">
        <v>163</v>
      </c>
      <c r="E8" s="7" t="s">
        <v>164</v>
      </c>
      <c r="F8" s="7" t="s">
        <v>165</v>
      </c>
      <c r="G8" s="7"/>
    </row>
    <row r="9" ht="24" customHeight="true" spans="1:7">
      <c r="A9" s="8">
        <f ca="1">SUM(B9,C9,D9)</f>
        <v>0</v>
      </c>
      <c r="B9" s="9">
        <v>0</v>
      </c>
      <c r="C9" s="9">
        <v>0</v>
      </c>
      <c r="D9" s="9">
        <f ca="1">SUM(E9,F9)</f>
        <v>0</v>
      </c>
      <c r="E9" s="9">
        <v>0</v>
      </c>
      <c r="F9" s="9">
        <v>0</v>
      </c>
      <c r="G9" s="13">
        <v>55.14</v>
      </c>
    </row>
    <row r="10" ht="24" customHeight="true" spans="1:7">
      <c r="A10" s="6"/>
      <c r="B10" s="6"/>
      <c r="C10" s="6"/>
      <c r="D10" s="6"/>
      <c r="E10" s="6"/>
      <c r="F10" s="6"/>
      <c r="G10" s="6"/>
    </row>
    <row r="11" ht="24" customHeight="true" spans="1:7">
      <c r="A11" s="10"/>
      <c r="B11" s="6"/>
      <c r="C11" s="6"/>
      <c r="D11" s="6"/>
      <c r="E11" s="6"/>
      <c r="F11" s="6"/>
      <c r="G11" s="6"/>
    </row>
    <row r="13" ht="14.25" customHeight="true" spans="1:1">
      <c r="A13" s="11"/>
    </row>
  </sheetData>
  <sheetProtection password="CC3D" sheet="1" formatCells="0" formatColumns="0" formatRows="0" insertRows="0" insertColumns="0" insertHyperlinks="0" deleteColumns="0" deleteRows="0" sort="0" autoFilter="0" pivotTables="0"/>
  <mergeCells count="8">
    <mergeCell ref="A2:G2"/>
    <mergeCell ref="A4:F4"/>
    <mergeCell ref="A6:F6"/>
    <mergeCell ref="D7:F7"/>
    <mergeCell ref="A7:A8"/>
    <mergeCell ref="B7:B8"/>
    <mergeCell ref="C7:C8"/>
    <mergeCell ref="G6:G8"/>
  </mergeCells>
  <pageMargins left="0.79" right="0.79" top="0.79" bottom="0.79" header="0.3" footer="0.3"/>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A21" sqref="A21"/>
    </sheetView>
  </sheetViews>
  <sheetFormatPr defaultColWidth="9" defaultRowHeight="12.75" outlineLevelRow="2"/>
  <cols>
    <col min="1" max="1" width="139.571428571429" customWidth="true"/>
    <col min="9" max="9" width="12.6285714285714"/>
  </cols>
  <sheetData>
    <row r="1" ht="27" customHeight="true" spans="1:1">
      <c r="A1" s="4" t="s">
        <v>166</v>
      </c>
    </row>
    <row r="2" ht="12" customHeight="true"/>
    <row r="3" ht="320.25" customHeight="true" spans="1:1">
      <c r="A3" s="5" t="s">
        <v>167</v>
      </c>
    </row>
  </sheetData>
  <sheetProtection formatCells="0" formatColumns="0" formatRows="0" insertRows="0" insertColumns="0" insertHyperlinks="0" deleteColumns="0" deleteRows="0" sort="0" autoFilter="0" pivotTables="0"/>
  <pageMargins left="0.79" right="0.79" top="0.79" bottom="0.79" header="0.3" footer="0.3"/>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topLeftCell="A2" workbookViewId="0">
      <selection activeCell="F2" sqref="F2"/>
    </sheetView>
  </sheetViews>
  <sheetFormatPr defaultColWidth="9" defaultRowHeight="12.75" outlineLevelRow="1"/>
  <cols>
    <col min="1" max="1" width="92.5047619047619" style="1" customWidth="true"/>
    <col min="2" max="16384" width="9" style="1"/>
  </cols>
  <sheetData>
    <row r="1" s="1" customFormat="true" ht="34" customHeight="true" spans="1:1">
      <c r="A1" s="2" t="s">
        <v>168</v>
      </c>
    </row>
    <row r="2" s="1" customFormat="true" ht="409.5" customHeight="true" spans="1:1">
      <c r="A2" s="3" t="s">
        <v>169</v>
      </c>
    </row>
  </sheetData>
  <sheetProtection formatCells="0" formatColumns="0" formatRows="0" insertRows="0" insertColumns="0" insertHyperlinks="0" deleteColumns="0" deleteRows="0" sort="0" autoFilter="0" pivotTables="0"/>
  <pageMargins left="0.79" right="0.79" top="0.79" bottom="0.79" header="0.3" footer="0.3"/>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G6" sqref="G6"/>
    </sheetView>
  </sheetViews>
  <sheetFormatPr defaultColWidth="9" defaultRowHeight="12.75" outlineLevelRow="1"/>
  <cols>
    <col min="1" max="1" width="97.8761904761905" style="1" customWidth="true"/>
    <col min="2" max="16384" width="9" style="1"/>
  </cols>
  <sheetData>
    <row r="1" s="1" customFormat="true" ht="37" customHeight="true" spans="1:1">
      <c r="A1" s="2" t="s">
        <v>170</v>
      </c>
    </row>
    <row r="2" s="1" customFormat="true" ht="409" customHeight="true" spans="1:1">
      <c r="A2" s="3" t="s">
        <v>171</v>
      </c>
    </row>
  </sheetData>
  <sheetProtection formatCells="0" formatColumns="0" formatRows="0" insertRows="0" insertColumns="0" insertHyperlinks="0" deleteColumns="0" deleteRows="0" sort="0" autoFilter="0" pivotTables="0"/>
  <pageMargins left="0.79" right="0.79" top="0.79" bottom="0.79"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1"/>
  <sheetViews>
    <sheetView workbookViewId="0">
      <selection activeCell="A13" sqref="A13"/>
    </sheetView>
  </sheetViews>
  <sheetFormatPr defaultColWidth="9" defaultRowHeight="12.75"/>
  <cols>
    <col min="1" max="1" width="146.285714285714" customWidth="true"/>
  </cols>
  <sheetData>
    <row r="1" ht="29.25" customHeight="true" spans="1:1">
      <c r="A1" s="48" t="s">
        <v>2</v>
      </c>
    </row>
    <row r="2" ht="22.5" customHeight="true" spans="1:1">
      <c r="A2" s="49"/>
    </row>
    <row r="3" ht="22.5" customHeight="true" spans="1:1">
      <c r="A3" s="49"/>
    </row>
    <row r="4" ht="18.75" customHeight="true" spans="1:1">
      <c r="A4" s="50" t="s">
        <v>3</v>
      </c>
    </row>
    <row r="5" ht="18.75" customHeight="true" spans="1:1">
      <c r="A5" s="51" t="s">
        <v>4</v>
      </c>
    </row>
    <row r="6" ht="18.75" customHeight="true" spans="1:1">
      <c r="A6" s="51" t="s">
        <v>5</v>
      </c>
    </row>
    <row r="7" ht="18.75" customHeight="true" spans="1:1">
      <c r="A7" s="51" t="s">
        <v>6</v>
      </c>
    </row>
    <row r="8" ht="18.75" customHeight="true" spans="1:1">
      <c r="A8" s="51" t="s">
        <v>7</v>
      </c>
    </row>
    <row r="9" ht="18.75" customHeight="true" spans="1:1">
      <c r="A9" s="51" t="s">
        <v>8</v>
      </c>
    </row>
    <row r="10" ht="18.75" customHeight="true" spans="1:1">
      <c r="A10" s="51" t="s">
        <v>9</v>
      </c>
    </row>
    <row r="11" ht="18.75" customHeight="true" spans="1:1">
      <c r="A11" s="51" t="s">
        <v>10</v>
      </c>
    </row>
    <row r="12" ht="18.75" customHeight="true" spans="1:1">
      <c r="A12" s="51" t="s">
        <v>11</v>
      </c>
    </row>
    <row r="13" ht="18.75" customHeight="true" spans="1:1">
      <c r="A13" s="51" t="s">
        <v>12</v>
      </c>
    </row>
    <row r="14" ht="18.75" customHeight="true" spans="1:1">
      <c r="A14" s="51" t="s">
        <v>13</v>
      </c>
    </row>
    <row r="15" ht="18.75" customHeight="true" spans="1:1">
      <c r="A15" s="51" t="s">
        <v>14</v>
      </c>
    </row>
    <row r="16" ht="18.75" customHeight="true" spans="1:1">
      <c r="A16" s="51" t="s">
        <v>15</v>
      </c>
    </row>
    <row r="17" ht="18.75" customHeight="true" spans="1:1">
      <c r="A17" s="51" t="s">
        <v>16</v>
      </c>
    </row>
    <row r="18" ht="18.75" customHeight="true" spans="1:1">
      <c r="A18" s="51" t="s">
        <v>17</v>
      </c>
    </row>
    <row r="19" ht="18.75" customHeight="true" spans="1:1">
      <c r="A19" s="51" t="s">
        <v>18</v>
      </c>
    </row>
    <row r="20" ht="21" customHeight="true" spans="1:1">
      <c r="A20" s="51" t="s">
        <v>19</v>
      </c>
    </row>
    <row r="21" ht="18.75" customHeight="true" spans="1:1">
      <c r="A21" s="51" t="s">
        <v>20</v>
      </c>
    </row>
  </sheetData>
  <sheetProtection password="CC3D" sheet="1" formatCells="0" formatColumns="0" formatRows="0" insertRows="0" insertColumns="0" insertHyperlinks="0" deleteColumns="0" deleteRows="0" sort="0" autoFilter="0" pivotTables="0"/>
  <pageMargins left="0.79" right="0.79" top="0.79" bottom="0.79"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D3" sqref="D3"/>
    </sheetView>
  </sheetViews>
  <sheetFormatPr defaultColWidth="9" defaultRowHeight="12.75" outlineLevelRow="2"/>
  <cols>
    <col min="1" max="1" width="146" customWidth="true"/>
  </cols>
  <sheetData>
    <row r="1" ht="29.25" customHeight="true" spans="1:1">
      <c r="A1" s="45" t="s">
        <v>21</v>
      </c>
    </row>
    <row r="3" ht="378.75" customHeight="true" spans="1:1">
      <c r="A3" s="5" t="s">
        <v>22</v>
      </c>
    </row>
  </sheetData>
  <sheetProtection formatCells="0" formatColumns="0" formatRows="0" insertRows="0" insertColumns="0" insertHyperlinks="0" deleteColumns="0" deleteRows="0" sort="0" autoFilter="0" pivotTables="0"/>
  <pageMargins left="0.79" right="0.79" top="0.79" bottom="0.79"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D3" sqref="D3"/>
    </sheetView>
  </sheetViews>
  <sheetFormatPr defaultColWidth="9" defaultRowHeight="12.75" outlineLevelRow="2"/>
  <cols>
    <col min="1" max="1" width="145.428571428571" customWidth="true"/>
  </cols>
  <sheetData>
    <row r="1" ht="28.5" customHeight="true" spans="1:1">
      <c r="A1" s="45" t="s">
        <v>23</v>
      </c>
    </row>
    <row r="2" ht="24" customHeight="true" spans="1:1">
      <c r="A2" s="46"/>
    </row>
    <row r="3" ht="316.5" customHeight="true" spans="1:1">
      <c r="A3" s="47" t="s">
        <v>24</v>
      </c>
    </row>
  </sheetData>
  <sheetProtection formatCells="0" formatColumns="0" formatRows="0" insertRows="0" insertColumns="0" insertHyperlinks="0" deleteColumns="0" deleteRows="0" sort="0" autoFilter="0" pivotTables="0"/>
  <pageMargins left="0.79" right="0.79" top="0.79" bottom="0.79" header="0.3" footer="0.3"/>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
  <sheetViews>
    <sheetView workbookViewId="0">
      <selection activeCell="F4" sqref="F4"/>
    </sheetView>
  </sheetViews>
  <sheetFormatPr defaultColWidth="9" defaultRowHeight="12.75" outlineLevelRow="2"/>
  <cols>
    <col min="1" max="1" width="145.857142857143" customWidth="true"/>
  </cols>
  <sheetData>
    <row r="1" ht="30" customHeight="true" spans="1:1">
      <c r="A1" s="4" t="s">
        <v>25</v>
      </c>
    </row>
    <row r="2" ht="24" customHeight="true" spans="1:1">
      <c r="A2" s="6"/>
    </row>
    <row r="3" ht="312.75" customHeight="true" spans="1:1">
      <c r="A3" s="5" t="s">
        <v>26</v>
      </c>
    </row>
  </sheetData>
  <sheetProtection formatCells="0" formatColumns="0" formatRows="0" insertRows="0" insertColumns="0" insertHyperlinks="0" deleteColumns="0" deleteRows="0" sort="0" autoFilter="0" pivotTables="0"/>
  <pageMargins left="0.79" right="0.79" top="0.79" bottom="0.79" header="0.3" footer="0.3"/>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tabSelected="1" workbookViewId="0">
      <selection activeCell="A15" sqref="A15"/>
    </sheetView>
  </sheetViews>
  <sheetFormatPr defaultColWidth="9" defaultRowHeight="12.75" outlineLevelRow="1"/>
  <cols>
    <col min="1" max="1" width="146.87619047619" customWidth="true"/>
  </cols>
  <sheetData>
    <row r="1" ht="39" customHeight="true" spans="1:1">
      <c r="A1" s="4" t="s">
        <v>27</v>
      </c>
    </row>
    <row r="2" ht="257" customHeight="true" spans="1:1">
      <c r="A2" s="37" t="s">
        <v>28</v>
      </c>
    </row>
  </sheetData>
  <sheetProtection formatCells="0" formatColumns="0" formatRows="0" insertRows="0" insertColumns="0" insertHyperlinks="0" deleteColumns="0" deleteRows="0" sort="0" autoFilter="0" pivotTables="0"/>
  <pageMargins left="0.79" right="0.79" top="0.79" bottom="0.79"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1"/>
  <sheetViews>
    <sheetView workbookViewId="0">
      <selection activeCell="I14" sqref="I14"/>
    </sheetView>
  </sheetViews>
  <sheetFormatPr defaultColWidth="9" defaultRowHeight="12.75" outlineLevelCol="3"/>
  <cols>
    <col min="1" max="1" width="39.2857142857143" customWidth="true"/>
    <col min="2" max="2" width="20.8761904761905" customWidth="true"/>
    <col min="3" max="3" width="25.5047619047619" customWidth="true"/>
    <col min="4" max="4" width="25.6285714285714" customWidth="true"/>
  </cols>
  <sheetData>
    <row r="1" ht="18" customHeight="true" spans="1:4">
      <c r="A1" s="42"/>
      <c r="B1" s="42"/>
      <c r="C1" s="42"/>
      <c r="D1" s="12" t="s">
        <v>29</v>
      </c>
    </row>
    <row r="2" ht="22.5" customHeight="true" spans="1:4">
      <c r="A2" s="4" t="s">
        <v>30</v>
      </c>
      <c r="B2" s="4"/>
      <c r="C2" s="4"/>
      <c r="D2" s="4"/>
    </row>
    <row r="3" ht="7.5" customHeight="true" spans="1:4">
      <c r="A3" s="6"/>
      <c r="B3" s="6"/>
      <c r="C3" s="6"/>
      <c r="D3" s="42"/>
    </row>
    <row r="4" ht="24" customHeight="true" spans="1:4">
      <c r="A4" s="6" t="s">
        <v>31</v>
      </c>
      <c r="B4" s="6"/>
      <c r="C4" s="6"/>
      <c r="D4" s="12" t="s">
        <v>32</v>
      </c>
    </row>
    <row r="5" ht="7.5" customHeight="true" spans="1:4">
      <c r="A5" s="43"/>
      <c r="B5" s="43"/>
      <c r="C5" s="43"/>
      <c r="D5" s="43"/>
    </row>
    <row r="6" ht="24" customHeight="true" spans="1:4">
      <c r="A6" s="14" t="s">
        <v>33</v>
      </c>
      <c r="B6" s="14"/>
      <c r="C6" s="14" t="s">
        <v>34</v>
      </c>
      <c r="D6" s="14"/>
    </row>
    <row r="7" ht="24" customHeight="true" spans="1:4">
      <c r="A7" s="28" t="s">
        <v>35</v>
      </c>
      <c r="B7" s="28" t="s">
        <v>36</v>
      </c>
      <c r="C7" s="28" t="s">
        <v>35</v>
      </c>
      <c r="D7" s="14" t="s">
        <v>36</v>
      </c>
    </row>
    <row r="8" ht="24" customHeight="true" spans="1:4">
      <c r="A8" s="19" t="s">
        <v>37</v>
      </c>
      <c r="B8" s="22">
        <v>9560300</v>
      </c>
      <c r="C8" s="23" t="s">
        <v>38</v>
      </c>
      <c r="D8" s="22">
        <v>7968300</v>
      </c>
    </row>
    <row r="9" ht="24" customHeight="true" spans="1:4">
      <c r="A9" s="19" t="s">
        <v>39</v>
      </c>
      <c r="B9" s="22">
        <v>9560300</v>
      </c>
      <c r="C9" s="23" t="s">
        <v>40</v>
      </c>
      <c r="D9" s="22">
        <v>450000</v>
      </c>
    </row>
    <row r="10" ht="24" customHeight="true" spans="1:4">
      <c r="A10" s="19" t="s">
        <v>41</v>
      </c>
      <c r="B10" s="22">
        <v>0</v>
      </c>
      <c r="C10" s="23" t="s">
        <v>42</v>
      </c>
      <c r="D10" s="22">
        <v>130000</v>
      </c>
    </row>
    <row r="11" ht="24" customHeight="true" spans="1:4">
      <c r="A11" s="19" t="s">
        <v>43</v>
      </c>
      <c r="B11" s="22">
        <v>0</v>
      </c>
      <c r="C11" s="23" t="s">
        <v>44</v>
      </c>
      <c r="D11" s="22">
        <v>1012000</v>
      </c>
    </row>
    <row r="12" ht="24" customHeight="true" spans="1:4">
      <c r="A12" s="19" t="s">
        <v>45</v>
      </c>
      <c r="B12" s="22">
        <v>0</v>
      </c>
      <c r="C12" s="23"/>
      <c r="D12" s="22"/>
    </row>
    <row r="13" ht="24" customHeight="true" spans="1:4">
      <c r="A13" s="19" t="s">
        <v>46</v>
      </c>
      <c r="B13" s="22">
        <v>0</v>
      </c>
      <c r="C13" s="23"/>
      <c r="D13" s="22"/>
    </row>
    <row r="14" ht="24" customHeight="true" spans="1:4">
      <c r="A14" s="19" t="s">
        <v>47</v>
      </c>
      <c r="B14" s="22">
        <v>0</v>
      </c>
      <c r="C14" s="23"/>
      <c r="D14" s="22"/>
    </row>
    <row r="15" ht="24" customHeight="true" spans="1:4">
      <c r="A15" s="44"/>
      <c r="B15" s="44"/>
      <c r="C15" s="44"/>
      <c r="D15" s="44"/>
    </row>
    <row r="16" ht="24" customHeight="true" spans="1:4">
      <c r="A16" s="44"/>
      <c r="B16" s="44"/>
      <c r="C16" s="44"/>
      <c r="D16" s="44"/>
    </row>
    <row r="17" ht="24" customHeight="true" spans="1:4">
      <c r="A17" s="44"/>
      <c r="B17" s="44"/>
      <c r="C17" s="44"/>
      <c r="D17" s="44"/>
    </row>
    <row r="18" ht="24" customHeight="true" spans="1:4">
      <c r="A18" s="44"/>
      <c r="B18" s="44"/>
      <c r="C18" s="44"/>
      <c r="D18" s="44"/>
    </row>
    <row r="19" ht="24" customHeight="true" spans="1:4">
      <c r="A19" s="44"/>
      <c r="B19" s="44"/>
      <c r="C19" s="44"/>
      <c r="D19" s="44"/>
    </row>
    <row r="20" ht="24" customHeight="true" spans="1:4">
      <c r="A20" s="44"/>
      <c r="B20" s="44"/>
      <c r="C20" s="44"/>
      <c r="D20" s="44"/>
    </row>
    <row r="21" ht="24" customHeight="true" spans="1:4">
      <c r="A21" s="21" t="s">
        <v>48</v>
      </c>
      <c r="B21" s="22">
        <v>9560300</v>
      </c>
      <c r="C21" s="21" t="s">
        <v>49</v>
      </c>
      <c r="D21" s="22">
        <v>9560300</v>
      </c>
    </row>
  </sheetData>
  <sheetProtection password="CC3D" sheet="1" formatCells="0" formatColumns="0" formatRows="0" insertRows="0" insertColumns="0" insertHyperlinks="0" deleteColumns="0" deleteRows="0" sort="0" autoFilter="0" pivotTables="0"/>
  <mergeCells count="4">
    <mergeCell ref="A2:D2"/>
    <mergeCell ref="A4:C4"/>
    <mergeCell ref="A6:B6"/>
    <mergeCell ref="C6:D6"/>
  </mergeCells>
  <pageMargins left="0.79" right="0.79" top="0.79" bottom="0.79" header="0.3" footer="0.3"/>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4"/>
  <sheetViews>
    <sheetView topLeftCell="A5" workbookViewId="0">
      <selection activeCell="K12" sqref="K12"/>
    </sheetView>
  </sheetViews>
  <sheetFormatPr defaultColWidth="9" defaultRowHeight="12.75"/>
  <cols>
    <col min="1" max="2" width="6.14285714285714" customWidth="true"/>
    <col min="3" max="3" width="6" customWidth="true"/>
    <col min="4" max="4" width="39.4285714285714" customWidth="true"/>
    <col min="5" max="5" width="15.1238095238095" customWidth="true"/>
    <col min="6" max="6" width="16.8571428571429" customWidth="true"/>
    <col min="7" max="7" width="15.5714285714286" customWidth="true"/>
    <col min="8" max="8" width="16.2857142857143" customWidth="true"/>
    <col min="9" max="9" width="15.1428571428571" customWidth="true"/>
  </cols>
  <sheetData>
    <row r="1" ht="18" customHeight="true" spans="1:9">
      <c r="A1" s="6"/>
      <c r="B1" s="6"/>
      <c r="C1" s="6"/>
      <c r="D1" s="6"/>
      <c r="E1" s="12"/>
      <c r="F1" s="12"/>
      <c r="G1" s="12"/>
      <c r="H1" s="12" t="s">
        <v>50</v>
      </c>
      <c r="I1" s="12"/>
    </row>
    <row r="2" ht="22.5" customHeight="true" spans="1:9">
      <c r="A2" s="4" t="s">
        <v>51</v>
      </c>
      <c r="B2" s="4"/>
      <c r="C2" s="4"/>
      <c r="D2" s="4"/>
      <c r="E2" s="4"/>
      <c r="F2" s="4"/>
      <c r="G2" s="4"/>
      <c r="H2" s="4"/>
      <c r="I2" s="4"/>
    </row>
    <row r="3" ht="7.5" customHeight="true" spans="1:9">
      <c r="A3" s="6"/>
      <c r="B3" s="6"/>
      <c r="C3" s="6"/>
      <c r="D3" s="6"/>
      <c r="E3" s="12"/>
      <c r="F3" s="12"/>
      <c r="G3" s="12"/>
      <c r="H3" s="12"/>
      <c r="I3" s="6"/>
    </row>
    <row r="4" ht="24" customHeight="true" spans="1:9">
      <c r="A4" s="6" t="s">
        <v>31</v>
      </c>
      <c r="B4" s="6"/>
      <c r="C4" s="6"/>
      <c r="D4" s="6"/>
      <c r="E4" s="6"/>
      <c r="F4" s="6"/>
      <c r="G4" s="6"/>
      <c r="H4" s="6"/>
      <c r="I4" s="12" t="s">
        <v>32</v>
      </c>
    </row>
    <row r="6" ht="24" customHeight="true" spans="1:9">
      <c r="A6" s="14" t="s">
        <v>35</v>
      </c>
      <c r="B6" s="14"/>
      <c r="C6" s="14"/>
      <c r="D6" s="14"/>
      <c r="E6" s="14" t="s">
        <v>52</v>
      </c>
      <c r="F6" s="14"/>
      <c r="G6" s="14"/>
      <c r="H6" s="14"/>
      <c r="I6" s="14"/>
    </row>
    <row r="7" ht="24" customHeight="true" spans="1:9">
      <c r="A7" s="14" t="s">
        <v>53</v>
      </c>
      <c r="B7" s="14"/>
      <c r="C7" s="14"/>
      <c r="D7" s="14" t="s">
        <v>54</v>
      </c>
      <c r="E7" s="14" t="s">
        <v>55</v>
      </c>
      <c r="F7" s="7" t="s">
        <v>56</v>
      </c>
      <c r="G7" s="7" t="s">
        <v>57</v>
      </c>
      <c r="H7" s="7" t="s">
        <v>58</v>
      </c>
      <c r="I7" s="14" t="s">
        <v>59</v>
      </c>
    </row>
    <row r="8" ht="24" customHeight="true" spans="1:9">
      <c r="A8" s="14" t="s">
        <v>60</v>
      </c>
      <c r="B8" s="14" t="s">
        <v>61</v>
      </c>
      <c r="C8" s="14" t="s">
        <v>62</v>
      </c>
      <c r="D8" s="14"/>
      <c r="E8" s="14"/>
      <c r="F8" s="7"/>
      <c r="G8" s="7"/>
      <c r="H8" s="7"/>
      <c r="I8" s="14"/>
    </row>
    <row r="9" ht="24" customHeight="true" spans="1:9">
      <c r="A9" s="40" t="s">
        <v>63</v>
      </c>
      <c r="B9" s="21" t="s">
        <v>64</v>
      </c>
      <c r="C9" s="21" t="s">
        <v>64</v>
      </c>
      <c r="D9" s="38" t="s">
        <v>65</v>
      </c>
      <c r="E9" s="20">
        <f ca="1" t="shared" ref="E9:E24" si="0">SUM(F9,G9,H9,I9)</f>
        <v>7968300</v>
      </c>
      <c r="F9" s="20">
        <v>7968300</v>
      </c>
      <c r="G9" s="20">
        <v>0</v>
      </c>
      <c r="H9" s="20">
        <v>0</v>
      </c>
      <c r="I9" s="20">
        <v>0</v>
      </c>
    </row>
    <row r="10" ht="24" customHeight="true" spans="1:9">
      <c r="A10" s="40" t="s">
        <v>63</v>
      </c>
      <c r="B10" s="21" t="s">
        <v>66</v>
      </c>
      <c r="C10" s="21" t="s">
        <v>64</v>
      </c>
      <c r="D10" s="38" t="s">
        <v>67</v>
      </c>
      <c r="E10" s="20">
        <f ca="1" t="shared" si="0"/>
        <v>7968300</v>
      </c>
      <c r="F10" s="20">
        <v>7968300</v>
      </c>
      <c r="G10" s="20">
        <v>0</v>
      </c>
      <c r="H10" s="20">
        <v>0</v>
      </c>
      <c r="I10" s="20">
        <v>0</v>
      </c>
    </row>
    <row r="11" ht="24" customHeight="true" spans="1:9">
      <c r="A11" s="40" t="s">
        <v>63</v>
      </c>
      <c r="B11" s="21" t="s">
        <v>66</v>
      </c>
      <c r="C11" s="21" t="s">
        <v>68</v>
      </c>
      <c r="D11" s="38" t="s">
        <v>69</v>
      </c>
      <c r="E11" s="20">
        <f ca="1" t="shared" si="0"/>
        <v>3505600</v>
      </c>
      <c r="F11" s="20">
        <v>3505600</v>
      </c>
      <c r="G11" s="20">
        <v>0</v>
      </c>
      <c r="H11" s="20">
        <v>0</v>
      </c>
      <c r="I11" s="20">
        <v>0</v>
      </c>
    </row>
    <row r="12" ht="24" customHeight="true" spans="1:9">
      <c r="A12" s="40" t="s">
        <v>63</v>
      </c>
      <c r="B12" s="21" t="s">
        <v>66</v>
      </c>
      <c r="C12" s="21" t="s">
        <v>70</v>
      </c>
      <c r="D12" s="38" t="s">
        <v>71</v>
      </c>
      <c r="E12" s="20">
        <f ca="1" t="shared" si="0"/>
        <v>4462700</v>
      </c>
      <c r="F12" s="20">
        <v>4462700</v>
      </c>
      <c r="G12" s="20">
        <v>0</v>
      </c>
      <c r="H12" s="20">
        <v>0</v>
      </c>
      <c r="I12" s="20">
        <v>0</v>
      </c>
    </row>
    <row r="13" ht="24" customHeight="true" spans="1:9">
      <c r="A13" s="40" t="s">
        <v>72</v>
      </c>
      <c r="B13" s="21" t="s">
        <v>64</v>
      </c>
      <c r="C13" s="21" t="s">
        <v>64</v>
      </c>
      <c r="D13" s="38" t="s">
        <v>73</v>
      </c>
      <c r="E13" s="20">
        <f ca="1" t="shared" si="0"/>
        <v>450000</v>
      </c>
      <c r="F13" s="20">
        <v>450000</v>
      </c>
      <c r="G13" s="20">
        <v>0</v>
      </c>
      <c r="H13" s="20">
        <v>0</v>
      </c>
      <c r="I13" s="20">
        <v>0</v>
      </c>
    </row>
    <row r="14" ht="24" customHeight="true" spans="1:9">
      <c r="A14" s="40" t="s">
        <v>72</v>
      </c>
      <c r="B14" s="21" t="s">
        <v>74</v>
      </c>
      <c r="C14" s="21" t="s">
        <v>64</v>
      </c>
      <c r="D14" s="38" t="s">
        <v>75</v>
      </c>
      <c r="E14" s="20">
        <f ca="1" t="shared" si="0"/>
        <v>450000</v>
      </c>
      <c r="F14" s="20">
        <v>450000</v>
      </c>
      <c r="G14" s="20">
        <v>0</v>
      </c>
      <c r="H14" s="20">
        <v>0</v>
      </c>
      <c r="I14" s="20">
        <v>0</v>
      </c>
    </row>
    <row r="15" ht="24" customHeight="true" spans="1:9">
      <c r="A15" s="40" t="s">
        <v>72</v>
      </c>
      <c r="B15" s="21" t="s">
        <v>74</v>
      </c>
      <c r="C15" s="21" t="s">
        <v>74</v>
      </c>
      <c r="D15" s="38" t="s">
        <v>76</v>
      </c>
      <c r="E15" s="20">
        <f ca="1" t="shared" si="0"/>
        <v>300000</v>
      </c>
      <c r="F15" s="20">
        <v>300000</v>
      </c>
      <c r="G15" s="20">
        <v>0</v>
      </c>
      <c r="H15" s="20">
        <v>0</v>
      </c>
      <c r="I15" s="20">
        <v>0</v>
      </c>
    </row>
    <row r="16" ht="24" customHeight="true" spans="1:9">
      <c r="A16" s="40" t="s">
        <v>72</v>
      </c>
      <c r="B16" s="21" t="s">
        <v>74</v>
      </c>
      <c r="C16" s="21" t="s">
        <v>77</v>
      </c>
      <c r="D16" s="38" t="s">
        <v>78</v>
      </c>
      <c r="E16" s="20">
        <f ca="1" t="shared" si="0"/>
        <v>150000</v>
      </c>
      <c r="F16" s="20">
        <v>150000</v>
      </c>
      <c r="G16" s="20">
        <v>0</v>
      </c>
      <c r="H16" s="20">
        <v>0</v>
      </c>
      <c r="I16" s="20">
        <v>0</v>
      </c>
    </row>
    <row r="17" ht="24" customHeight="true" spans="1:9">
      <c r="A17" s="40" t="s">
        <v>79</v>
      </c>
      <c r="B17" s="21" t="s">
        <v>64</v>
      </c>
      <c r="C17" s="21" t="s">
        <v>64</v>
      </c>
      <c r="D17" s="38" t="s">
        <v>80</v>
      </c>
      <c r="E17" s="20">
        <f ca="1" t="shared" si="0"/>
        <v>130000</v>
      </c>
      <c r="F17" s="20">
        <v>130000</v>
      </c>
      <c r="G17" s="20">
        <v>0</v>
      </c>
      <c r="H17" s="20">
        <v>0</v>
      </c>
      <c r="I17" s="20">
        <v>0</v>
      </c>
    </row>
    <row r="18" ht="24" customHeight="true" spans="1:9">
      <c r="A18" s="40" t="s">
        <v>79</v>
      </c>
      <c r="B18" s="21" t="s">
        <v>81</v>
      </c>
      <c r="C18" s="21" t="s">
        <v>64</v>
      </c>
      <c r="D18" s="38" t="s">
        <v>82</v>
      </c>
      <c r="E18" s="20">
        <f ca="1" t="shared" si="0"/>
        <v>130000</v>
      </c>
      <c r="F18" s="20">
        <v>130000</v>
      </c>
      <c r="G18" s="20">
        <v>0</v>
      </c>
      <c r="H18" s="20">
        <v>0</v>
      </c>
      <c r="I18" s="20">
        <v>0</v>
      </c>
    </row>
    <row r="19" ht="24" customHeight="true" spans="1:9">
      <c r="A19" s="40" t="s">
        <v>79</v>
      </c>
      <c r="B19" s="21" t="s">
        <v>81</v>
      </c>
      <c r="C19" s="21" t="s">
        <v>68</v>
      </c>
      <c r="D19" s="38" t="s">
        <v>83</v>
      </c>
      <c r="E19" s="20">
        <f ca="1" t="shared" si="0"/>
        <v>130000</v>
      </c>
      <c r="F19" s="20">
        <v>130000</v>
      </c>
      <c r="G19" s="20">
        <v>0</v>
      </c>
      <c r="H19" s="20">
        <v>0</v>
      </c>
      <c r="I19" s="20">
        <v>0</v>
      </c>
    </row>
    <row r="20" ht="24" customHeight="true" spans="1:9">
      <c r="A20" s="40" t="s">
        <v>84</v>
      </c>
      <c r="B20" s="21" t="s">
        <v>64</v>
      </c>
      <c r="C20" s="21" t="s">
        <v>64</v>
      </c>
      <c r="D20" s="38" t="s">
        <v>85</v>
      </c>
      <c r="E20" s="20">
        <f ca="1" t="shared" si="0"/>
        <v>1012000</v>
      </c>
      <c r="F20" s="20">
        <v>1012000</v>
      </c>
      <c r="G20" s="20">
        <v>0</v>
      </c>
      <c r="H20" s="20">
        <v>0</v>
      </c>
      <c r="I20" s="20">
        <v>0</v>
      </c>
    </row>
    <row r="21" ht="24" customHeight="true" spans="1:9">
      <c r="A21" s="40" t="s">
        <v>84</v>
      </c>
      <c r="B21" s="21" t="s">
        <v>70</v>
      </c>
      <c r="C21" s="21" t="s">
        <v>64</v>
      </c>
      <c r="D21" s="38" t="s">
        <v>86</v>
      </c>
      <c r="E21" s="20">
        <f ca="1" t="shared" si="0"/>
        <v>1012000</v>
      </c>
      <c r="F21" s="20">
        <v>1012000</v>
      </c>
      <c r="G21" s="20">
        <v>0</v>
      </c>
      <c r="H21" s="20">
        <v>0</v>
      </c>
      <c r="I21" s="20">
        <v>0</v>
      </c>
    </row>
    <row r="22" ht="24" customHeight="true" spans="1:9">
      <c r="A22" s="40" t="s">
        <v>84</v>
      </c>
      <c r="B22" s="21" t="s">
        <v>70</v>
      </c>
      <c r="C22" s="21" t="s">
        <v>68</v>
      </c>
      <c r="D22" s="38" t="s">
        <v>87</v>
      </c>
      <c r="E22" s="20">
        <f ca="1" t="shared" si="0"/>
        <v>360000</v>
      </c>
      <c r="F22" s="20">
        <v>360000</v>
      </c>
      <c r="G22" s="20">
        <v>0</v>
      </c>
      <c r="H22" s="20">
        <v>0</v>
      </c>
      <c r="I22" s="20">
        <v>0</v>
      </c>
    </row>
    <row r="23" ht="24" customHeight="true" spans="1:9">
      <c r="A23" s="40" t="s">
        <v>84</v>
      </c>
      <c r="B23" s="21" t="s">
        <v>70</v>
      </c>
      <c r="C23" s="21" t="s">
        <v>66</v>
      </c>
      <c r="D23" s="38" t="s">
        <v>88</v>
      </c>
      <c r="E23" s="20">
        <f ca="1" t="shared" si="0"/>
        <v>652000</v>
      </c>
      <c r="F23" s="20">
        <v>652000</v>
      </c>
      <c r="G23" s="20">
        <v>0</v>
      </c>
      <c r="H23" s="20">
        <v>0</v>
      </c>
      <c r="I23" s="20">
        <v>0</v>
      </c>
    </row>
    <row r="24" ht="24" customHeight="true" spans="1:9">
      <c r="A24" s="21" t="s">
        <v>55</v>
      </c>
      <c r="B24" s="21"/>
      <c r="C24" s="21"/>
      <c r="D24" s="21"/>
      <c r="E24" s="20">
        <f ca="1" t="shared" si="0"/>
        <v>9560300</v>
      </c>
      <c r="F24" s="20">
        <v>9560300</v>
      </c>
      <c r="G24" s="20">
        <v>0</v>
      </c>
      <c r="H24" s="20">
        <v>0</v>
      </c>
      <c r="I24" s="20">
        <v>0</v>
      </c>
    </row>
  </sheetData>
  <sheetProtection password="CC3D" sheet="1" formatCells="0" formatColumns="0" formatRows="0" insertRows="0" insertColumns="0" insertHyperlinks="0" deleteColumns="0" deleteRows="0" sort="0" autoFilter="0" pivotTables="0"/>
  <mergeCells count="13">
    <mergeCell ref="H1:I1"/>
    <mergeCell ref="A2:I2"/>
    <mergeCell ref="A4:H4"/>
    <mergeCell ref="A6:D6"/>
    <mergeCell ref="E6:I6"/>
    <mergeCell ref="A7:C7"/>
    <mergeCell ref="A24:D24"/>
    <mergeCell ref="D7:D8"/>
    <mergeCell ref="E7:E8"/>
    <mergeCell ref="F7:F8"/>
    <mergeCell ref="G7:G8"/>
    <mergeCell ref="H7:H8"/>
    <mergeCell ref="I7:I8"/>
  </mergeCells>
  <pageMargins left="0.79" right="0.79" top="0.79" bottom="0.79" header="0.3" footer="0.3"/>
  <pageSetup paperSize="9" scale="7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workbookViewId="0">
      <selection activeCell="L15" sqref="L15"/>
    </sheetView>
  </sheetViews>
  <sheetFormatPr defaultColWidth="9" defaultRowHeight="12.75" outlineLevelCol="6"/>
  <cols>
    <col min="1" max="3" width="6.14285714285714" customWidth="true"/>
    <col min="4" max="4" width="37.6285714285714" customWidth="true"/>
    <col min="5" max="5" width="16.6285714285714" customWidth="true"/>
    <col min="6" max="6" width="17.8761904761905" customWidth="true"/>
    <col min="7" max="7" width="18.3714285714286" customWidth="true"/>
  </cols>
  <sheetData>
    <row r="1" ht="18" customHeight="true" spans="1:7">
      <c r="A1" s="6"/>
      <c r="B1" s="6"/>
      <c r="C1" s="6"/>
      <c r="D1" s="6"/>
      <c r="E1" s="12"/>
      <c r="F1" s="12"/>
      <c r="G1" s="12" t="s">
        <v>89</v>
      </c>
    </row>
    <row r="2" ht="22.5" customHeight="true" spans="1:7">
      <c r="A2" s="4" t="s">
        <v>90</v>
      </c>
      <c r="B2" s="4"/>
      <c r="C2" s="4"/>
      <c r="D2" s="4"/>
      <c r="E2" s="4"/>
      <c r="F2" s="4"/>
      <c r="G2" s="4"/>
    </row>
    <row r="3" ht="7.5" customHeight="true" spans="1:7">
      <c r="A3" s="6"/>
      <c r="B3" s="6"/>
      <c r="C3" s="6"/>
      <c r="D3" s="6"/>
      <c r="E3" s="12"/>
      <c r="F3" s="12"/>
      <c r="G3" s="6"/>
    </row>
    <row r="4" ht="24" customHeight="true" spans="1:7">
      <c r="A4" s="6" t="s">
        <v>31</v>
      </c>
      <c r="B4" s="6"/>
      <c r="C4" s="6"/>
      <c r="D4" s="6"/>
      <c r="E4" s="6"/>
      <c r="F4" s="6"/>
      <c r="G4" s="12" t="s">
        <v>32</v>
      </c>
    </row>
    <row r="5" ht="1" customHeight="true"/>
    <row r="6" ht="24" customHeight="true" spans="1:7">
      <c r="A6" s="14" t="s">
        <v>35</v>
      </c>
      <c r="B6" s="14"/>
      <c r="C6" s="14"/>
      <c r="D6" s="14"/>
      <c r="E6" s="14" t="s">
        <v>91</v>
      </c>
      <c r="F6" s="14"/>
      <c r="G6" s="14"/>
    </row>
    <row r="7" ht="24" customHeight="true" spans="1:7">
      <c r="A7" s="17" t="s">
        <v>53</v>
      </c>
      <c r="B7" s="17"/>
      <c r="C7" s="17"/>
      <c r="D7" s="14" t="s">
        <v>54</v>
      </c>
      <c r="E7" s="14" t="s">
        <v>55</v>
      </c>
      <c r="F7" s="28" t="s">
        <v>92</v>
      </c>
      <c r="G7" s="14" t="s">
        <v>93</v>
      </c>
    </row>
    <row r="8" ht="24" customHeight="true" spans="1:7">
      <c r="A8" s="14" t="s">
        <v>60</v>
      </c>
      <c r="B8" s="14" t="s">
        <v>61</v>
      </c>
      <c r="C8" s="14" t="s">
        <v>62</v>
      </c>
      <c r="D8" s="14"/>
      <c r="E8" s="14"/>
      <c r="F8" s="28"/>
      <c r="G8" s="14"/>
    </row>
    <row r="9" ht="19" customHeight="true" spans="1:7">
      <c r="A9" s="18" t="s">
        <v>63</v>
      </c>
      <c r="B9" s="18" t="s">
        <v>64</v>
      </c>
      <c r="C9" s="18" t="s">
        <v>64</v>
      </c>
      <c r="D9" s="19" t="s">
        <v>65</v>
      </c>
      <c r="E9" s="22">
        <f ca="1" t="shared" ref="E9:E24" si="0">F9+G9</f>
        <v>7968300</v>
      </c>
      <c r="F9" s="22">
        <v>3505600</v>
      </c>
      <c r="G9" s="22">
        <v>4462700</v>
      </c>
    </row>
    <row r="10" ht="19" customHeight="true" spans="1:7">
      <c r="A10" s="18" t="s">
        <v>63</v>
      </c>
      <c r="B10" s="18" t="s">
        <v>66</v>
      </c>
      <c r="C10" s="18" t="s">
        <v>64</v>
      </c>
      <c r="D10" s="19" t="s">
        <v>67</v>
      </c>
      <c r="E10" s="22">
        <f ca="1" t="shared" si="0"/>
        <v>7968300</v>
      </c>
      <c r="F10" s="22">
        <v>3505600</v>
      </c>
      <c r="G10" s="22">
        <v>4462700</v>
      </c>
    </row>
    <row r="11" ht="19" customHeight="true" spans="1:7">
      <c r="A11" s="18" t="s">
        <v>63</v>
      </c>
      <c r="B11" s="18" t="s">
        <v>66</v>
      </c>
      <c r="C11" s="18" t="s">
        <v>68</v>
      </c>
      <c r="D11" s="19" t="s">
        <v>69</v>
      </c>
      <c r="E11" s="22">
        <f ca="1" t="shared" si="0"/>
        <v>3505600</v>
      </c>
      <c r="F11" s="22">
        <v>3505600</v>
      </c>
      <c r="G11" s="22">
        <v>0</v>
      </c>
    </row>
    <row r="12" ht="19" customHeight="true" spans="1:7">
      <c r="A12" s="18" t="s">
        <v>63</v>
      </c>
      <c r="B12" s="18" t="s">
        <v>66</v>
      </c>
      <c r="C12" s="18" t="s">
        <v>70</v>
      </c>
      <c r="D12" s="19" t="s">
        <v>71</v>
      </c>
      <c r="E12" s="22">
        <f ca="1" t="shared" si="0"/>
        <v>4462700</v>
      </c>
      <c r="F12" s="22">
        <v>0</v>
      </c>
      <c r="G12" s="22">
        <v>4462700</v>
      </c>
    </row>
    <row r="13" ht="19" customHeight="true" spans="1:7">
      <c r="A13" s="18" t="s">
        <v>72</v>
      </c>
      <c r="B13" s="18" t="s">
        <v>64</v>
      </c>
      <c r="C13" s="18" t="s">
        <v>64</v>
      </c>
      <c r="D13" s="19" t="s">
        <v>73</v>
      </c>
      <c r="E13" s="22">
        <f ca="1" t="shared" si="0"/>
        <v>450000</v>
      </c>
      <c r="F13" s="22">
        <v>450000</v>
      </c>
      <c r="G13" s="22">
        <v>0</v>
      </c>
    </row>
    <row r="14" ht="19" customHeight="true" spans="1:7">
      <c r="A14" s="18" t="s">
        <v>72</v>
      </c>
      <c r="B14" s="18" t="s">
        <v>74</v>
      </c>
      <c r="C14" s="18" t="s">
        <v>64</v>
      </c>
      <c r="D14" s="19" t="s">
        <v>75</v>
      </c>
      <c r="E14" s="22">
        <f ca="1" t="shared" si="0"/>
        <v>450000</v>
      </c>
      <c r="F14" s="22">
        <v>450000</v>
      </c>
      <c r="G14" s="22">
        <v>0</v>
      </c>
    </row>
    <row r="15" ht="19" customHeight="true" spans="1:7">
      <c r="A15" s="18" t="s">
        <v>72</v>
      </c>
      <c r="B15" s="18" t="s">
        <v>74</v>
      </c>
      <c r="C15" s="18" t="s">
        <v>74</v>
      </c>
      <c r="D15" s="19" t="s">
        <v>76</v>
      </c>
      <c r="E15" s="22">
        <f ca="1" t="shared" si="0"/>
        <v>300000</v>
      </c>
      <c r="F15" s="22">
        <v>300000</v>
      </c>
      <c r="G15" s="22">
        <v>0</v>
      </c>
    </row>
    <row r="16" ht="19" customHeight="true" spans="1:7">
      <c r="A16" s="18" t="s">
        <v>72</v>
      </c>
      <c r="B16" s="18" t="s">
        <v>74</v>
      </c>
      <c r="C16" s="18" t="s">
        <v>77</v>
      </c>
      <c r="D16" s="19" t="s">
        <v>78</v>
      </c>
      <c r="E16" s="22">
        <f ca="1" t="shared" si="0"/>
        <v>150000</v>
      </c>
      <c r="F16" s="22">
        <v>150000</v>
      </c>
      <c r="G16" s="22">
        <v>0</v>
      </c>
    </row>
    <row r="17" ht="19" customHeight="true" spans="1:7">
      <c r="A17" s="18" t="s">
        <v>79</v>
      </c>
      <c r="B17" s="18" t="s">
        <v>64</v>
      </c>
      <c r="C17" s="18" t="s">
        <v>64</v>
      </c>
      <c r="D17" s="19" t="s">
        <v>80</v>
      </c>
      <c r="E17" s="22">
        <f ca="1" t="shared" si="0"/>
        <v>130000</v>
      </c>
      <c r="F17" s="22">
        <v>130000</v>
      </c>
      <c r="G17" s="22">
        <v>0</v>
      </c>
    </row>
    <row r="18" ht="19" customHeight="true" spans="1:7">
      <c r="A18" s="18" t="s">
        <v>79</v>
      </c>
      <c r="B18" s="18" t="s">
        <v>81</v>
      </c>
      <c r="C18" s="18" t="s">
        <v>64</v>
      </c>
      <c r="D18" s="19" t="s">
        <v>82</v>
      </c>
      <c r="E18" s="22">
        <f ca="1" t="shared" si="0"/>
        <v>130000</v>
      </c>
      <c r="F18" s="22">
        <v>130000</v>
      </c>
      <c r="G18" s="22">
        <v>0</v>
      </c>
    </row>
    <row r="19" ht="19" customHeight="true" spans="1:7">
      <c r="A19" s="18" t="s">
        <v>79</v>
      </c>
      <c r="B19" s="18" t="s">
        <v>81</v>
      </c>
      <c r="C19" s="18" t="s">
        <v>68</v>
      </c>
      <c r="D19" s="19" t="s">
        <v>83</v>
      </c>
      <c r="E19" s="22">
        <f ca="1" t="shared" si="0"/>
        <v>130000</v>
      </c>
      <c r="F19" s="22">
        <v>130000</v>
      </c>
      <c r="G19" s="22">
        <v>0</v>
      </c>
    </row>
    <row r="20" ht="19" customHeight="true" spans="1:7">
      <c r="A20" s="18" t="s">
        <v>84</v>
      </c>
      <c r="B20" s="18" t="s">
        <v>64</v>
      </c>
      <c r="C20" s="18" t="s">
        <v>64</v>
      </c>
      <c r="D20" s="19" t="s">
        <v>85</v>
      </c>
      <c r="E20" s="22">
        <f ca="1" t="shared" si="0"/>
        <v>1012000</v>
      </c>
      <c r="F20" s="22">
        <v>1012000</v>
      </c>
      <c r="G20" s="22">
        <v>0</v>
      </c>
    </row>
    <row r="21" ht="19" customHeight="true" spans="1:7">
      <c r="A21" s="18" t="s">
        <v>84</v>
      </c>
      <c r="B21" s="18" t="s">
        <v>70</v>
      </c>
      <c r="C21" s="18" t="s">
        <v>64</v>
      </c>
      <c r="D21" s="19" t="s">
        <v>86</v>
      </c>
      <c r="E21" s="22">
        <f ca="1" t="shared" si="0"/>
        <v>1012000</v>
      </c>
      <c r="F21" s="22">
        <v>1012000</v>
      </c>
      <c r="G21" s="22">
        <v>0</v>
      </c>
    </row>
    <row r="22" ht="19" customHeight="true" spans="1:7">
      <c r="A22" s="18" t="s">
        <v>84</v>
      </c>
      <c r="B22" s="18" t="s">
        <v>70</v>
      </c>
      <c r="C22" s="18" t="s">
        <v>68</v>
      </c>
      <c r="D22" s="19" t="s">
        <v>87</v>
      </c>
      <c r="E22" s="22">
        <f ca="1" t="shared" si="0"/>
        <v>360000</v>
      </c>
      <c r="F22" s="22">
        <v>360000</v>
      </c>
      <c r="G22" s="22">
        <v>0</v>
      </c>
    </row>
    <row r="23" ht="19" customHeight="true" spans="1:7">
      <c r="A23" s="18" t="s">
        <v>84</v>
      </c>
      <c r="B23" s="18" t="s">
        <v>70</v>
      </c>
      <c r="C23" s="18" t="s">
        <v>66</v>
      </c>
      <c r="D23" s="19" t="s">
        <v>88</v>
      </c>
      <c r="E23" s="22">
        <f ca="1" t="shared" si="0"/>
        <v>652000</v>
      </c>
      <c r="F23" s="22">
        <v>652000</v>
      </c>
      <c r="G23" s="22">
        <v>0</v>
      </c>
    </row>
    <row r="24" ht="19" customHeight="true" spans="1:7">
      <c r="A24" s="21" t="s">
        <v>55</v>
      </c>
      <c r="B24" s="21"/>
      <c r="C24" s="21"/>
      <c r="D24" s="21"/>
      <c r="E24" s="22">
        <f ca="1" t="shared" si="0"/>
        <v>9560300</v>
      </c>
      <c r="F24" s="22">
        <v>5097600</v>
      </c>
      <c r="G24" s="22">
        <v>4462700</v>
      </c>
    </row>
  </sheetData>
  <sheetProtection password="CC3D" sheet="1" formatCells="0" formatColumns="0" formatRows="0" insertRows="0" insertColumns="0" insertHyperlinks="0" deleteColumns="0" deleteRows="0" sort="0" autoFilter="0" pivotTables="0"/>
  <mergeCells count="10">
    <mergeCell ref="A2:G2"/>
    <mergeCell ref="A4:F4"/>
    <mergeCell ref="A6:D6"/>
    <mergeCell ref="E6:G6"/>
    <mergeCell ref="A7:C7"/>
    <mergeCell ref="A24:D24"/>
    <mergeCell ref="D7:D8"/>
    <mergeCell ref="E7:E8"/>
    <mergeCell ref="F7:F8"/>
    <mergeCell ref="G7:G8"/>
  </mergeCells>
  <pageMargins left="0.79" right="0.79" top="0.79" bottom="0.79" header="0.3" footer="0.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公开表封面</vt:lpstr>
      <vt:lpstr>部门公开目录</vt:lpstr>
      <vt:lpstr>部门主要职能（部门）</vt:lpstr>
      <vt:lpstr>部门机构设置（部门）</vt:lpstr>
      <vt:lpstr>名词解释（部门）</vt:lpstr>
      <vt:lpstr>部门编制说明（部门）</vt:lpstr>
      <vt:lpstr>部门收支总表</vt:lpstr>
      <vt:lpstr>部门收入总表</vt:lpstr>
      <vt:lpstr>部门支出总表</vt:lpstr>
      <vt:lpstr>部门财政拨款收支总表</vt:lpstr>
      <vt:lpstr>部门一般公共预算支出功能分类预算表</vt:lpstr>
      <vt:lpstr>部门政府性基金预算支出功能分类预算表</vt:lpstr>
      <vt:lpstr>部门国有资本经营预算支出功能分类预算表</vt:lpstr>
      <vt:lpstr>部门一般公共预算基本支出部门预算经济分类预算表</vt:lpstr>
      <vt:lpstr>部门“三公”经费和机关运行经费预算表</vt:lpstr>
      <vt:lpstr>其他相关情况说明（部门）</vt:lpstr>
      <vt:lpstr>项目经费情况说明（部门） 1</vt:lpstr>
      <vt:lpstr>项目经费情况说明（部门）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2024-03-03T01:49:00Z</dcterms:created>
  <dcterms:modified xsi:type="dcterms:W3CDTF">2024-09-27T16:29:38Z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