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activeTab="5"/>
  </bookViews>
  <sheets>
    <sheet name="公开表封面" sheetId="1" r:id="rId1"/>
    <sheet name="部门公开目录" sheetId="2" r:id="rId2"/>
    <sheet name="部门主要职能（部门）" sheetId="3" r:id="rId3"/>
    <sheet name="部门机构设置（部门）" sheetId="4" r:id="rId4"/>
    <sheet name="名词解释（部门）" sheetId="5" r:id="rId5"/>
    <sheet name="部门编制说明（部门）" sheetId="6" r:id="rId6"/>
    <sheet name="部门收支总表" sheetId="7" r:id="rId7"/>
    <sheet name="部门收入总表" sheetId="8" r:id="rId8"/>
    <sheet name="部门支出总表" sheetId="9" r:id="rId9"/>
    <sheet name="部门财政拨款收支总表" sheetId="10" r:id="rId10"/>
    <sheet name="部门一般公共预算支出功能分类预算表" sheetId="11" r:id="rId11"/>
    <sheet name="部门政府性基金预算支出功能分类预算表" sheetId="12" r:id="rId12"/>
    <sheet name="部门国有资本经营预算支出功能分类预算表" sheetId="13" r:id="rId13"/>
    <sheet name="部门一般公共预算基本支出部门预算经济分类预算表" sheetId="14" r:id="rId14"/>
    <sheet name="部门“三公”经费和机关运行经费预算表" sheetId="15" r:id="rId15"/>
    <sheet name="其他相关情况说明（部门）" sheetId="16" r:id="rId16"/>
    <sheet name="项目经费情况说明（部门）" sheetId="17" r:id="rId17"/>
  </sheets>
  <definedNames>
    <definedName name="_xlnm.Print_Titles" localSheetId="7">部门收入总表!$6:$8</definedName>
    <definedName name="_xlnm.Print_Titles" localSheetId="13">部门一般公共预算基本支出部门预算经济分类预算表!$6:$8</definedName>
    <definedName name="_xlnm.Print_Titles" localSheetId="10">部门一般公共预算支出功能分类预算表!$6:$8</definedName>
    <definedName name="_xlnm.Print_Titles" localSheetId="8">部门支出总表!$6:$8</definedName>
  </definedNames>
  <calcPr calcId="144525"/>
</workbook>
</file>

<file path=xl/sharedStrings.xml><?xml version="1.0" encoding="utf-8"?>
<sst xmlns="http://schemas.openxmlformats.org/spreadsheetml/2006/main" count="484" uniqueCount="173">
  <si>
    <t>上海市崇明区2024年部门预算</t>
  </si>
  <si>
    <t>预算主管部门：上海市崇明区城市管理行政执法局（汇总）</t>
  </si>
  <si>
    <t>目  录</t>
  </si>
  <si>
    <t>一、部门主要职能</t>
  </si>
  <si>
    <t>二、部门机构设置</t>
  </si>
  <si>
    <t>三、名词解释</t>
  </si>
  <si>
    <t>四、部门预算编制说明</t>
  </si>
  <si>
    <t>五、部门预算表</t>
  </si>
  <si>
    <t xml:space="preserve">    1.   2024年部门财务收支预算总表</t>
  </si>
  <si>
    <t xml:space="preserve">    2.   2024年部门收入预算总表</t>
  </si>
  <si>
    <t xml:space="preserve">    3.   2024年部门支出预算总表</t>
  </si>
  <si>
    <t xml:space="preserve">    4.   2024年部门财政拨款收支预算总表</t>
  </si>
  <si>
    <t xml:space="preserve">    5.   2024年部门一般公共预算支出功能分类预算表</t>
  </si>
  <si>
    <t xml:space="preserve">    6.   2024年部门政府性基金预算支出功能分类预算表</t>
  </si>
  <si>
    <t xml:space="preserve">    7.   2024年部门国有资本经营预算支出功能分类预算表</t>
  </si>
  <si>
    <t xml:space="preserve">    8.  2024年部门一般公共预算基本支出部门预算经济分类预算表</t>
  </si>
  <si>
    <t xml:space="preserve">    9.  2024年部门“三公”经费和机关运行经费预算表</t>
  </si>
  <si>
    <t>六、其他相关情况说明</t>
  </si>
  <si>
    <t>七、项目经费情况说明</t>
  </si>
  <si>
    <t>上海市崇明区城市管理行政执法局（汇总）（部门）主要职能</t>
  </si>
  <si>
    <t>　　上海市崇明区城市管理行政执法局（汇总）是区级行政执法单位。
　　主要职能包括：
1.贯彻执行有关城市管理行政执法的法律、法规、规章和方针、政策。研究拟订本区城市管理有关政策、发展规划、计划，并组织实施。
2.依法承担区级城市管理行政执法权限范围内的行政处罚工作。负责组织、指导、协调、监督全区城市管理行政执法工作，推进城市管理领域相对集中行政处罚权工作，研究提出有关城市管理跨领域跨部门综合执法的建议。
3.负责组织实施全区重大城市管理行政执法活动、专项执法活动，组织协调重要节日、重大活动的城市管理行政执法保障工作。
4.负责组织开展全区城市管理行政执法监督检查、重点工作绩效考核、公众满意度测评等工作。负责全区城市管理行政执法的普法教育和社会宣传工作。
5.负责全区城市管理行政执法队伍建设，制定区城市管理行政执法人才发展、教育培训的总体规划，并组织实施。
6.负责城市管理行政执法科技和信息化发展工作。负责城市管理行政执法装备建设以及信息化重大项目建设。
7.完成区委、区政府交办的其他任务。</t>
  </si>
  <si>
    <t>上海市崇明区城市管理行政执法局（汇总）（部门）机构设置</t>
  </si>
  <si>
    <t xml:space="preserve">　　上海市崇明区城市管理行政执法局（汇总）部门预算是包括上海市崇明区城市管理行政执法局（汇总）本部以及下属1家预算单位的综合收支计划。本部门中，行政单位2家,事业单位0家，具体包括（列示至基层预算单位）：
　　1．上海市崇明区城市管理行政执法局本部
　　2．上海市崇明区城市管理行政执法局执法大队
</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</si>
  <si>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</si>
  <si>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</si>
  <si>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2024年部门预算编制说明</t>
  </si>
  <si>
    <t xml:space="preserve">　　2024年，上海市崇明区城市管理行政执法局（汇总）收入预算2,448万元，其中：财政拨款收入2,448万元，比2023年预算增加2,448万元；事业收入0万元；事业单位经营收入0万元；其他收入0万元。
　　支出预算2,448万元，其中：财政拨款支出预算2,448万元，比2023年预算增加2,448万元。财政拨款支出预算中，一般公共预算拨款支出预算2,448万元，比2023年预算增加2,448万元；政府性基金拨款支出预算0万元，与2023年预算持平；国有资本经营预算拨款支出预算为0万元。财政拨款支出主要内容如下：
　　1.“社会保障和就业支出”科目194万元，主要用于机关事业单位基本养老保险缴费、职业年金缴费支出
　　2.“卫生健康支出”科目56万元，主要用于行政单位医疗支出
　　3.“城乡社区支出”科目1,857万元，主要用于本单位行政运行、城管执法支出
　　4.“住房保障支出”科目341万元，主要用于本单位住房公积金、购房补贴支出
</t>
  </si>
  <si>
    <t>部门预算01表</t>
  </si>
  <si>
    <t>2024年部门财务收支预算总表</t>
  </si>
  <si>
    <t>编制部门：上海市崇明区城市管理行政执法局（汇总）</t>
  </si>
  <si>
    <t>单位：元</t>
  </si>
  <si>
    <t>本年收入</t>
  </si>
  <si>
    <t>本年支出</t>
  </si>
  <si>
    <t>项目</t>
  </si>
  <si>
    <t>预算数</t>
  </si>
  <si>
    <t>一、财政拨款收入</t>
  </si>
  <si>
    <t>一、社会保障和就业支出</t>
  </si>
  <si>
    <t>　　1、一般公共预算资金</t>
  </si>
  <si>
    <t>二、卫生健康支出</t>
  </si>
  <si>
    <t>　　2、政府性基金</t>
  </si>
  <si>
    <t>三、城乡社区支出</t>
  </si>
  <si>
    <t>　　3、国有资本经营预算</t>
  </si>
  <si>
    <t>四、住房保障支出</t>
  </si>
  <si>
    <t>二、事业收入</t>
  </si>
  <si>
    <t>三、事业单位经营收入</t>
  </si>
  <si>
    <t>四、其他收入</t>
  </si>
  <si>
    <t>收入总计</t>
  </si>
  <si>
    <t>支出总计</t>
  </si>
  <si>
    <t>部门预算02表</t>
  </si>
  <si>
    <t>2024年部门收入预算总表</t>
  </si>
  <si>
    <t>收入预算</t>
  </si>
  <si>
    <t>功能分类科目编码</t>
  </si>
  <si>
    <t>功能分类科目名称</t>
  </si>
  <si>
    <t>合计</t>
  </si>
  <si>
    <t>财政拨款收入</t>
  </si>
  <si>
    <t>事业收入</t>
  </si>
  <si>
    <t>事业单位
经营收入</t>
  </si>
  <si>
    <t>其他收入</t>
  </si>
  <si>
    <t>类</t>
  </si>
  <si>
    <t>款</t>
  </si>
  <si>
    <t>项</t>
  </si>
  <si>
    <t>208</t>
  </si>
  <si>
    <t/>
  </si>
  <si>
    <t>社会保障和就业支出</t>
  </si>
  <si>
    <t>05</t>
  </si>
  <si>
    <t>行政事业单位养老支出</t>
  </si>
  <si>
    <t>01</t>
  </si>
  <si>
    <t>行政单位离退休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</si>
  <si>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</si>
  <si>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</si>
  <si>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</si>
  <si>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</si>
  <si>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</si>
  <si>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</si>
  <si>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</si>
  <si>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</si>
  <si>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</si>
  <si>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行政单位医疗</t>
  </si>
  <si>
    <t>212</t>
  </si>
  <si>
    <t>城乡社区支出</t>
  </si>
  <si>
    <t>城乡社区管理事务</t>
  </si>
  <si>
    <t>行政运行</t>
  </si>
  <si>
    <t>04</t>
  </si>
  <si>
    <t>城管执法</t>
  </si>
  <si>
    <t>221</t>
  </si>
  <si>
    <t>住房保障支出</t>
  </si>
  <si>
    <t>02</t>
  </si>
  <si>
    <t>住房改革支出</t>
  </si>
  <si>
    <t>住房公积金</t>
  </si>
  <si>
    <t>03</t>
  </si>
  <si>
    <t>购房补贴</t>
  </si>
  <si>
    <t>部门预算03表</t>
  </si>
  <si>
    <t>2024年部门支出预算总表</t>
  </si>
  <si>
    <t>支出预算</t>
  </si>
  <si>
    <t>基本支出</t>
  </si>
  <si>
    <t>项目支出</t>
  </si>
  <si>
    <t>部门预算04表</t>
  </si>
  <si>
    <t>2024年部门财政拨款收支预算总表</t>
  </si>
  <si>
    <t>财政拨款支出</t>
  </si>
  <si>
    <t>一般公共预算</t>
  </si>
  <si>
    <t>政府性基金预算</t>
  </si>
  <si>
    <t>国有资本经营预算</t>
  </si>
  <si>
    <t>一、一般公共预算资金</t>
  </si>
  <si>
    <t>二、政府性基金</t>
  </si>
  <si>
    <t>三、国有资本经营预算</t>
  </si>
  <si>
    <t>部门预算05表</t>
  </si>
  <si>
    <t>2024年部门一般公共预算支出功能分类预算表</t>
  </si>
  <si>
    <t>一般公共预算支出</t>
  </si>
  <si>
    <t>部门预算06表</t>
  </si>
  <si>
    <t>2024年部门政府性基金预算支出功能分类预算表</t>
  </si>
  <si>
    <t>政府性基金预算支出</t>
  </si>
  <si>
    <r>
      <rPr>
        <sz val="11"/>
        <rFont val="方正书宋_GBK"/>
        <charset val="134"/>
      </rPr>
      <t>注：</t>
    </r>
    <r>
      <rPr>
        <sz val="11"/>
        <rFont val="Calibri"/>
        <charset val="134"/>
      </rPr>
      <t>2024</t>
    </r>
    <r>
      <rPr>
        <sz val="11"/>
        <rFont val="方正书宋_GBK"/>
        <charset val="134"/>
      </rPr>
      <t>年未安排政府性基金预算，故本表无数据。</t>
    </r>
  </si>
  <si>
    <t>部门预算07表</t>
  </si>
  <si>
    <t>2024年部门国有资本经营预算支出功能分类预算表</t>
  </si>
  <si>
    <t>国有资本经营预算支出</t>
  </si>
  <si>
    <r>
      <rPr>
        <sz val="11"/>
        <rFont val="方正书宋_GBK"/>
        <charset val="134"/>
      </rPr>
      <t>注：</t>
    </r>
    <r>
      <rPr>
        <sz val="11"/>
        <rFont val="Calibri"/>
        <charset val="134"/>
      </rPr>
      <t>2024</t>
    </r>
    <r>
      <rPr>
        <sz val="11"/>
        <rFont val="方正书宋_GBK"/>
        <charset val="134"/>
      </rPr>
      <t>年未安排国有资本经营预算，故本表无数据。</t>
    </r>
  </si>
  <si>
    <t>部门预算08表</t>
  </si>
  <si>
    <t>2024年部门一般公共预算基本支出部门预算经济分类预算表</t>
  </si>
  <si>
    <t>一般公共预算基本支出</t>
  </si>
  <si>
    <t>部门预算经济分类科目编码</t>
  </si>
  <si>
    <t>经济分类科目名称</t>
  </si>
  <si>
    <t>人员经费</t>
  </si>
  <si>
    <t>公用经费</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</si>
  <si>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</si>
  <si>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</si>
  <si>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</si>
  <si>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</si>
  <si>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</si>
  <si>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</si>
  <si>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</si>
  <si>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</si>
  <si>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</si>
  <si>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</si>
  <si>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</si>
  <si>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</si>
  <si>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</si>
  <si>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</si>
  <si>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</si>
  <si>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</si>
  <si>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</si>
  <si>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</si>
  <si>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咨询费</t>
  </si>
  <si>
    <t>水费</t>
  </si>
  <si>
    <t>电费</t>
  </si>
  <si>
    <t>差旅费</t>
  </si>
  <si>
    <t>17</t>
  </si>
  <si>
    <t>公务接待费</t>
  </si>
  <si>
    <t>28</t>
  </si>
  <si>
    <t>工会经费</t>
  </si>
  <si>
    <t>29</t>
  </si>
  <si>
    <t>福利费</t>
  </si>
  <si>
    <t>31</t>
  </si>
  <si>
    <t>公务用车运行维护费</t>
  </si>
  <si>
    <t>39</t>
  </si>
  <si>
    <t>其他交通费用</t>
  </si>
  <si>
    <t>其他商品和服务支出</t>
  </si>
  <si>
    <t>303</t>
  </si>
  <si>
    <t>对个人和家庭的补助</t>
  </si>
  <si>
    <t>退休费</t>
  </si>
  <si>
    <t>部门预算09表</t>
  </si>
  <si>
    <t>2024年部门“三公”经费和机关运行经费预算表</t>
  </si>
  <si>
    <t>单位:万元</t>
  </si>
  <si>
    <t>“三公”经费预算数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</si>
  <si>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</si>
  <si>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</si>
  <si>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</si>
  <si>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</si>
  <si>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</si>
  <si>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</si>
  <si>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</si>
  <si>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2024年“三公”经费预算数为54.50万元，比2023年预算减少15.00万元。其中：
　　（一）因公出国（境）费0.00万元，与2023年预算持平。
　　（二）公务用车购置及运行费53.00万元，比2023年预算减少15.00万元，主要原因是23年车辆报废更新，24年暂未有车辆需报废更新。其中：公务用车购置费0.00万元，比2023年预算减少15.00万元。公务用车运行费53.00万元，与2023年预算持平。
　　（三）公务接待费1.50万元，与2023年预算持平。
二、机关运行经费预算
　　2024年上海市崇明区城市管理行政执法局（汇总）（部门）下属2家机关和0家参公事业单位财政拨款的机关运行经费预算为258.66万元。
三、政府采购预算情况
　　2024年度本部门政府采购预算385.93万元，其中：政府采购货物预算1.20万元、政府采购工程预算0.00万元、政府采购服务预算384.73万元。2024年本部门面向中小企业预留政府采购项目预算金额354.73万元，其中，预留给小型和微型企业的政府采购项目预算为26.60万元。
四、绩效目标设置情况
　　按照本市预算绩效管理工作的总体要求，本部门实现了绩效目标的全覆盖。其中，编报部门（单位）整体绩效目标3个；政策绩效目标0个、涉及预算资金0万元；项目绩效目标13个，涉及预算资金524.78万元。
五、国有资产占有使用情况
    截至2023年7月31日，本部门共有车辆40辆。其中，一般公务用车0辆、一般执法执勤用车0辆、特种专业技术用车0辆、其他用车40辆；单位价值50万元以上通用设备0台（套）；单位价值100万元以上专用设备0台（套）。
    2024年部门预算安排购置车辆0辆，其中，一般公务用车0辆、一般执法执勤用车0辆、特种专业技术用车0辆、其他用车0辆；单位价值50万元以上通用设备0台（套）；单位价值100万元以上专用设备0台（套）。</t>
  </si>
  <si>
    <t xml:space="preserve">                                       执法辅助经费项目经费情况说明
一、项目概述
进一步规范城管执法局委托管理的特保人员日常巡查及考核工作，落实“发现及时、解决有效、监督有力”的工作要求，保持通讯设施与交通工具的畅通完好，充分调动特保人员的积极性、主动性和创造性，努力提升管理与服务水平，全面推进本区的综合管理工作，实现“委托特保、全面覆盖、联动处置 ”的稳定、高效工作机制，创造本区域内社会环境平安稳定的总目标。本项目涉及政府采购、政府购买服务。
二、立项依据
沪城管执〔2017〕42号 关于印发《关于规范本市城管执法勤务辅助人员管理工作的意见（试行）》的通知
三、实施主体
 1、责任主体：上海市崇明区城市管理执法局，职责：保障人员出勤率与工作效率
四、实施方案
 1、实施阶段：全年   2、实施内容：签订合约；建立考勤制度；开展岗前培训
五、实施周期
2024年1月1日-12月31日。
六、年度预算安排
 1、项目年度财政资金预算安排金额：1058400元      2、项目年度财政资金预算安排使用内容：特保人员工资以及节假日加班费用
七、绩效目标
 详见单位的项目绩效目标表</t>
  </si>
  <si>
    <t xml:space="preserve">                                       缴纳残疾人就业保障金项目经费情况说明
一、项目概述
根据《残疾人就业保障金管理暂行规定》（财综字[1995]5号），缴纳的残疾人就业保障金。
二、立项依据
《残疾人就业保障金管理暂行规定》（财综字[1995]5号）
三、实施主体
   1、责任主体：上海市崇明区城市管理执法局，职责：保障残保金及时缴纳
四、实施方案
1、实施阶段：全年   2、实施内容：按实测算并及时上缴
五、实施周期
2024年1月1日-2024年12月31日
六、年度预算安排
 1、项目年度财政资金预算安排金额：25000元      2、项目年度财政资金预算安排使用内容：残保金上缴
七、绩效目标
 详见单位的项目绩效目标表</t>
  </si>
</sst>
</file>

<file path=xl/styles.xml><?xml version="1.0" encoding="utf-8"?>
<styleSheet xmlns="http://schemas.openxmlformats.org/spreadsheetml/2006/main">
  <numFmts count="8">
    <numFmt numFmtId="176" formatCode="[=0]&quot;&quot;;#,##0.00"/>
    <numFmt numFmtId="177" formatCode="0.00_ "/>
    <numFmt numFmtId="178" formatCode="[=0]&quot;&quot;;#,##0.00&quot;&quot;"/>
    <numFmt numFmtId="41" formatCode="_ * #,##0_ ;_ * \-#,##0_ ;_ * &quot;-&quot;_ ;_ @_ "/>
    <numFmt numFmtId="43" formatCode="_ * #,##0.00_ ;_ * \-#,##0.00_ ;_ * &quot;-&quot;??_ ;_ @_ "/>
    <numFmt numFmtId="42" formatCode="_ &quot;￥&quot;* #,##0_ ;_ &quot;￥&quot;* \-#,##0_ ;_ &quot;￥&quot;* &quot;-&quot;_ ;_ @_ "/>
    <numFmt numFmtId="179" formatCode="[=0]&quot;&quot;;#,##0"/>
    <numFmt numFmtId="44" formatCode="_ &quot;￥&quot;* #,##0.00_ ;_ &quot;￥&quot;* \-#,##0.00_ ;_ &quot;￥&quot;* &quot;-&quot;??_ ;_ @_ "/>
  </numFmts>
  <fonts count="40">
    <font>
      <sz val="11"/>
      <name val="Calibri"/>
      <charset val="134"/>
    </font>
    <font>
      <sz val="10"/>
      <name val="宋体"/>
      <charset val="134"/>
    </font>
    <font>
      <sz val="18"/>
      <name val="宋体"/>
      <charset val="134"/>
    </font>
    <font>
      <sz val="12"/>
      <name val="宋体"/>
      <charset val="134"/>
    </font>
    <font>
      <sz val="12"/>
      <color rgb="FF000100"/>
      <name val="宋体"/>
      <charset val="134"/>
    </font>
    <font>
      <sz val="12"/>
      <color rgb="FFFF0000"/>
      <name val="宋体"/>
      <charset val="134"/>
    </font>
    <font>
      <sz val="11"/>
      <name val="宋体"/>
      <charset val="134"/>
    </font>
    <font>
      <sz val="11"/>
      <name val="方正书宋_GBK"/>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u/>
      <sz val="11"/>
      <color rgb="FF0000FF"/>
      <name val="宋体"/>
      <charset val="0"/>
      <scheme val="minor"/>
    </font>
    <font>
      <sz val="11"/>
      <color theme="1"/>
      <name val="宋体"/>
      <charset val="0"/>
      <scheme val="minor"/>
    </font>
    <font>
      <sz val="11"/>
      <color theme="0"/>
      <name val="宋体"/>
      <charset val="0"/>
      <scheme val="minor"/>
    </font>
    <font>
      <sz val="11"/>
      <color rgb="FFFF0000"/>
      <name val="宋体"/>
      <charset val="0"/>
      <scheme val="minor"/>
    </font>
    <font>
      <sz val="11"/>
      <color theme="1"/>
      <name val="宋体"/>
      <charset val="134"/>
      <scheme val="minor"/>
    </font>
    <font>
      <b/>
      <sz val="11"/>
      <color rgb="FF3F3F3F"/>
      <name val="宋体"/>
      <charset val="0"/>
      <scheme val="minor"/>
    </font>
    <font>
      <b/>
      <sz val="18"/>
      <color theme="3"/>
      <name val="宋体"/>
      <charset val="134"/>
      <scheme val="minor"/>
    </font>
    <font>
      <u/>
      <sz val="11"/>
      <color rgb="FF800080"/>
      <name val="宋体"/>
      <charset val="0"/>
      <scheme val="minor"/>
    </font>
    <font>
      <b/>
      <sz val="11"/>
      <color theme="3"/>
      <name val="宋体"/>
      <charset val="134"/>
      <scheme val="minor"/>
    </font>
    <font>
      <b/>
      <sz val="11"/>
      <color theme="1"/>
      <name val="宋体"/>
      <charset val="0"/>
      <scheme val="minor"/>
    </font>
    <font>
      <i/>
      <sz val="11"/>
      <color rgb="FF7F7F7F"/>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rgb="FFFFFFFF"/>
      <name val="宋体"/>
      <charset val="0"/>
      <scheme val="minor"/>
    </font>
    <font>
      <sz val="11"/>
      <color rgb="FF9C0006"/>
      <name val="宋体"/>
      <charset val="0"/>
      <scheme val="minor"/>
    </font>
    <font>
      <sz val="11"/>
      <color rgb="FFFA7D00"/>
      <name val="宋体"/>
      <charset val="0"/>
      <scheme val="minor"/>
    </font>
    <font>
      <b/>
      <sz val="13"/>
      <color theme="3"/>
      <name val="宋体"/>
      <charset val="134"/>
      <scheme val="minor"/>
    </font>
    <font>
      <b/>
      <sz val="11"/>
      <color rgb="FFFA7D00"/>
      <name val="宋体"/>
      <charset val="0"/>
      <scheme val="minor"/>
    </font>
    <font>
      <sz val="11"/>
      <color rgb="FF9C6500"/>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theme="9"/>
        <bgColor indexed="64"/>
      </patternFill>
    </fill>
    <fill>
      <patternFill patternType="solid">
        <fgColor theme="7" tint="0.599993896298105"/>
        <bgColor indexed="64"/>
      </patternFill>
    </fill>
    <fill>
      <patternFill patternType="solid">
        <fgColor rgb="FFFFFFCC"/>
        <bgColor indexed="64"/>
      </patternFill>
    </fill>
    <fill>
      <patternFill patternType="solid">
        <fgColor theme="8"/>
        <bgColor indexed="64"/>
      </patternFill>
    </fill>
    <fill>
      <patternFill patternType="solid">
        <fgColor rgb="FFC6EFCE"/>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5"/>
        <bgColor indexed="64"/>
      </patternFill>
    </fill>
    <fill>
      <patternFill patternType="solid">
        <fgColor theme="8" tint="0.599993896298105"/>
        <bgColor indexed="64"/>
      </patternFill>
    </fill>
    <fill>
      <patternFill patternType="solid">
        <fgColor rgb="FFFFCC99"/>
        <bgColor indexed="64"/>
      </patternFill>
    </fill>
    <fill>
      <patternFill patternType="solid">
        <fgColor theme="4"/>
        <bgColor indexed="64"/>
      </patternFill>
    </fill>
    <fill>
      <patternFill patternType="solid">
        <fgColor rgb="FFA5A5A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6"/>
        <bgColor indexed="64"/>
      </patternFill>
    </fill>
  </fills>
  <borders count="1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xf numFmtId="0" fontId="22" fillId="32" borderId="0" applyNumberFormat="false" applyBorder="false" applyAlignment="false" applyProtection="false">
      <alignment vertical="center"/>
    </xf>
    <xf numFmtId="0" fontId="21" fillId="29" borderId="0" applyNumberFormat="false" applyBorder="false" applyAlignment="false" applyProtection="false">
      <alignment vertical="center"/>
    </xf>
    <xf numFmtId="0" fontId="22" fillId="15" borderId="0" applyNumberFormat="false" applyBorder="false" applyAlignment="false" applyProtection="false">
      <alignment vertical="center"/>
    </xf>
    <xf numFmtId="0" fontId="33" fillId="21" borderId="9" applyNumberFormat="false" applyAlignment="false" applyProtection="false">
      <alignment vertical="center"/>
    </xf>
    <xf numFmtId="0" fontId="21" fillId="30" borderId="0" applyNumberFormat="false" applyBorder="false" applyAlignment="false" applyProtection="false">
      <alignment vertical="center"/>
    </xf>
    <xf numFmtId="0" fontId="21" fillId="28" borderId="0" applyNumberFormat="false" applyBorder="false" applyAlignment="false" applyProtection="false">
      <alignment vertical="center"/>
    </xf>
    <xf numFmtId="44" fontId="24" fillId="0" borderId="0" applyFont="false" applyFill="false" applyBorder="false" applyAlignment="false" applyProtection="false">
      <alignment vertical="center"/>
    </xf>
    <xf numFmtId="0" fontId="22" fillId="34" borderId="0" applyNumberFormat="false" applyBorder="false" applyAlignment="false" applyProtection="false">
      <alignment vertical="center"/>
    </xf>
    <xf numFmtId="9" fontId="24" fillId="0" borderId="0" applyFont="false" applyFill="false" applyBorder="false" applyAlignment="false" applyProtection="false">
      <alignment vertical="center"/>
    </xf>
    <xf numFmtId="0" fontId="22" fillId="26" borderId="0" applyNumberFormat="false" applyBorder="false" applyAlignment="false" applyProtection="false">
      <alignment vertical="center"/>
    </xf>
    <xf numFmtId="0" fontId="22" fillId="18" borderId="0" applyNumberFormat="false" applyBorder="false" applyAlignment="false" applyProtection="false">
      <alignment vertical="center"/>
    </xf>
    <xf numFmtId="0" fontId="22" fillId="19" borderId="0" applyNumberFormat="false" applyBorder="false" applyAlignment="false" applyProtection="false">
      <alignment vertical="center"/>
    </xf>
    <xf numFmtId="0" fontId="22" fillId="16" borderId="0" applyNumberFormat="false" applyBorder="false" applyAlignment="false" applyProtection="false">
      <alignment vertical="center"/>
    </xf>
    <xf numFmtId="0" fontId="22" fillId="24" borderId="0" applyNumberFormat="false" applyBorder="false" applyAlignment="false" applyProtection="false">
      <alignment vertical="center"/>
    </xf>
    <xf numFmtId="0" fontId="38" fillId="7" borderId="9" applyNumberFormat="false" applyAlignment="false" applyProtection="false">
      <alignment vertical="center"/>
    </xf>
    <xf numFmtId="0" fontId="22" fillId="22" borderId="0" applyNumberFormat="false" applyBorder="false" applyAlignment="false" applyProtection="false">
      <alignment vertical="center"/>
    </xf>
    <xf numFmtId="0" fontId="39" fillId="31" borderId="0" applyNumberFormat="false" applyBorder="false" applyAlignment="false" applyProtection="false">
      <alignment vertical="center"/>
    </xf>
    <xf numFmtId="0" fontId="21" fillId="13" borderId="0" applyNumberFormat="false" applyBorder="false" applyAlignment="false" applyProtection="false">
      <alignment vertical="center"/>
    </xf>
    <xf numFmtId="0" fontId="31" fillId="12" borderId="0" applyNumberFormat="false" applyBorder="false" applyAlignment="false" applyProtection="false">
      <alignment vertical="center"/>
    </xf>
    <xf numFmtId="0" fontId="21" fillId="33" borderId="0" applyNumberFormat="false" applyBorder="false" applyAlignment="false" applyProtection="false">
      <alignment vertical="center"/>
    </xf>
    <xf numFmtId="0" fontId="29" fillId="0" borderId="6" applyNumberFormat="false" applyFill="false" applyAlignment="false" applyProtection="false">
      <alignment vertical="center"/>
    </xf>
    <xf numFmtId="0" fontId="35" fillId="27" borderId="0" applyNumberFormat="false" applyBorder="false" applyAlignment="false" applyProtection="false">
      <alignment vertical="center"/>
    </xf>
    <xf numFmtId="0" fontId="34" fillId="23" borderId="10" applyNumberFormat="false" applyAlignment="false" applyProtection="false">
      <alignment vertical="center"/>
    </xf>
    <xf numFmtId="0" fontId="25" fillId="7" borderId="4" applyNumberFormat="false" applyAlignment="false" applyProtection="false">
      <alignment vertical="center"/>
    </xf>
    <xf numFmtId="0" fontId="32" fillId="0" borderId="7" applyNumberFormat="false" applyFill="false" applyAlignment="false" applyProtection="false">
      <alignment vertical="center"/>
    </xf>
    <xf numFmtId="0" fontId="30" fillId="0" borderId="0" applyNumberFormat="false" applyFill="false" applyBorder="false" applyAlignment="false" applyProtection="false">
      <alignment vertical="center"/>
    </xf>
    <xf numFmtId="0" fontId="21" fillId="25"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2" fontId="24" fillId="0" borderId="0" applyFont="false" applyFill="false" applyBorder="false" applyAlignment="false" applyProtection="false">
      <alignment vertical="center"/>
    </xf>
    <xf numFmtId="0" fontId="21" fillId="9" borderId="0" applyNumberFormat="false" applyBorder="false" applyAlignment="false" applyProtection="false">
      <alignment vertical="center"/>
    </xf>
    <xf numFmtId="43" fontId="24" fillId="0" borderId="0" applyFon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21" fillId="6"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22" fillId="5" borderId="0" applyNumberFormat="false" applyBorder="false" applyAlignment="false" applyProtection="false">
      <alignment vertical="center"/>
    </xf>
    <xf numFmtId="0" fontId="24" fillId="10" borderId="5" applyNumberFormat="false" applyFont="false" applyAlignment="false" applyProtection="false">
      <alignment vertical="center"/>
    </xf>
    <xf numFmtId="0" fontId="21" fillId="4" borderId="0" applyNumberFormat="false" applyBorder="false" applyAlignment="false" applyProtection="false">
      <alignment vertical="center"/>
    </xf>
    <xf numFmtId="0" fontId="22" fillId="11" borderId="0" applyNumberFormat="false" applyBorder="false" applyAlignment="false" applyProtection="false">
      <alignment vertical="center"/>
    </xf>
    <xf numFmtId="0" fontId="21" fillId="14" borderId="0" applyNumberFormat="false" applyBorder="false" applyAlignment="false" applyProtection="false">
      <alignment vertical="center"/>
    </xf>
    <xf numFmtId="0" fontId="20" fillId="0" borderId="0" applyNumberFormat="false" applyFill="false" applyBorder="false" applyAlignment="false" applyProtection="false">
      <alignment vertical="center"/>
    </xf>
    <xf numFmtId="41" fontId="24" fillId="0" borderId="0" applyFont="false" applyFill="false" applyBorder="false" applyAlignment="false" applyProtection="false">
      <alignment vertical="center"/>
    </xf>
    <xf numFmtId="0" fontId="37" fillId="0" borderId="7" applyNumberFormat="false" applyFill="false" applyAlignment="false" applyProtection="false">
      <alignment vertical="center"/>
    </xf>
    <xf numFmtId="0" fontId="21" fillId="20" borderId="0" applyNumberFormat="false" applyBorder="false" applyAlignment="false" applyProtection="false">
      <alignment vertical="center"/>
    </xf>
    <xf numFmtId="0" fontId="28" fillId="0" borderId="8" applyNumberFormat="false" applyFill="false" applyAlignment="false" applyProtection="false">
      <alignment vertical="center"/>
    </xf>
    <xf numFmtId="0" fontId="22" fillId="8" borderId="0" applyNumberFormat="false" applyBorder="false" applyAlignment="false" applyProtection="false">
      <alignment vertical="center"/>
    </xf>
    <xf numFmtId="0" fontId="21" fillId="17" borderId="0" applyNumberFormat="false" applyBorder="false" applyAlignment="false" applyProtection="false">
      <alignment vertical="center"/>
    </xf>
    <xf numFmtId="0" fontId="36" fillId="0" borderId="11" applyNumberFormat="false" applyFill="false" applyAlignment="false" applyProtection="false">
      <alignment vertical="center"/>
    </xf>
  </cellStyleXfs>
  <cellXfs count="55">
    <xf numFmtId="0" fontId="0" fillId="0" borderId="0" xfId="0"/>
    <xf numFmtId="0" fontId="1" fillId="0" borderId="0" xfId="0" applyNumberFormat="true" applyFont="true" applyAlignment="true">
      <alignment horizontal="left" vertical="top" wrapText="true"/>
    </xf>
    <xf numFmtId="0" fontId="2" fillId="0" borderId="0" xfId="0" applyNumberFormat="true" applyFont="true" applyAlignment="true">
      <alignment horizontal="center" vertical="center"/>
    </xf>
    <xf numFmtId="0" fontId="3" fillId="0" borderId="0" xfId="0" applyNumberFormat="true" applyFont="true" applyAlignment="true">
      <alignment horizontal="left" vertical="top" wrapText="true"/>
    </xf>
    <xf numFmtId="0" fontId="3" fillId="0" borderId="0" xfId="0" applyNumberFormat="true" applyFont="true" applyAlignment="true">
      <alignment horizontal="left" vertical="center"/>
    </xf>
    <xf numFmtId="0" fontId="3" fillId="2" borderId="1" xfId="0" applyNumberFormat="true" applyFont="true" applyFill="true" applyBorder="true" applyAlignment="true">
      <alignment horizontal="center" vertical="center" wrapText="true"/>
    </xf>
    <xf numFmtId="178" fontId="3" fillId="0" borderId="1" xfId="0" applyNumberFormat="true" applyFont="true" applyBorder="true" applyAlignment="true">
      <alignment horizontal="right" vertical="center"/>
    </xf>
    <xf numFmtId="177" fontId="4" fillId="3" borderId="1" xfId="0" applyNumberFormat="true" applyFont="true" applyFill="true" applyBorder="true" applyAlignment="true">
      <alignment horizontal="right" vertical="center" wrapText="true"/>
    </xf>
    <xf numFmtId="0" fontId="5" fillId="0" borderId="0" xfId="0" applyNumberFormat="true" applyFont="true" applyAlignment="true">
      <alignment horizontal="left" vertical="center"/>
    </xf>
    <xf numFmtId="0" fontId="1" fillId="0" borderId="0" xfId="0" applyFont="true" applyAlignment="true">
      <alignment horizontal="left" vertical="center"/>
    </xf>
    <xf numFmtId="0" fontId="3" fillId="0" borderId="0" xfId="0" applyNumberFormat="true" applyFont="true" applyAlignment="true">
      <alignment horizontal="right" vertical="center"/>
    </xf>
    <xf numFmtId="178" fontId="4" fillId="3" borderId="1" xfId="0" applyNumberFormat="true" applyFont="true" applyFill="true" applyBorder="true" applyAlignment="true">
      <alignment horizontal="right" vertical="center" wrapText="true"/>
    </xf>
    <xf numFmtId="0" fontId="3" fillId="2" borderId="1" xfId="0" applyNumberFormat="true" applyFont="true" applyFill="true" applyBorder="true" applyAlignment="true">
      <alignment horizontal="center" vertical="center"/>
    </xf>
    <xf numFmtId="0" fontId="3" fillId="2" borderId="2" xfId="0" applyNumberFormat="true" applyFont="true" applyFill="true" applyBorder="true" applyAlignment="true">
      <alignment horizontal="center" vertical="center" wrapText="true"/>
    </xf>
    <xf numFmtId="0" fontId="3" fillId="2" borderId="3" xfId="0" applyNumberFormat="true" applyFont="true" applyFill="true" applyBorder="true" applyAlignment="true">
      <alignment horizontal="center" vertical="center"/>
    </xf>
    <xf numFmtId="0" fontId="3" fillId="2" borderId="2" xfId="0" applyNumberFormat="true" applyFont="true" applyFill="true" applyBorder="true" applyAlignment="true">
      <alignment horizontal="center" vertical="center"/>
    </xf>
    <xf numFmtId="0" fontId="3" fillId="0" borderId="1" xfId="0" applyNumberFormat="true" applyFont="true" applyBorder="true" applyAlignment="true">
      <alignment horizontal="center" vertical="center"/>
    </xf>
    <xf numFmtId="0" fontId="3" fillId="0" borderId="1" xfId="0" applyNumberFormat="true" applyFont="true" applyBorder="true" applyAlignment="true">
      <alignment horizontal="left" vertical="center"/>
    </xf>
    <xf numFmtId="179" fontId="3" fillId="0" borderId="1" xfId="0" applyNumberFormat="true" applyFont="true" applyBorder="true" applyAlignment="true">
      <alignment horizontal="right" vertical="center" wrapText="true"/>
    </xf>
    <xf numFmtId="0" fontId="3" fillId="0" borderId="1" xfId="0" applyFont="true" applyBorder="true" applyAlignment="true">
      <alignment horizontal="center" vertical="center"/>
    </xf>
    <xf numFmtId="179" fontId="3" fillId="0" borderId="1" xfId="0" applyNumberFormat="true" applyFont="true" applyBorder="true" applyAlignment="true">
      <alignment horizontal="right" vertical="center"/>
    </xf>
    <xf numFmtId="0" fontId="3" fillId="0" borderId="1" xfId="0" applyNumberFormat="true" applyFont="true" applyBorder="true" applyAlignment="true">
      <alignment horizontal="left" vertical="center" wrapText="true"/>
    </xf>
    <xf numFmtId="0" fontId="1" fillId="0" borderId="1" xfId="0" applyFont="true" applyBorder="true" applyAlignment="true">
      <alignment horizontal="center" vertical="center"/>
    </xf>
    <xf numFmtId="0" fontId="1" fillId="0" borderId="1" xfId="0" applyFont="true" applyBorder="true" applyAlignment="true">
      <alignment horizontal="left" vertical="center"/>
    </xf>
    <xf numFmtId="0" fontId="6" fillId="0" borderId="1" xfId="0" applyFont="true" applyBorder="true" applyAlignment="true">
      <alignment horizontal="center" vertical="center"/>
    </xf>
    <xf numFmtId="0" fontId="7" fillId="0" borderId="0" xfId="0" applyFont="true"/>
    <xf numFmtId="0" fontId="3" fillId="2" borderId="3" xfId="0" applyNumberFormat="true" applyFont="true" applyFill="true" applyBorder="true" applyAlignment="true">
      <alignment horizontal="center" vertical="center" wrapText="true"/>
    </xf>
    <xf numFmtId="176" fontId="3" fillId="0" borderId="1" xfId="0" applyNumberFormat="true" applyFont="true" applyBorder="true" applyAlignment="true">
      <alignment horizontal="right" vertical="center"/>
    </xf>
    <xf numFmtId="179" fontId="6" fillId="0" borderId="1" xfId="0" applyNumberFormat="true" applyFont="true" applyBorder="true" applyAlignment="true">
      <alignment horizontal="right" vertical="center"/>
    </xf>
    <xf numFmtId="0" fontId="6" fillId="0" borderId="0" xfId="0" applyNumberFormat="true" applyFont="true" applyAlignment="true">
      <alignment horizontal="left" vertical="center"/>
    </xf>
    <xf numFmtId="179" fontId="4" fillId="0" borderId="1" xfId="0" applyNumberFormat="true" applyFont="true" applyBorder="true" applyAlignment="true">
      <alignment horizontal="right" vertical="center" wrapText="true"/>
    </xf>
    <xf numFmtId="0" fontId="1" fillId="0" borderId="0" xfId="0" applyNumberFormat="true" applyFont="true" applyAlignment="true">
      <alignment horizontal="left" vertical="center"/>
    </xf>
    <xf numFmtId="0" fontId="3" fillId="0" borderId="0" xfId="0" applyFont="true" applyAlignment="true">
      <alignment horizontal="left" vertical="center"/>
    </xf>
    <xf numFmtId="0" fontId="3" fillId="0" borderId="1" xfId="0" applyFont="true" applyBorder="true" applyAlignment="true">
      <alignment horizontal="left" vertical="center"/>
    </xf>
    <xf numFmtId="176" fontId="3" fillId="0" borderId="1" xfId="0" applyNumberFormat="true" applyFont="true" applyBorder="true" applyAlignment="true">
      <alignment horizontal="right" vertical="center" wrapText="true"/>
    </xf>
    <xf numFmtId="0" fontId="3" fillId="0" borderId="1" xfId="0" applyNumberFormat="true" applyFont="true" applyBorder="true" applyAlignment="true">
      <alignment horizontal="center" vertical="center" wrapText="true"/>
    </xf>
    <xf numFmtId="0" fontId="3" fillId="0" borderId="1" xfId="0" applyFont="true" applyBorder="true" applyAlignment="true">
      <alignment horizontal="left" vertical="center" wrapText="true"/>
    </xf>
    <xf numFmtId="0" fontId="3" fillId="0" borderId="0" xfId="0" applyFont="true" applyAlignment="true">
      <alignment horizontal="left" vertical="center" wrapText="true"/>
    </xf>
    <xf numFmtId="0" fontId="2" fillId="0" borderId="0" xfId="0" applyNumberFormat="true" applyFont="true" applyAlignment="true">
      <alignment horizontal="center" vertical="top"/>
    </xf>
    <xf numFmtId="0" fontId="3" fillId="0" borderId="0" xfId="0" applyNumberFormat="true" applyFont="true" applyAlignment="true">
      <alignment horizontal="left" vertical="top"/>
    </xf>
    <xf numFmtId="49" fontId="3" fillId="0" borderId="0" xfId="0" applyNumberFormat="true" applyFont="true" applyAlignment="true">
      <alignment horizontal="left" vertical="top" wrapText="true"/>
    </xf>
    <xf numFmtId="0" fontId="8" fillId="0" borderId="0" xfId="0" applyNumberFormat="true" applyFont="true" applyAlignment="true">
      <alignment horizontal="center" vertical="center"/>
    </xf>
    <xf numFmtId="0" fontId="9" fillId="0" borderId="0" xfId="0" applyNumberFormat="true" applyFont="true" applyAlignment="true">
      <alignment horizontal="center" vertical="center"/>
    </xf>
    <xf numFmtId="0" fontId="10" fillId="0" borderId="0" xfId="0" applyNumberFormat="true" applyFont="true" applyAlignment="true">
      <alignment horizontal="left" vertical="center"/>
    </xf>
    <xf numFmtId="0" fontId="11" fillId="0" borderId="0" xfId="0" applyNumberFormat="true" applyFont="true" applyAlignment="true">
      <alignment horizontal="left" vertical="center"/>
    </xf>
    <xf numFmtId="0" fontId="12" fillId="0" borderId="0" xfId="0" applyNumberFormat="true" applyFont="true" applyAlignment="true">
      <alignment horizontal="right" vertical="center"/>
    </xf>
    <xf numFmtId="0" fontId="13" fillId="0" borderId="0" xfId="0" applyNumberFormat="true" applyFont="true" applyAlignment="true">
      <alignment horizontal="center" vertical="center"/>
    </xf>
    <xf numFmtId="0" fontId="14" fillId="0" borderId="0" xfId="0" applyNumberFormat="true" applyFont="true" applyAlignment="true">
      <alignment horizontal="left" vertical="center"/>
    </xf>
    <xf numFmtId="0" fontId="15" fillId="0" borderId="0" xfId="0" applyNumberFormat="true" applyFont="true" applyAlignment="true">
      <alignment horizontal="center" vertical="center"/>
    </xf>
    <xf numFmtId="0" fontId="9" fillId="0" borderId="0" xfId="0" applyNumberFormat="true" applyFont="true" applyAlignment="true">
      <alignment horizontal="left" vertical="center"/>
    </xf>
    <xf numFmtId="0" fontId="16" fillId="0" borderId="0" xfId="0" applyNumberFormat="true" applyFont="true" applyAlignment="true">
      <alignment horizontal="center" vertical="center" wrapText="true"/>
    </xf>
    <xf numFmtId="0" fontId="16" fillId="0" borderId="0" xfId="0" applyNumberFormat="true" applyFont="true" applyAlignment="true">
      <alignment horizontal="center" vertical="center"/>
    </xf>
    <xf numFmtId="0" fontId="17" fillId="0" borderId="0" xfId="0" applyNumberFormat="true" applyFont="true" applyAlignment="true">
      <alignment horizontal="center" vertical="center"/>
    </xf>
    <xf numFmtId="0" fontId="18" fillId="0" borderId="0" xfId="0" applyNumberFormat="true" applyFont="true" applyAlignment="true">
      <alignment horizontal="center" vertical="center"/>
    </xf>
    <xf numFmtId="0" fontId="19" fillId="0" borderId="0" xfId="0" applyNumberFormat="true" applyFont="true" applyAlignment="true">
      <alignment horizontal="left" vertical="center"/>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0" Type="http://schemas.openxmlformats.org/officeDocument/2006/relationships/sharedStrings" Target="sharedStrings.xml"/><Relationship Id="rId2" Type="http://schemas.openxmlformats.org/officeDocument/2006/relationships/worksheet" Target="worksheets/sheet2.xml"/><Relationship Id="rId19" Type="http://schemas.openxmlformats.org/officeDocument/2006/relationships/styles" Target="styles.xml"/><Relationship Id="rId18" Type="http://schemas.openxmlformats.org/officeDocument/2006/relationships/theme" Target="theme/theme1.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1"/>
  <sheetViews>
    <sheetView workbookViewId="0">
      <selection activeCell="A20" sqref="A20:M20"/>
    </sheetView>
  </sheetViews>
  <sheetFormatPr defaultColWidth="9" defaultRowHeight="14.25"/>
  <cols>
    <col min="1" max="12" width="9.425" customWidth="true"/>
    <col min="13" max="13" width="10.8583333333333" customWidth="true"/>
  </cols>
  <sheetData>
    <row r="1" ht="18.75" customHeight="true" spans="1:13">
      <c r="A1" s="45"/>
      <c r="B1" s="45"/>
      <c r="C1" s="45"/>
      <c r="D1" s="45"/>
      <c r="E1" s="45"/>
      <c r="F1" s="45"/>
      <c r="G1" s="45"/>
      <c r="H1" s="45"/>
      <c r="I1" s="45"/>
      <c r="J1" s="45"/>
      <c r="K1" s="45"/>
      <c r="L1" s="45"/>
      <c r="M1" s="45"/>
    </row>
    <row r="2" ht="18.75" customHeight="true" spans="1:13">
      <c r="A2" s="45"/>
      <c r="B2" s="45"/>
      <c r="C2" s="45"/>
      <c r="D2" s="45"/>
      <c r="E2" s="45"/>
      <c r="F2" s="45"/>
      <c r="G2" s="45"/>
      <c r="H2" s="45"/>
      <c r="I2" s="45"/>
      <c r="J2" s="45"/>
      <c r="K2" s="45"/>
      <c r="L2" s="45"/>
      <c r="M2" s="45"/>
    </row>
    <row r="3" ht="21.75" customHeight="true" spans="1:13">
      <c r="A3" s="46"/>
      <c r="B3" s="4"/>
      <c r="C3" s="4"/>
      <c r="D3" s="4"/>
      <c r="E3" s="4"/>
      <c r="F3" s="52"/>
      <c r="G3" s="4"/>
      <c r="H3" s="4"/>
      <c r="I3" s="4"/>
      <c r="J3" s="4"/>
      <c r="K3" s="4"/>
      <c r="L3" s="4"/>
      <c r="M3" s="54"/>
    </row>
    <row r="4" ht="21.75" customHeight="true" spans="1:13">
      <c r="A4" s="47"/>
      <c r="B4" s="47"/>
      <c r="C4" s="47"/>
      <c r="D4" s="47"/>
      <c r="E4" s="47"/>
      <c r="F4" s="47"/>
      <c r="G4" s="47"/>
      <c r="H4" s="47"/>
      <c r="I4" s="47"/>
      <c r="J4" s="47"/>
      <c r="K4" s="47"/>
      <c r="L4" s="47"/>
      <c r="M4" s="47"/>
    </row>
    <row r="5" ht="46.5" customHeight="true" spans="1:13">
      <c r="A5" s="48" t="s">
        <v>0</v>
      </c>
      <c r="B5" s="48"/>
      <c r="C5" s="48"/>
      <c r="D5" s="48"/>
      <c r="E5" s="48"/>
      <c r="F5" s="48"/>
      <c r="G5" s="48"/>
      <c r="H5" s="48"/>
      <c r="I5" s="48"/>
      <c r="J5" s="48"/>
      <c r="K5" s="48"/>
      <c r="L5" s="48"/>
      <c r="M5" s="48"/>
    </row>
    <row r="6" ht="15.75" customHeight="true" spans="1:13">
      <c r="A6" s="4"/>
      <c r="B6" s="4"/>
      <c r="C6" s="4"/>
      <c r="D6" s="4"/>
      <c r="E6" s="4"/>
      <c r="F6" s="53"/>
      <c r="G6" s="4"/>
      <c r="H6" s="4"/>
      <c r="I6" s="4"/>
      <c r="J6" s="4"/>
      <c r="K6" s="4"/>
      <c r="L6" s="4"/>
      <c r="M6" s="4"/>
    </row>
    <row r="7" ht="15.75" customHeight="true" spans="1:13">
      <c r="A7" s="49"/>
      <c r="B7" s="49"/>
      <c r="C7" s="49"/>
      <c r="D7" s="49"/>
      <c r="E7" s="49"/>
      <c r="F7" s="49"/>
      <c r="G7" s="49"/>
      <c r="H7" s="49"/>
      <c r="I7" s="49"/>
      <c r="J7" s="49"/>
      <c r="K7" s="49"/>
      <c r="L7" s="49"/>
      <c r="M7" s="49"/>
    </row>
    <row r="8" ht="15.75" customHeight="true" spans="1:13">
      <c r="A8" s="4"/>
      <c r="B8" s="4"/>
      <c r="C8" s="4"/>
      <c r="D8" s="4"/>
      <c r="E8" s="4"/>
      <c r="F8" s="53"/>
      <c r="G8" s="4"/>
      <c r="H8" s="4"/>
      <c r="I8" s="4"/>
      <c r="J8" s="4"/>
      <c r="K8" s="4"/>
      <c r="L8" s="4"/>
      <c r="M8" s="4"/>
    </row>
    <row r="9" ht="15.75" customHeight="true" spans="1:13">
      <c r="A9" s="4"/>
      <c r="B9" s="4"/>
      <c r="C9" s="4"/>
      <c r="D9" s="4"/>
      <c r="E9" s="4"/>
      <c r="F9" s="53"/>
      <c r="G9" s="4"/>
      <c r="H9" s="4"/>
      <c r="I9" s="4"/>
      <c r="J9" s="4"/>
      <c r="K9" s="4"/>
      <c r="L9" s="4"/>
      <c r="M9" s="4"/>
    </row>
    <row r="10" ht="15.75" customHeight="true" spans="1:13">
      <c r="A10" s="4"/>
      <c r="B10" s="4"/>
      <c r="C10" s="4"/>
      <c r="D10" s="4"/>
      <c r="E10" s="4"/>
      <c r="F10" s="53"/>
      <c r="G10" s="4"/>
      <c r="H10" s="4"/>
      <c r="I10" s="4"/>
      <c r="J10" s="4"/>
      <c r="K10" s="4"/>
      <c r="L10" s="4"/>
      <c r="M10" s="4"/>
    </row>
    <row r="11" ht="22.5" customHeight="true" spans="1:13">
      <c r="A11" s="50" t="s">
        <v>1</v>
      </c>
      <c r="B11" s="50"/>
      <c r="C11" s="50"/>
      <c r="D11" s="50"/>
      <c r="E11" s="50"/>
      <c r="F11" s="50"/>
      <c r="G11" s="50"/>
      <c r="H11" s="50"/>
      <c r="I11" s="50"/>
      <c r="J11" s="50"/>
      <c r="K11" s="50"/>
      <c r="L11" s="50"/>
      <c r="M11" s="50"/>
    </row>
    <row r="12" ht="22.5" customHeight="true" spans="1:13">
      <c r="A12" s="49"/>
      <c r="B12" s="49"/>
      <c r="C12" s="49"/>
      <c r="D12" s="49"/>
      <c r="E12" s="49"/>
      <c r="F12" s="49"/>
      <c r="G12" s="44"/>
      <c r="H12" s="49"/>
      <c r="I12" s="49"/>
      <c r="J12" s="49"/>
      <c r="K12" s="49"/>
      <c r="L12" s="49"/>
      <c r="M12" s="49"/>
    </row>
    <row r="13" ht="18.75" customHeight="true" spans="1:13">
      <c r="A13" s="4"/>
      <c r="B13" s="4"/>
      <c r="C13" s="4"/>
      <c r="D13" s="4"/>
      <c r="E13" s="4"/>
      <c r="F13" s="4"/>
      <c r="G13" s="4"/>
      <c r="H13" s="4"/>
      <c r="I13" s="4"/>
      <c r="J13" s="4"/>
      <c r="K13" s="4"/>
      <c r="L13" s="4"/>
      <c r="M13" s="4"/>
    </row>
    <row r="14" ht="18.75" customHeight="true" spans="1:13">
      <c r="A14" s="4"/>
      <c r="B14" s="4"/>
      <c r="C14" s="4"/>
      <c r="D14" s="4"/>
      <c r="E14" s="4"/>
      <c r="F14" s="4"/>
      <c r="G14" s="4"/>
      <c r="H14" s="4"/>
      <c r="I14" s="4"/>
      <c r="J14" s="4"/>
      <c r="K14" s="4"/>
      <c r="L14" s="4"/>
      <c r="M14" s="4"/>
    </row>
    <row r="15" ht="18.75" customHeight="true" spans="1:13">
      <c r="A15" s="4"/>
      <c r="B15" s="4"/>
      <c r="C15" s="4"/>
      <c r="D15" s="4"/>
      <c r="E15" s="4"/>
      <c r="F15" s="4"/>
      <c r="G15" s="4"/>
      <c r="H15" s="4"/>
      <c r="I15" s="4"/>
      <c r="J15" s="4"/>
      <c r="K15" s="4"/>
      <c r="L15" s="4"/>
      <c r="M15" s="4"/>
    </row>
    <row r="16" ht="18.75" customHeight="true" spans="1:13">
      <c r="A16" s="4"/>
      <c r="B16" s="4"/>
      <c r="C16" s="4"/>
      <c r="D16" s="4"/>
      <c r="E16" s="4"/>
      <c r="F16" s="4"/>
      <c r="G16" s="4"/>
      <c r="H16" s="4"/>
      <c r="I16" s="4"/>
      <c r="J16" s="4"/>
      <c r="K16" s="4"/>
      <c r="L16" s="4"/>
      <c r="M16" s="4"/>
    </row>
    <row r="17" ht="18.75" customHeight="true" spans="1:13">
      <c r="A17" s="4"/>
      <c r="B17" s="4"/>
      <c r="C17" s="4"/>
      <c r="D17" s="4"/>
      <c r="E17" s="4"/>
      <c r="F17" s="4"/>
      <c r="G17" s="4"/>
      <c r="H17" s="4"/>
      <c r="I17" s="4"/>
      <c r="J17" s="4"/>
      <c r="K17" s="4"/>
      <c r="L17" s="4"/>
      <c r="M17" s="4"/>
    </row>
    <row r="18" ht="18.75" customHeight="true" spans="1:13">
      <c r="A18" s="4"/>
      <c r="B18" s="4"/>
      <c r="C18" s="4"/>
      <c r="D18" s="4"/>
      <c r="E18" s="4"/>
      <c r="F18" s="4"/>
      <c r="G18" s="4"/>
      <c r="H18" s="4"/>
      <c r="I18" s="4"/>
      <c r="J18" s="4"/>
      <c r="K18" s="4"/>
      <c r="L18" s="4"/>
      <c r="M18" s="4"/>
    </row>
    <row r="19" ht="18.75" customHeight="true" spans="1:13">
      <c r="A19" s="4"/>
      <c r="B19" s="4"/>
      <c r="C19" s="4"/>
      <c r="D19" s="4"/>
      <c r="E19" s="4"/>
      <c r="F19" s="4"/>
      <c r="G19" s="4"/>
      <c r="H19" s="4"/>
      <c r="I19" s="4"/>
      <c r="J19" s="4"/>
      <c r="K19" s="4"/>
      <c r="L19" s="4"/>
      <c r="M19" s="4"/>
    </row>
    <row r="20" ht="22.5" customHeight="true" spans="1:13">
      <c r="A20" s="42"/>
      <c r="B20" s="42"/>
      <c r="C20" s="42"/>
      <c r="D20" s="42"/>
      <c r="E20" s="42"/>
      <c r="F20" s="42"/>
      <c r="G20" s="42"/>
      <c r="H20" s="42"/>
      <c r="I20" s="42"/>
      <c r="J20" s="42"/>
      <c r="K20" s="42"/>
      <c r="L20" s="42"/>
      <c r="M20" s="42"/>
    </row>
    <row r="21" ht="22.5" customHeight="true" spans="1:13">
      <c r="A21" s="51"/>
      <c r="B21" s="51"/>
      <c r="C21" s="51"/>
      <c r="D21" s="51"/>
      <c r="E21" s="51"/>
      <c r="F21" s="51"/>
      <c r="G21" s="51"/>
      <c r="H21" s="51"/>
      <c r="I21" s="51"/>
      <c r="J21" s="51"/>
      <c r="K21" s="51"/>
      <c r="L21" s="51"/>
      <c r="M21" s="51"/>
    </row>
  </sheetData>
  <sheetProtection formatCells="0" formatColumns="0" formatRows="0" insertRows="0" insertColumns="0" insertHyperlinks="0" deleteColumns="0" deleteRows="0" sort="0" autoFilter="0" pivotTables="0"/>
  <mergeCells count="6">
    <mergeCell ref="A1:M1"/>
    <mergeCell ref="A2:M2"/>
    <mergeCell ref="A5:M5"/>
    <mergeCell ref="A11:M11"/>
    <mergeCell ref="A20:M20"/>
    <mergeCell ref="A21:M21"/>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4"/>
  <sheetViews>
    <sheetView workbookViewId="0">
      <selection activeCell="G25" sqref="G25"/>
    </sheetView>
  </sheetViews>
  <sheetFormatPr defaultColWidth="9" defaultRowHeight="14.25" outlineLevelCol="6"/>
  <cols>
    <col min="1" max="1" width="19.7083333333333" customWidth="true"/>
    <col min="2" max="2" width="17.2833333333333" customWidth="true"/>
    <col min="3" max="3" width="37.7083333333333" customWidth="true"/>
    <col min="4" max="4" width="16.425" customWidth="true"/>
    <col min="5" max="5" width="16" customWidth="true"/>
    <col min="6" max="6" width="16.1416666666667" customWidth="true"/>
    <col min="7" max="7" width="18.425" customWidth="true"/>
  </cols>
  <sheetData>
    <row r="1" ht="18" customHeight="true" spans="1:7">
      <c r="A1" s="31"/>
      <c r="B1" s="31"/>
      <c r="C1" s="31"/>
      <c r="D1" s="31"/>
      <c r="E1" s="31"/>
      <c r="F1" s="31"/>
      <c r="G1" s="10" t="s">
        <v>96</v>
      </c>
    </row>
    <row r="2" ht="22.5" customHeight="true" spans="1:7">
      <c r="A2" s="2" t="s">
        <v>97</v>
      </c>
      <c r="B2" s="2"/>
      <c r="C2" s="2"/>
      <c r="D2" s="2"/>
      <c r="E2" s="2"/>
      <c r="F2" s="2"/>
      <c r="G2" s="2"/>
    </row>
    <row r="3" ht="7.5" customHeight="true" spans="1:7">
      <c r="A3" s="4"/>
      <c r="B3" s="4"/>
      <c r="C3" s="4"/>
      <c r="D3" s="4"/>
      <c r="E3" s="4"/>
      <c r="F3" s="4"/>
      <c r="G3" s="4"/>
    </row>
    <row r="4" ht="22.5" customHeight="true" spans="1:7">
      <c r="A4" s="4" t="s">
        <v>29</v>
      </c>
      <c r="B4" s="4"/>
      <c r="C4" s="4"/>
      <c r="D4" s="4"/>
      <c r="E4" s="4"/>
      <c r="F4" s="4"/>
      <c r="G4" s="10" t="s">
        <v>30</v>
      </c>
    </row>
    <row r="5" ht="7.5" customHeight="true" spans="1:7">
      <c r="A5" s="32"/>
      <c r="B5" s="32"/>
      <c r="C5" s="32"/>
      <c r="D5" s="32"/>
      <c r="E5" s="32"/>
      <c r="F5" s="32"/>
      <c r="G5" s="32"/>
    </row>
    <row r="6" ht="24" customHeight="true" spans="1:7">
      <c r="A6" s="12" t="s">
        <v>54</v>
      </c>
      <c r="B6" s="12"/>
      <c r="C6" s="12" t="s">
        <v>98</v>
      </c>
      <c r="D6" s="12"/>
      <c r="E6" s="12"/>
      <c r="F6" s="12"/>
      <c r="G6" s="12"/>
    </row>
    <row r="7" ht="24" customHeight="true" spans="1:7">
      <c r="A7" s="5" t="s">
        <v>33</v>
      </c>
      <c r="B7" s="5" t="s">
        <v>34</v>
      </c>
      <c r="C7" s="5" t="s">
        <v>33</v>
      </c>
      <c r="D7" s="5" t="s">
        <v>53</v>
      </c>
      <c r="E7" s="5" t="s">
        <v>99</v>
      </c>
      <c r="F7" s="12" t="s">
        <v>100</v>
      </c>
      <c r="G7" s="12" t="s">
        <v>101</v>
      </c>
    </row>
    <row r="8" hidden="true" customHeight="true" spans="1:7">
      <c r="A8" s="33"/>
      <c r="B8" s="27">
        <f>SUM(B10:B13)</f>
        <v>24483805.64</v>
      </c>
      <c r="C8" s="33"/>
      <c r="D8" s="27">
        <f>SUM(E8,F8,G8)</f>
        <v>24483805.64</v>
      </c>
      <c r="E8" s="27">
        <f>SUM(E10:E13)</f>
        <v>24483805.64</v>
      </c>
      <c r="F8" s="27">
        <f>SUM(F10:F13)</f>
        <v>0</v>
      </c>
      <c r="G8" s="27">
        <f>SUM(G10:G13)</f>
        <v>0</v>
      </c>
    </row>
    <row r="9" hidden="true" customHeight="true" spans="1:7">
      <c r="A9" s="21" t="s">
        <v>62</v>
      </c>
      <c r="B9" s="34" t="s">
        <v>62</v>
      </c>
      <c r="C9" s="21" t="s">
        <v>62</v>
      </c>
      <c r="D9" s="34"/>
      <c r="E9" s="34" t="s">
        <v>62</v>
      </c>
      <c r="F9" s="34" t="s">
        <v>62</v>
      </c>
      <c r="G9" s="34" t="s">
        <v>62</v>
      </c>
    </row>
    <row r="10" ht="30.75" customHeight="true" spans="1:7">
      <c r="A10" s="21" t="s">
        <v>102</v>
      </c>
      <c r="B10" s="18">
        <v>24483805.64</v>
      </c>
      <c r="C10" s="21" t="s">
        <v>36</v>
      </c>
      <c r="D10" s="18">
        <f>SUM(E10,F10,G10)</f>
        <v>1943480.72</v>
      </c>
      <c r="E10" s="18">
        <v>1943480.72</v>
      </c>
      <c r="F10" s="18">
        <v>0</v>
      </c>
      <c r="G10" s="18">
        <v>0</v>
      </c>
    </row>
    <row r="11" ht="30.75" customHeight="true" spans="1:7">
      <c r="A11" s="21" t="s">
        <v>103</v>
      </c>
      <c r="B11" s="18"/>
      <c r="C11" s="21" t="s">
        <v>38</v>
      </c>
      <c r="D11" s="18">
        <f>SUM(E11,F11,G11)</f>
        <v>555990.3</v>
      </c>
      <c r="E11" s="18">
        <v>555990.3</v>
      </c>
      <c r="F11" s="18">
        <v>0</v>
      </c>
      <c r="G11" s="18">
        <v>0</v>
      </c>
    </row>
    <row r="12" ht="30.75" customHeight="true" spans="1:7">
      <c r="A12" s="21" t="s">
        <v>104</v>
      </c>
      <c r="B12" s="18"/>
      <c r="C12" s="21" t="s">
        <v>40</v>
      </c>
      <c r="D12" s="18">
        <f>SUM(E12,F12,G12)</f>
        <v>18573958.62</v>
      </c>
      <c r="E12" s="18">
        <v>18573958.62</v>
      </c>
      <c r="F12" s="18">
        <v>0</v>
      </c>
      <c r="G12" s="18">
        <v>0</v>
      </c>
    </row>
    <row r="13" ht="30.75" customHeight="true" spans="1:7">
      <c r="A13" s="21"/>
      <c r="B13" s="18"/>
      <c r="C13" s="21" t="s">
        <v>42</v>
      </c>
      <c r="D13" s="18">
        <f>SUM(E13,F13,G13)</f>
        <v>3410376</v>
      </c>
      <c r="E13" s="18">
        <v>3410376</v>
      </c>
      <c r="F13" s="18">
        <v>0</v>
      </c>
      <c r="G13" s="18">
        <v>0</v>
      </c>
    </row>
    <row r="14" ht="24" customHeight="true" spans="1:7">
      <c r="A14" s="35" t="s">
        <v>46</v>
      </c>
      <c r="B14" s="18">
        <f>B8</f>
        <v>24483805.64</v>
      </c>
      <c r="C14" s="35" t="s">
        <v>47</v>
      </c>
      <c r="D14" s="18">
        <f>D8</f>
        <v>24483805.64</v>
      </c>
      <c r="E14" s="18">
        <f>E8</f>
        <v>24483805.64</v>
      </c>
      <c r="F14" s="18">
        <f>F8</f>
        <v>0</v>
      </c>
      <c r="G14" s="18">
        <f>G8</f>
        <v>0</v>
      </c>
    </row>
  </sheetData>
  <sheetProtection formatCells="0" formatColumns="0" formatRows="0" insertRows="0" insertColumns="0" insertHyperlinks="0" deleteColumns="0" deleteRows="0" sort="0" autoFilter="0" pivotTables="0"/>
  <mergeCells count="4">
    <mergeCell ref="A2:G2"/>
    <mergeCell ref="A4:F4"/>
    <mergeCell ref="A6:B6"/>
    <mergeCell ref="C6:G6"/>
  </mergeCells>
  <pageMargins left="0.79" right="0.79" top="0.79" bottom="0.79" header="0.3" footer="0.3"/>
  <pageSetup paperSize="9" scale="91"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6"/>
  <sheetViews>
    <sheetView topLeftCell="A5" workbookViewId="0">
      <selection activeCell="J6" sqref="J6"/>
    </sheetView>
  </sheetViews>
  <sheetFormatPr defaultColWidth="9" defaultRowHeight="14.25" outlineLevelCol="6"/>
  <cols>
    <col min="1" max="3" width="6.14166666666667" customWidth="true"/>
    <col min="4" max="4" width="60" customWidth="true"/>
    <col min="5" max="5" width="21.8583333333333" customWidth="true"/>
    <col min="6" max="6" width="20.425" customWidth="true"/>
    <col min="7" max="7" width="21.2833333333333" customWidth="true"/>
  </cols>
  <sheetData>
    <row r="1" ht="18" customHeight="true" spans="1:7">
      <c r="A1" s="4"/>
      <c r="B1" s="4"/>
      <c r="C1" s="4"/>
      <c r="D1" s="4"/>
      <c r="E1" s="10"/>
      <c r="F1" s="10"/>
      <c r="G1" s="10" t="s">
        <v>105</v>
      </c>
    </row>
    <row r="2" ht="22.5" customHeight="true" spans="1:7">
      <c r="A2" s="2" t="s">
        <v>106</v>
      </c>
      <c r="B2" s="2"/>
      <c r="C2" s="2"/>
      <c r="D2" s="2"/>
      <c r="E2" s="2"/>
      <c r="F2" s="2"/>
      <c r="G2" s="2"/>
    </row>
    <row r="3" ht="7.5" customHeight="true" spans="1:7">
      <c r="A3" s="4"/>
      <c r="B3" s="4"/>
      <c r="C3" s="4"/>
      <c r="D3" s="4"/>
      <c r="E3" s="10"/>
      <c r="F3" s="10"/>
      <c r="G3" s="4"/>
    </row>
    <row r="4" ht="24" customHeight="true" spans="1:7">
      <c r="A4" s="4" t="s">
        <v>29</v>
      </c>
      <c r="B4" s="4"/>
      <c r="C4" s="4"/>
      <c r="D4" s="4"/>
      <c r="E4" s="4"/>
      <c r="F4" s="10"/>
      <c r="G4" s="10" t="s">
        <v>30</v>
      </c>
    </row>
    <row r="5" ht="7.5" customHeight="true" spans="1:7">
      <c r="A5" s="29"/>
      <c r="B5" s="29"/>
      <c r="C5" s="29"/>
      <c r="D5" s="29"/>
      <c r="E5" s="10"/>
      <c r="F5" s="10"/>
      <c r="G5" s="4"/>
    </row>
    <row r="6" ht="24" customHeight="true" spans="1:7">
      <c r="A6" s="12" t="s">
        <v>33</v>
      </c>
      <c r="B6" s="12"/>
      <c r="C6" s="12"/>
      <c r="D6" s="12"/>
      <c r="E6" s="12" t="s">
        <v>107</v>
      </c>
      <c r="F6" s="12"/>
      <c r="G6" s="12"/>
    </row>
    <row r="7" ht="24" customHeight="true" spans="1:7">
      <c r="A7" s="15" t="s">
        <v>51</v>
      </c>
      <c r="B7" s="15"/>
      <c r="C7" s="15"/>
      <c r="D7" s="12" t="s">
        <v>52</v>
      </c>
      <c r="E7" s="12" t="s">
        <v>53</v>
      </c>
      <c r="F7" s="26" t="s">
        <v>94</v>
      </c>
      <c r="G7" s="12" t="s">
        <v>95</v>
      </c>
    </row>
    <row r="8" ht="24" customHeight="true" spans="1:7">
      <c r="A8" s="12" t="s">
        <v>58</v>
      </c>
      <c r="B8" s="12" t="s">
        <v>59</v>
      </c>
      <c r="C8" s="12" t="s">
        <v>60</v>
      </c>
      <c r="D8" s="12"/>
      <c r="E8" s="12"/>
      <c r="F8" s="26"/>
      <c r="G8" s="12"/>
    </row>
    <row r="9" ht="24" customHeight="true" spans="1:7">
      <c r="A9" s="16" t="s">
        <v>61</v>
      </c>
      <c r="B9" s="16" t="s">
        <v>62</v>
      </c>
      <c r="C9" s="16" t="s">
        <v>62</v>
      </c>
      <c r="D9" s="21" t="s">
        <v>63</v>
      </c>
      <c r="E9" s="20">
        <f t="shared" ref="E9:E26" si="0">SUM(F9,G9)</f>
        <v>1943480.72</v>
      </c>
      <c r="F9" s="30">
        <v>1943480.72</v>
      </c>
      <c r="G9" s="30">
        <v>0</v>
      </c>
    </row>
    <row r="10" ht="24" customHeight="true" spans="1:7">
      <c r="A10" s="16" t="s">
        <v>61</v>
      </c>
      <c r="B10" s="16" t="s">
        <v>64</v>
      </c>
      <c r="C10" s="16" t="s">
        <v>62</v>
      </c>
      <c r="D10" s="21" t="s">
        <v>65</v>
      </c>
      <c r="E10" s="20">
        <f t="shared" si="0"/>
        <v>1943480.72</v>
      </c>
      <c r="F10" s="30">
        <v>1943480.72</v>
      </c>
      <c r="G10" s="30">
        <v>0</v>
      </c>
    </row>
    <row r="11" ht="24" customHeight="true" spans="1:7">
      <c r="A11" s="16" t="s">
        <v>61</v>
      </c>
      <c r="B11" s="16" t="s">
        <v>64</v>
      </c>
      <c r="C11" s="16" t="s">
        <v>66</v>
      </c>
      <c r="D11" s="21" t="s">
        <v>67</v>
      </c>
      <c r="E11" s="20">
        <f t="shared" si="0"/>
        <v>38640</v>
      </c>
      <c r="F11" s="30">
        <v>38640</v>
      </c>
      <c r="G11" s="30">
        <v>0</v>
      </c>
    </row>
    <row r="12" ht="24" customHeight="true" spans="1:7">
      <c r="A12" s="16" t="s">
        <v>61</v>
      </c>
      <c r="B12" s="16" t="s">
        <v>64</v>
      </c>
      <c r="C12" s="16" t="s">
        <v>64</v>
      </c>
      <c r="D12" s="21" t="s">
        <v>68</v>
      </c>
      <c r="E12" s="20">
        <f t="shared" si="0"/>
        <v>1269360.48</v>
      </c>
      <c r="F12" s="30">
        <v>1269360.48</v>
      </c>
      <c r="G12" s="30">
        <v>0</v>
      </c>
    </row>
    <row r="13" ht="24" customHeight="true" spans="1:7">
      <c r="A13" s="16" t="s">
        <v>61</v>
      </c>
      <c r="B13" s="16" t="s">
        <v>64</v>
      </c>
      <c r="C13" s="16" t="s">
        <v>69</v>
      </c>
      <c r="D13" s="21" t="s">
        <v>70</v>
      </c>
      <c r="E13" s="20">
        <f t="shared" si="0"/>
        <v>634680.24</v>
      </c>
      <c r="F13" s="30">
        <v>634680.24</v>
      </c>
      <c r="G13" s="30">
        <v>0</v>
      </c>
    </row>
    <row r="14" ht="24" customHeight="true" spans="1:7">
      <c r="A14" s="16" t="s">
        <v>61</v>
      </c>
      <c r="B14" s="16" t="s">
        <v>64</v>
      </c>
      <c r="C14" s="16" t="s">
        <v>71</v>
      </c>
      <c r="D14" s="21" t="s">
        <v>72</v>
      </c>
      <c r="E14" s="20">
        <f t="shared" si="0"/>
        <v>800</v>
      </c>
      <c r="F14" s="30">
        <v>800</v>
      </c>
      <c r="G14" s="30">
        <v>0</v>
      </c>
    </row>
    <row r="15" ht="24" customHeight="true" spans="1:7">
      <c r="A15" s="16" t="s">
        <v>73</v>
      </c>
      <c r="B15" s="16" t="s">
        <v>62</v>
      </c>
      <c r="C15" s="16" t="s">
        <v>62</v>
      </c>
      <c r="D15" s="21" t="s">
        <v>74</v>
      </c>
      <c r="E15" s="20">
        <f t="shared" si="0"/>
        <v>555990.3</v>
      </c>
      <c r="F15" s="30">
        <v>555990.3</v>
      </c>
      <c r="G15" s="30">
        <v>0</v>
      </c>
    </row>
    <row r="16" ht="24" customHeight="true" spans="1:7">
      <c r="A16" s="16" t="s">
        <v>73</v>
      </c>
      <c r="B16" s="16" t="s">
        <v>75</v>
      </c>
      <c r="C16" s="16" t="s">
        <v>62</v>
      </c>
      <c r="D16" s="21" t="s">
        <v>76</v>
      </c>
      <c r="E16" s="20">
        <f t="shared" si="0"/>
        <v>555990.3</v>
      </c>
      <c r="F16" s="30">
        <v>555990.3</v>
      </c>
      <c r="G16" s="30">
        <v>0</v>
      </c>
    </row>
    <row r="17" ht="24" customHeight="true" spans="1:7">
      <c r="A17" s="16" t="s">
        <v>73</v>
      </c>
      <c r="B17" s="16" t="s">
        <v>75</v>
      </c>
      <c r="C17" s="16" t="s">
        <v>66</v>
      </c>
      <c r="D17" s="21" t="s">
        <v>77</v>
      </c>
      <c r="E17" s="20">
        <f t="shared" si="0"/>
        <v>555990.3</v>
      </c>
      <c r="F17" s="30">
        <v>555990.3</v>
      </c>
      <c r="G17" s="30">
        <v>0</v>
      </c>
    </row>
    <row r="18" ht="24" customHeight="true" spans="1:7">
      <c r="A18" s="16" t="s">
        <v>78</v>
      </c>
      <c r="B18" s="16" t="s">
        <v>62</v>
      </c>
      <c r="C18" s="16" t="s">
        <v>62</v>
      </c>
      <c r="D18" s="21" t="s">
        <v>79</v>
      </c>
      <c r="E18" s="20">
        <f t="shared" si="0"/>
        <v>18573958.62</v>
      </c>
      <c r="F18" s="30">
        <v>13326108.9</v>
      </c>
      <c r="G18" s="30">
        <v>5247849.72</v>
      </c>
    </row>
    <row r="19" ht="24" customHeight="true" spans="1:7">
      <c r="A19" s="16" t="s">
        <v>78</v>
      </c>
      <c r="B19" s="16" t="s">
        <v>66</v>
      </c>
      <c r="C19" s="16" t="s">
        <v>62</v>
      </c>
      <c r="D19" s="21" t="s">
        <v>80</v>
      </c>
      <c r="E19" s="20">
        <f t="shared" si="0"/>
        <v>18573958.62</v>
      </c>
      <c r="F19" s="30">
        <v>13326108.9</v>
      </c>
      <c r="G19" s="30">
        <v>5247849.72</v>
      </c>
    </row>
    <row r="20" ht="24" customHeight="true" spans="1:7">
      <c r="A20" s="16" t="s">
        <v>78</v>
      </c>
      <c r="B20" s="16" t="s">
        <v>66</v>
      </c>
      <c r="C20" s="16" t="s">
        <v>66</v>
      </c>
      <c r="D20" s="21" t="s">
        <v>81</v>
      </c>
      <c r="E20" s="20">
        <f t="shared" si="0"/>
        <v>13326108.9</v>
      </c>
      <c r="F20" s="30">
        <v>13326108.9</v>
      </c>
      <c r="G20" s="30">
        <v>0</v>
      </c>
    </row>
    <row r="21" ht="24" customHeight="true" spans="1:7">
      <c r="A21" s="16" t="s">
        <v>78</v>
      </c>
      <c r="B21" s="16" t="s">
        <v>66</v>
      </c>
      <c r="C21" s="16" t="s">
        <v>82</v>
      </c>
      <c r="D21" s="21" t="s">
        <v>83</v>
      </c>
      <c r="E21" s="20">
        <f t="shared" si="0"/>
        <v>5247849.72</v>
      </c>
      <c r="F21" s="30">
        <v>0</v>
      </c>
      <c r="G21" s="30">
        <v>5247849.72</v>
      </c>
    </row>
    <row r="22" ht="24" customHeight="true" spans="1:7">
      <c r="A22" s="16" t="s">
        <v>84</v>
      </c>
      <c r="B22" s="16" t="s">
        <v>62</v>
      </c>
      <c r="C22" s="16" t="s">
        <v>62</v>
      </c>
      <c r="D22" s="21" t="s">
        <v>85</v>
      </c>
      <c r="E22" s="20">
        <f t="shared" si="0"/>
        <v>3410376</v>
      </c>
      <c r="F22" s="30">
        <v>3410376</v>
      </c>
      <c r="G22" s="30">
        <v>0</v>
      </c>
    </row>
    <row r="23" ht="24" customHeight="true" spans="1:7">
      <c r="A23" s="16" t="s">
        <v>84</v>
      </c>
      <c r="B23" s="16" t="s">
        <v>86</v>
      </c>
      <c r="C23" s="16" t="s">
        <v>62</v>
      </c>
      <c r="D23" s="21" t="s">
        <v>87</v>
      </c>
      <c r="E23" s="20">
        <f t="shared" si="0"/>
        <v>3410376</v>
      </c>
      <c r="F23" s="30">
        <v>3410376</v>
      </c>
      <c r="G23" s="30">
        <v>0</v>
      </c>
    </row>
    <row r="24" ht="24" customHeight="true" spans="1:7">
      <c r="A24" s="16" t="s">
        <v>84</v>
      </c>
      <c r="B24" s="16" t="s">
        <v>86</v>
      </c>
      <c r="C24" s="16" t="s">
        <v>66</v>
      </c>
      <c r="D24" s="21" t="s">
        <v>88</v>
      </c>
      <c r="E24" s="20">
        <f t="shared" si="0"/>
        <v>1589976</v>
      </c>
      <c r="F24" s="30">
        <v>1589976</v>
      </c>
      <c r="G24" s="30">
        <v>0</v>
      </c>
    </row>
    <row r="25" ht="24" customHeight="true" spans="1:7">
      <c r="A25" s="16" t="s">
        <v>84</v>
      </c>
      <c r="B25" s="16" t="s">
        <v>86</v>
      </c>
      <c r="C25" s="16" t="s">
        <v>89</v>
      </c>
      <c r="D25" s="21" t="s">
        <v>90</v>
      </c>
      <c r="E25" s="20">
        <f t="shared" si="0"/>
        <v>1820400</v>
      </c>
      <c r="F25" s="30">
        <v>1820400</v>
      </c>
      <c r="G25" s="30">
        <v>0</v>
      </c>
    </row>
    <row r="26" ht="24" customHeight="true" spans="1:7">
      <c r="A26" s="16" t="s">
        <v>53</v>
      </c>
      <c r="B26" s="16"/>
      <c r="C26" s="16"/>
      <c r="D26" s="16"/>
      <c r="E26" s="20">
        <f t="shared" si="0"/>
        <v>24483805.64</v>
      </c>
      <c r="F26" s="20">
        <v>19235955.92</v>
      </c>
      <c r="G26" s="20">
        <v>5247849.72</v>
      </c>
    </row>
  </sheetData>
  <sheetProtection formatCells="0" formatColumns="0" formatRows="0" insertRows="0" insertColumns="0" insertHyperlinks="0" deleteColumns="0" deleteRows="0" sort="0" autoFilter="0" pivotTables="0"/>
  <mergeCells count="10">
    <mergeCell ref="A2:G2"/>
    <mergeCell ref="A4:E4"/>
    <mergeCell ref="A6:D6"/>
    <mergeCell ref="E6:G6"/>
    <mergeCell ref="A7:C7"/>
    <mergeCell ref="A26:D26"/>
    <mergeCell ref="D7:D8"/>
    <mergeCell ref="E7:E8"/>
    <mergeCell ref="F7:F8"/>
    <mergeCell ref="G7:G8"/>
  </mergeCells>
  <pageMargins left="0.79" right="0.79" top="0.79" bottom="0.79" header="0.3" footer="0.3"/>
  <pageSetup paperSize="9" scale="7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2"/>
  <sheetViews>
    <sheetView workbookViewId="0">
      <selection activeCell="E26" sqref="E26"/>
    </sheetView>
  </sheetViews>
  <sheetFormatPr defaultColWidth="9" defaultRowHeight="14.25" outlineLevelCol="6"/>
  <cols>
    <col min="1" max="3" width="6.85833333333333" customWidth="true"/>
    <col min="4" max="4" width="48" customWidth="true"/>
    <col min="5" max="5" width="27.8583333333333" customWidth="true"/>
    <col min="6" max="6" width="22.425" customWidth="true"/>
    <col min="7" max="7" width="23.5666666666667" customWidth="true"/>
  </cols>
  <sheetData>
    <row r="1" ht="18" customHeight="true" spans="1:7">
      <c r="A1" s="4"/>
      <c r="B1" s="4"/>
      <c r="C1" s="4"/>
      <c r="D1" s="4"/>
      <c r="E1" s="10"/>
      <c r="F1" s="10"/>
      <c r="G1" s="10" t="s">
        <v>108</v>
      </c>
    </row>
    <row r="2" ht="22.5" customHeight="true" spans="1:7">
      <c r="A2" s="2" t="s">
        <v>109</v>
      </c>
      <c r="B2" s="2"/>
      <c r="C2" s="2"/>
      <c r="D2" s="2"/>
      <c r="E2" s="2"/>
      <c r="F2" s="2"/>
      <c r="G2" s="2"/>
    </row>
    <row r="3" ht="7.5" customHeight="true" spans="1:7">
      <c r="A3" s="4"/>
      <c r="B3" s="4"/>
      <c r="C3" s="4"/>
      <c r="D3" s="4"/>
      <c r="E3" s="10"/>
      <c r="F3" s="10"/>
      <c r="G3" s="4"/>
    </row>
    <row r="4" ht="24" customHeight="true" spans="1:7">
      <c r="A4" s="4" t="s">
        <v>29</v>
      </c>
      <c r="B4" s="4"/>
      <c r="C4" s="4"/>
      <c r="D4" s="4"/>
      <c r="E4" s="4"/>
      <c r="F4" s="4"/>
      <c r="G4" s="10" t="s">
        <v>30</v>
      </c>
    </row>
    <row r="5" ht="7.5" customHeight="true" spans="1:7">
      <c r="A5" s="9"/>
      <c r="B5" s="9"/>
      <c r="C5" s="9"/>
      <c r="D5" s="9"/>
      <c r="E5" s="9"/>
      <c r="F5" s="9"/>
      <c r="G5" s="9"/>
    </row>
    <row r="6" ht="24" customHeight="true" spans="1:7">
      <c r="A6" s="12" t="s">
        <v>33</v>
      </c>
      <c r="B6" s="12"/>
      <c r="C6" s="12"/>
      <c r="D6" s="12"/>
      <c r="E6" s="12" t="s">
        <v>110</v>
      </c>
      <c r="F6" s="12"/>
      <c r="G6" s="12"/>
    </row>
    <row r="7" ht="24" customHeight="true" spans="1:7">
      <c r="A7" s="12" t="s">
        <v>51</v>
      </c>
      <c r="B7" s="12"/>
      <c r="C7" s="12"/>
      <c r="D7" s="12" t="s">
        <v>52</v>
      </c>
      <c r="E7" s="12" t="s">
        <v>53</v>
      </c>
      <c r="F7" s="5" t="s">
        <v>94</v>
      </c>
      <c r="G7" s="12" t="s">
        <v>95</v>
      </c>
    </row>
    <row r="8" ht="24" customHeight="true" spans="1:7">
      <c r="A8" s="12" t="s">
        <v>58</v>
      </c>
      <c r="B8" s="12" t="s">
        <v>59</v>
      </c>
      <c r="C8" s="12" t="s">
        <v>60</v>
      </c>
      <c r="D8" s="12"/>
      <c r="E8" s="12"/>
      <c r="F8" s="5"/>
      <c r="G8" s="12"/>
    </row>
    <row r="9" hidden="true" customHeight="true" spans="1:7">
      <c r="A9" s="16" t="s">
        <v>62</v>
      </c>
      <c r="B9" s="16" t="s">
        <v>62</v>
      </c>
      <c r="C9" s="16" t="s">
        <v>62</v>
      </c>
      <c r="D9" s="21"/>
      <c r="E9" s="27">
        <f>SUM(F9,G9)</f>
        <v>0</v>
      </c>
      <c r="F9" s="27" t="s">
        <v>62</v>
      </c>
      <c r="G9" s="27" t="s">
        <v>62</v>
      </c>
    </row>
    <row r="10" ht="24" customHeight="true" spans="1:7">
      <c r="A10" s="16" t="s">
        <v>62</v>
      </c>
      <c r="B10" s="16" t="s">
        <v>62</v>
      </c>
      <c r="C10" s="16" t="s">
        <v>62</v>
      </c>
      <c r="D10" s="16" t="s">
        <v>62</v>
      </c>
      <c r="E10" s="20">
        <f>SUM(F10,G10)</f>
        <v>0</v>
      </c>
      <c r="F10" s="20" t="s">
        <v>62</v>
      </c>
      <c r="G10" s="20" t="s">
        <v>62</v>
      </c>
    </row>
    <row r="11" ht="24" customHeight="true" spans="1:7">
      <c r="A11" s="19" t="s">
        <v>53</v>
      </c>
      <c r="B11" s="19"/>
      <c r="C11" s="19"/>
      <c r="D11" s="19"/>
      <c r="E11" s="20">
        <f>SUM(F11,G11)</f>
        <v>0</v>
      </c>
      <c r="F11" s="20">
        <v>0</v>
      </c>
      <c r="G11" s="20">
        <v>0</v>
      </c>
    </row>
    <row r="12" spans="1:1">
      <c r="A12" s="25" t="s">
        <v>111</v>
      </c>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scale="91"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5"/>
  <sheetViews>
    <sheetView workbookViewId="0">
      <selection activeCell="E31" sqref="E31"/>
    </sheetView>
  </sheetViews>
  <sheetFormatPr defaultColWidth="9" defaultRowHeight="14.25" outlineLevelCol="6"/>
  <cols>
    <col min="1" max="3" width="6.85833333333333" customWidth="true"/>
    <col min="4" max="4" width="46.1416666666667" customWidth="true"/>
    <col min="5" max="5" width="27" customWidth="true"/>
    <col min="6" max="6" width="23.7083333333333" customWidth="true"/>
    <col min="7" max="7" width="25" customWidth="true"/>
  </cols>
  <sheetData>
    <row r="1" ht="18" customHeight="true" spans="1:7">
      <c r="A1" s="4"/>
      <c r="B1" s="4"/>
      <c r="C1" s="4"/>
      <c r="D1" s="4"/>
      <c r="E1" s="10"/>
      <c r="F1" s="10"/>
      <c r="G1" s="10" t="s">
        <v>112</v>
      </c>
    </row>
    <row r="2" ht="22.5" customHeight="true" spans="1:7">
      <c r="A2" s="2" t="s">
        <v>113</v>
      </c>
      <c r="B2" s="2"/>
      <c r="C2" s="2"/>
      <c r="D2" s="2"/>
      <c r="E2" s="2"/>
      <c r="F2" s="2"/>
      <c r="G2" s="2"/>
    </row>
    <row r="3" ht="7.5" customHeight="true" spans="1:7">
      <c r="A3" s="4"/>
      <c r="B3" s="4"/>
      <c r="C3" s="4"/>
      <c r="D3" s="4"/>
      <c r="E3" s="10"/>
      <c r="F3" s="10"/>
      <c r="G3" s="4"/>
    </row>
    <row r="4" ht="24" customHeight="true" spans="1:7">
      <c r="A4" s="4" t="s">
        <v>29</v>
      </c>
      <c r="B4" s="4"/>
      <c r="C4" s="4"/>
      <c r="D4" s="4"/>
      <c r="E4" s="4"/>
      <c r="F4" s="4"/>
      <c r="G4" s="10" t="s">
        <v>30</v>
      </c>
    </row>
    <row r="5" ht="7.5" customHeight="true" spans="1:7">
      <c r="A5" s="9"/>
      <c r="B5" s="9"/>
      <c r="C5" s="9"/>
      <c r="D5" s="9"/>
      <c r="E5" s="9"/>
      <c r="F5" s="9"/>
      <c r="G5" s="9"/>
    </row>
    <row r="6" ht="24" customHeight="true" spans="1:7">
      <c r="A6" s="12" t="s">
        <v>33</v>
      </c>
      <c r="B6" s="12"/>
      <c r="C6" s="12"/>
      <c r="D6" s="12"/>
      <c r="E6" s="12" t="s">
        <v>114</v>
      </c>
      <c r="F6" s="12"/>
      <c r="G6" s="12"/>
    </row>
    <row r="7" ht="24" customHeight="true" spans="1:7">
      <c r="A7" s="15" t="s">
        <v>51</v>
      </c>
      <c r="B7" s="15"/>
      <c r="C7" s="15"/>
      <c r="D7" s="12" t="s">
        <v>52</v>
      </c>
      <c r="E7" s="12" t="s">
        <v>53</v>
      </c>
      <c r="F7" s="26" t="s">
        <v>94</v>
      </c>
      <c r="G7" s="12" t="s">
        <v>95</v>
      </c>
    </row>
    <row r="8" ht="24" customHeight="true" spans="1:7">
      <c r="A8" s="12" t="s">
        <v>58</v>
      </c>
      <c r="B8" s="12" t="s">
        <v>59</v>
      </c>
      <c r="C8" s="12" t="s">
        <v>60</v>
      </c>
      <c r="D8" s="12"/>
      <c r="E8" s="12"/>
      <c r="F8" s="26"/>
      <c r="G8" s="12"/>
    </row>
    <row r="9" hidden="true" customHeight="true" spans="1:7">
      <c r="A9" s="16" t="s">
        <v>62</v>
      </c>
      <c r="B9" s="16" t="s">
        <v>62</v>
      </c>
      <c r="C9" s="16" t="s">
        <v>62</v>
      </c>
      <c r="D9" s="21" t="s">
        <v>62</v>
      </c>
      <c r="E9" s="27">
        <f>SUM(F9,G9)</f>
        <v>0</v>
      </c>
      <c r="F9" s="27" t="s">
        <v>62</v>
      </c>
      <c r="G9" s="27" t="s">
        <v>62</v>
      </c>
    </row>
    <row r="10" ht="24" customHeight="true" spans="1:7">
      <c r="A10" s="16" t="s">
        <v>62</v>
      </c>
      <c r="B10" s="22"/>
      <c r="C10" s="22"/>
      <c r="D10" s="23"/>
      <c r="E10" s="20">
        <f>SUM(F10,G10)</f>
        <v>0</v>
      </c>
      <c r="F10" s="20" t="s">
        <v>62</v>
      </c>
      <c r="G10" s="20" t="s">
        <v>62</v>
      </c>
    </row>
    <row r="11" ht="24" customHeight="true" spans="1:7">
      <c r="A11" s="24" t="s">
        <v>53</v>
      </c>
      <c r="B11" s="24"/>
      <c r="C11" s="24"/>
      <c r="D11" s="24"/>
      <c r="E11" s="28">
        <f>SUM(F11,G11)</f>
        <v>0</v>
      </c>
      <c r="F11" s="28">
        <v>0</v>
      </c>
      <c r="G11" s="28">
        <v>0</v>
      </c>
    </row>
    <row r="12" spans="1:1">
      <c r="A12" s="25" t="s">
        <v>115</v>
      </c>
    </row>
    <row r="15" customHeight="true" spans="4:4">
      <c r="D15" s="9"/>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11:D11"/>
    <mergeCell ref="D7:D8"/>
    <mergeCell ref="E7:E8"/>
    <mergeCell ref="F7:F8"/>
    <mergeCell ref="G7:G8"/>
  </mergeCells>
  <pageMargins left="0.79" right="0.79" top="0.79" bottom="0.79" header="0.3" footer="0.3"/>
  <pageSetup paperSize="9" scale="91"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6"/>
  <sheetViews>
    <sheetView topLeftCell="A15" workbookViewId="0">
      <selection activeCell="F1" sqref="F1"/>
    </sheetView>
  </sheetViews>
  <sheetFormatPr defaultColWidth="9" defaultRowHeight="14.25" outlineLevelCol="5"/>
  <cols>
    <col min="1" max="1" width="8.28333333333333" customWidth="true"/>
    <col min="2" max="2" width="8.14166666666667" customWidth="true"/>
    <col min="3" max="3" width="68.7083333333333" customWidth="true"/>
    <col min="4" max="6" width="19.2833333333333" customWidth="true"/>
    <col min="7" max="7" width="9.28333333333333" hidden="true" customWidth="true"/>
  </cols>
  <sheetData>
    <row r="1" ht="18" customHeight="true" spans="1:6">
      <c r="A1" s="4"/>
      <c r="B1" s="4"/>
      <c r="C1" s="4"/>
      <c r="D1" s="4"/>
      <c r="E1" s="4"/>
      <c r="F1" s="10" t="s">
        <v>116</v>
      </c>
    </row>
    <row r="2" ht="22.5" customHeight="true" spans="1:6">
      <c r="A2" s="2" t="s">
        <v>117</v>
      </c>
      <c r="B2" s="2"/>
      <c r="C2" s="2"/>
      <c r="D2" s="2"/>
      <c r="E2" s="2"/>
      <c r="F2" s="2"/>
    </row>
    <row r="3" ht="7.5" customHeight="true" spans="1:6">
      <c r="A3" s="4"/>
      <c r="B3" s="4"/>
      <c r="C3" s="4"/>
      <c r="D3" s="4"/>
      <c r="E3" s="4"/>
      <c r="F3" s="4"/>
    </row>
    <row r="4" ht="24" customHeight="true" spans="1:6">
      <c r="A4" s="4" t="s">
        <v>29</v>
      </c>
      <c r="B4" s="4"/>
      <c r="C4" s="4"/>
      <c r="D4" s="4"/>
      <c r="E4" s="4"/>
      <c r="F4" s="10" t="s">
        <v>30</v>
      </c>
    </row>
    <row r="5" ht="7.5" customHeight="true" spans="1:6">
      <c r="A5" s="9"/>
      <c r="B5" s="9"/>
      <c r="C5" s="9"/>
      <c r="D5" s="9"/>
      <c r="E5" s="9"/>
      <c r="F5" s="9"/>
    </row>
    <row r="6" ht="24" customHeight="true" spans="1:6">
      <c r="A6" s="12" t="s">
        <v>33</v>
      </c>
      <c r="B6" s="12"/>
      <c r="C6" s="12"/>
      <c r="D6" s="12" t="s">
        <v>118</v>
      </c>
      <c r="E6" s="12"/>
      <c r="F6" s="12"/>
    </row>
    <row r="7" ht="28.5" customHeight="true" spans="1:6">
      <c r="A7" s="13" t="s">
        <v>119</v>
      </c>
      <c r="B7" s="13"/>
      <c r="C7" s="14" t="s">
        <v>120</v>
      </c>
      <c r="D7" s="14" t="s">
        <v>53</v>
      </c>
      <c r="E7" s="14" t="s">
        <v>121</v>
      </c>
      <c r="F7" s="14" t="s">
        <v>122</v>
      </c>
    </row>
    <row r="8" ht="24" customHeight="true" spans="1:6">
      <c r="A8" s="15" t="s">
        <v>58</v>
      </c>
      <c r="B8" s="15" t="s">
        <v>59</v>
      </c>
      <c r="C8" s="14"/>
      <c r="D8" s="14"/>
      <c r="E8" s="14"/>
      <c r="F8" s="14"/>
    </row>
    <row r="9" ht="24" customHeight="true" spans="1:6">
      <c r="A9" s="16" t="s">
        <v>123</v>
      </c>
      <c r="B9" s="16" t="s">
        <v>62</v>
      </c>
      <c r="C9" s="17" t="s">
        <v>124</v>
      </c>
      <c r="D9" s="18">
        <f t="shared" ref="D9:D33" si="0">SUM(E9,F9)</f>
        <v>16619387.62</v>
      </c>
      <c r="E9" s="18">
        <v>16619387.62</v>
      </c>
      <c r="F9" s="20">
        <v>0</v>
      </c>
    </row>
    <row r="10" ht="24" customHeight="true" spans="1:6">
      <c r="A10" s="16" t="s">
        <v>123</v>
      </c>
      <c r="B10" s="16" t="s">
        <v>66</v>
      </c>
      <c r="C10" s="17" t="s">
        <v>125</v>
      </c>
      <c r="D10" s="18">
        <f t="shared" si="0"/>
        <v>2057689</v>
      </c>
      <c r="E10" s="18">
        <v>2057689</v>
      </c>
      <c r="F10" s="20">
        <v>0</v>
      </c>
    </row>
    <row r="11" ht="24" customHeight="true" spans="1:6">
      <c r="A11" s="16" t="s">
        <v>123</v>
      </c>
      <c r="B11" s="16" t="s">
        <v>86</v>
      </c>
      <c r="C11" s="17" t="s">
        <v>126</v>
      </c>
      <c r="D11" s="18">
        <f t="shared" si="0"/>
        <v>5464456</v>
      </c>
      <c r="E11" s="18">
        <v>5464456</v>
      </c>
      <c r="F11" s="20">
        <v>0</v>
      </c>
    </row>
    <row r="12" ht="24" customHeight="true" spans="1:6">
      <c r="A12" s="16" t="s">
        <v>123</v>
      </c>
      <c r="B12" s="16" t="s">
        <v>89</v>
      </c>
      <c r="C12" s="17" t="s">
        <v>127</v>
      </c>
      <c r="D12" s="18">
        <f t="shared" si="0"/>
        <v>3940510</v>
      </c>
      <c r="E12" s="18">
        <v>3940510</v>
      </c>
      <c r="F12" s="20">
        <v>0</v>
      </c>
    </row>
    <row r="13" ht="24" customHeight="true" spans="1:6">
      <c r="A13" s="16" t="s">
        <v>123</v>
      </c>
      <c r="B13" s="16" t="s">
        <v>128</v>
      </c>
      <c r="C13" s="17" t="s">
        <v>129</v>
      </c>
      <c r="D13" s="18">
        <f t="shared" si="0"/>
        <v>1269360.48</v>
      </c>
      <c r="E13" s="18">
        <v>1269360.48</v>
      </c>
      <c r="F13" s="20">
        <v>0</v>
      </c>
    </row>
    <row r="14" ht="24" customHeight="true" spans="1:6">
      <c r="A14" s="16" t="s">
        <v>123</v>
      </c>
      <c r="B14" s="16" t="s">
        <v>130</v>
      </c>
      <c r="C14" s="17" t="s">
        <v>131</v>
      </c>
      <c r="D14" s="18">
        <f t="shared" si="0"/>
        <v>634680.24</v>
      </c>
      <c r="E14" s="18">
        <v>634680.24</v>
      </c>
      <c r="F14" s="20">
        <v>0</v>
      </c>
    </row>
    <row r="15" ht="24" customHeight="true" spans="1:6">
      <c r="A15" s="16" t="s">
        <v>123</v>
      </c>
      <c r="B15" s="16" t="s">
        <v>132</v>
      </c>
      <c r="C15" s="17" t="s">
        <v>133</v>
      </c>
      <c r="D15" s="18">
        <f t="shared" si="0"/>
        <v>555990.3</v>
      </c>
      <c r="E15" s="18">
        <v>555990.3</v>
      </c>
      <c r="F15" s="20">
        <v>0</v>
      </c>
    </row>
    <row r="16" ht="24" customHeight="true" spans="1:6">
      <c r="A16" s="16" t="s">
        <v>123</v>
      </c>
      <c r="B16" s="16" t="s">
        <v>134</v>
      </c>
      <c r="C16" s="17" t="s">
        <v>135</v>
      </c>
      <c r="D16" s="18">
        <f t="shared" si="0"/>
        <v>12693.6</v>
      </c>
      <c r="E16" s="18">
        <v>12693.6</v>
      </c>
      <c r="F16" s="20">
        <v>0</v>
      </c>
    </row>
    <row r="17" ht="24" customHeight="true" spans="1:6">
      <c r="A17" s="16" t="s">
        <v>123</v>
      </c>
      <c r="B17" s="16" t="s">
        <v>136</v>
      </c>
      <c r="C17" s="17" t="s">
        <v>88</v>
      </c>
      <c r="D17" s="18">
        <f t="shared" si="0"/>
        <v>1589976</v>
      </c>
      <c r="E17" s="18">
        <v>1589976</v>
      </c>
      <c r="F17" s="20">
        <v>0</v>
      </c>
    </row>
    <row r="18" ht="24" customHeight="true" spans="1:6">
      <c r="A18" s="16" t="s">
        <v>123</v>
      </c>
      <c r="B18" s="16" t="s">
        <v>71</v>
      </c>
      <c r="C18" s="17" t="s">
        <v>137</v>
      </c>
      <c r="D18" s="18">
        <f t="shared" si="0"/>
        <v>1094032</v>
      </c>
      <c r="E18" s="18">
        <v>1094032</v>
      </c>
      <c r="F18" s="20">
        <v>0</v>
      </c>
    </row>
    <row r="19" ht="24" customHeight="true" spans="1:6">
      <c r="A19" s="16" t="s">
        <v>138</v>
      </c>
      <c r="B19" s="16" t="s">
        <v>62</v>
      </c>
      <c r="C19" s="17" t="s">
        <v>139</v>
      </c>
      <c r="D19" s="18">
        <f t="shared" si="0"/>
        <v>2586568.3</v>
      </c>
      <c r="E19" s="18">
        <v>0</v>
      </c>
      <c r="F19" s="20">
        <v>2586568.3</v>
      </c>
    </row>
    <row r="20" ht="24" customHeight="true" spans="1:6">
      <c r="A20" s="16" t="s">
        <v>138</v>
      </c>
      <c r="B20" s="16" t="s">
        <v>66</v>
      </c>
      <c r="C20" s="17" t="s">
        <v>140</v>
      </c>
      <c r="D20" s="18">
        <f t="shared" si="0"/>
        <v>1093000</v>
      </c>
      <c r="E20" s="18">
        <v>0</v>
      </c>
      <c r="F20" s="20">
        <v>1093000</v>
      </c>
    </row>
    <row r="21" ht="24" customHeight="true" spans="1:6">
      <c r="A21" s="16" t="s">
        <v>138</v>
      </c>
      <c r="B21" s="16" t="s">
        <v>89</v>
      </c>
      <c r="C21" s="17" t="s">
        <v>141</v>
      </c>
      <c r="D21" s="18">
        <f t="shared" si="0"/>
        <v>160000</v>
      </c>
      <c r="E21" s="18">
        <v>0</v>
      </c>
      <c r="F21" s="20">
        <v>160000</v>
      </c>
    </row>
    <row r="22" ht="24" customHeight="true" spans="1:6">
      <c r="A22" s="16" t="s">
        <v>138</v>
      </c>
      <c r="B22" s="16" t="s">
        <v>64</v>
      </c>
      <c r="C22" s="17" t="s">
        <v>142</v>
      </c>
      <c r="D22" s="18">
        <f t="shared" si="0"/>
        <v>12000</v>
      </c>
      <c r="E22" s="18">
        <v>0</v>
      </c>
      <c r="F22" s="20">
        <v>12000</v>
      </c>
    </row>
    <row r="23" ht="24" customHeight="true" spans="1:6">
      <c r="A23" s="16" t="s">
        <v>138</v>
      </c>
      <c r="B23" s="16" t="s">
        <v>69</v>
      </c>
      <c r="C23" s="17" t="s">
        <v>143</v>
      </c>
      <c r="D23" s="18">
        <f t="shared" si="0"/>
        <v>16000</v>
      </c>
      <c r="E23" s="18">
        <v>0</v>
      </c>
      <c r="F23" s="20">
        <v>16000</v>
      </c>
    </row>
    <row r="24" ht="24" customHeight="true" spans="1:6">
      <c r="A24" s="16" t="s">
        <v>138</v>
      </c>
      <c r="B24" s="16" t="s">
        <v>75</v>
      </c>
      <c r="C24" s="17" t="s">
        <v>144</v>
      </c>
      <c r="D24" s="18">
        <f t="shared" si="0"/>
        <v>20000</v>
      </c>
      <c r="E24" s="18">
        <v>0</v>
      </c>
      <c r="F24" s="20">
        <v>20000</v>
      </c>
    </row>
    <row r="25" ht="24" customHeight="true" spans="1:6">
      <c r="A25" s="16" t="s">
        <v>138</v>
      </c>
      <c r="B25" s="16" t="s">
        <v>145</v>
      </c>
      <c r="C25" s="17" t="s">
        <v>146</v>
      </c>
      <c r="D25" s="18">
        <f t="shared" si="0"/>
        <v>15000</v>
      </c>
      <c r="E25" s="18">
        <v>0</v>
      </c>
      <c r="F25" s="20">
        <v>15000</v>
      </c>
    </row>
    <row r="26" ht="24" customHeight="true" spans="1:6">
      <c r="A26" s="16" t="s">
        <v>138</v>
      </c>
      <c r="B26" s="16" t="s">
        <v>147</v>
      </c>
      <c r="C26" s="17" t="s">
        <v>148</v>
      </c>
      <c r="D26" s="18">
        <f t="shared" si="0"/>
        <v>186568.3</v>
      </c>
      <c r="E26" s="18">
        <v>0</v>
      </c>
      <c r="F26" s="20">
        <v>186568.3</v>
      </c>
    </row>
    <row r="27" ht="24" customHeight="true" spans="1:6">
      <c r="A27" s="16" t="s">
        <v>138</v>
      </c>
      <c r="B27" s="16" t="s">
        <v>149</v>
      </c>
      <c r="C27" s="17" t="s">
        <v>150</v>
      </c>
      <c r="D27" s="18">
        <f t="shared" si="0"/>
        <v>194400</v>
      </c>
      <c r="E27" s="18">
        <v>0</v>
      </c>
      <c r="F27" s="20">
        <v>194400</v>
      </c>
    </row>
    <row r="28" ht="24" customHeight="true" spans="1:6">
      <c r="A28" s="16" t="s">
        <v>138</v>
      </c>
      <c r="B28" s="16" t="s">
        <v>151</v>
      </c>
      <c r="C28" s="17" t="s">
        <v>152</v>
      </c>
      <c r="D28" s="18">
        <f t="shared" si="0"/>
        <v>530000</v>
      </c>
      <c r="E28" s="18">
        <v>0</v>
      </c>
      <c r="F28" s="20">
        <v>530000</v>
      </c>
    </row>
    <row r="29" ht="24" customHeight="true" spans="1:6">
      <c r="A29" s="16" t="s">
        <v>138</v>
      </c>
      <c r="B29" s="16" t="s">
        <v>153</v>
      </c>
      <c r="C29" s="17" t="s">
        <v>154</v>
      </c>
      <c r="D29" s="18">
        <f t="shared" si="0"/>
        <v>358800</v>
      </c>
      <c r="E29" s="18">
        <v>0</v>
      </c>
      <c r="F29" s="20">
        <v>358800</v>
      </c>
    </row>
    <row r="30" ht="24" customHeight="true" spans="1:6">
      <c r="A30" s="16" t="s">
        <v>138</v>
      </c>
      <c r="B30" s="16" t="s">
        <v>71</v>
      </c>
      <c r="C30" s="17" t="s">
        <v>155</v>
      </c>
      <c r="D30" s="18">
        <f t="shared" si="0"/>
        <v>800</v>
      </c>
      <c r="E30" s="18">
        <v>0</v>
      </c>
      <c r="F30" s="20">
        <v>800</v>
      </c>
    </row>
    <row r="31" ht="24" customHeight="true" spans="1:6">
      <c r="A31" s="16" t="s">
        <v>156</v>
      </c>
      <c r="B31" s="16" t="s">
        <v>62</v>
      </c>
      <c r="C31" s="17" t="s">
        <v>157</v>
      </c>
      <c r="D31" s="18">
        <f t="shared" si="0"/>
        <v>30000</v>
      </c>
      <c r="E31" s="18">
        <v>30000</v>
      </c>
      <c r="F31" s="20">
        <v>0</v>
      </c>
    </row>
    <row r="32" ht="24" customHeight="true" spans="1:6">
      <c r="A32" s="16" t="s">
        <v>156</v>
      </c>
      <c r="B32" s="16" t="s">
        <v>86</v>
      </c>
      <c r="C32" s="17" t="s">
        <v>158</v>
      </c>
      <c r="D32" s="18">
        <f t="shared" si="0"/>
        <v>30000</v>
      </c>
      <c r="E32" s="18">
        <v>30000</v>
      </c>
      <c r="F32" s="20">
        <v>0</v>
      </c>
    </row>
    <row r="33" ht="24" customHeight="true" spans="1:6">
      <c r="A33" s="19" t="s">
        <v>53</v>
      </c>
      <c r="B33" s="19"/>
      <c r="C33" s="19"/>
      <c r="D33" s="20">
        <f t="shared" si="0"/>
        <v>19235955.92</v>
      </c>
      <c r="E33" s="20">
        <v>16649387.62</v>
      </c>
      <c r="F33" s="20">
        <v>2586568.3</v>
      </c>
    </row>
    <row r="36" customHeight="true" spans="1:1">
      <c r="A36" s="9"/>
    </row>
  </sheetData>
  <sheetProtection formatCells="0" formatColumns="0" formatRows="0" insertRows="0" insertColumns="0" insertHyperlinks="0" deleteColumns="0" deleteRows="0" sort="0" autoFilter="0" pivotTables="0"/>
  <mergeCells count="10">
    <mergeCell ref="A2:F2"/>
    <mergeCell ref="A4:C4"/>
    <mergeCell ref="A6:C6"/>
    <mergeCell ref="D6:F6"/>
    <mergeCell ref="A7:B7"/>
    <mergeCell ref="A33:C33"/>
    <mergeCell ref="C7:C8"/>
    <mergeCell ref="D7:D8"/>
    <mergeCell ref="E7:E8"/>
    <mergeCell ref="F7:F8"/>
  </mergeCells>
  <pageMargins left="0.79" right="0.79" top="0.79" bottom="0.79" header="0.3" footer="0.3"/>
  <pageSetup paperSize="9" scale="6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E25" sqref="E25"/>
    </sheetView>
  </sheetViews>
  <sheetFormatPr defaultColWidth="9" defaultRowHeight="14.25" outlineLevelCol="6"/>
  <cols>
    <col min="1" max="1" width="18" customWidth="true"/>
    <col min="2" max="2" width="18.2833333333333" customWidth="true"/>
    <col min="3" max="3" width="22.425" customWidth="true"/>
    <col min="4" max="4" width="20.5666666666667" customWidth="true"/>
    <col min="5" max="5" width="21.7083333333333" customWidth="true"/>
    <col min="6" max="6" width="21.5666666666667" customWidth="true"/>
    <col min="7" max="7" width="18.8583333333333" customWidth="true"/>
  </cols>
  <sheetData>
    <row r="1" ht="18" customHeight="true" spans="1:7">
      <c r="A1" s="4"/>
      <c r="B1" s="4"/>
      <c r="C1" s="4"/>
      <c r="D1" s="4"/>
      <c r="E1" s="4"/>
      <c r="F1" s="4"/>
      <c r="G1" s="10" t="s">
        <v>159</v>
      </c>
    </row>
    <row r="2" ht="22.5" customHeight="true" spans="1:7">
      <c r="A2" s="2" t="s">
        <v>160</v>
      </c>
      <c r="B2" s="2"/>
      <c r="C2" s="2"/>
      <c r="D2" s="2"/>
      <c r="E2" s="2"/>
      <c r="F2" s="2"/>
      <c r="G2" s="2"/>
    </row>
    <row r="4" ht="22.5" customHeight="true" spans="1:7">
      <c r="A4" s="4" t="s">
        <v>29</v>
      </c>
      <c r="B4" s="4"/>
      <c r="C4" s="4"/>
      <c r="D4" s="4"/>
      <c r="E4" s="4"/>
      <c r="F4" s="4"/>
      <c r="G4" s="10" t="s">
        <v>161</v>
      </c>
    </row>
    <row r="6" ht="24" customHeight="true" spans="1:7">
      <c r="A6" s="5" t="s">
        <v>162</v>
      </c>
      <c r="B6" s="5"/>
      <c r="C6" s="5"/>
      <c r="D6" s="5"/>
      <c r="E6" s="5"/>
      <c r="F6" s="5"/>
      <c r="G6" s="5" t="s">
        <v>163</v>
      </c>
    </row>
    <row r="7" ht="24" customHeight="true" spans="1:7">
      <c r="A7" s="5" t="s">
        <v>53</v>
      </c>
      <c r="B7" s="5" t="s">
        <v>164</v>
      </c>
      <c r="C7" s="5" t="s">
        <v>146</v>
      </c>
      <c r="D7" s="5" t="s">
        <v>165</v>
      </c>
      <c r="E7" s="5"/>
      <c r="F7" s="5"/>
      <c r="G7" s="5"/>
    </row>
    <row r="8" ht="24" customHeight="true" spans="1:7">
      <c r="A8" s="5"/>
      <c r="B8" s="5"/>
      <c r="C8" s="5"/>
      <c r="D8" s="5" t="s">
        <v>166</v>
      </c>
      <c r="E8" s="5" t="s">
        <v>167</v>
      </c>
      <c r="F8" s="5" t="s">
        <v>168</v>
      </c>
      <c r="G8" s="5"/>
    </row>
    <row r="9" ht="24" customHeight="true" spans="1:7">
      <c r="A9" s="6">
        <f>SUM(B9,C9,D9)</f>
        <v>54.5</v>
      </c>
      <c r="B9" s="7">
        <v>0</v>
      </c>
      <c r="C9" s="7">
        <v>1.5</v>
      </c>
      <c r="D9" s="7">
        <f>SUM(E9,F9)</f>
        <v>53</v>
      </c>
      <c r="E9" s="7">
        <v>0</v>
      </c>
      <c r="F9" s="11">
        <v>53</v>
      </c>
      <c r="G9" s="11">
        <v>258.65683</v>
      </c>
    </row>
    <row r="10" ht="24" customHeight="true" spans="1:7">
      <c r="A10" s="4"/>
      <c r="B10" s="4"/>
      <c r="C10" s="4"/>
      <c r="D10" s="4"/>
      <c r="E10" s="4"/>
      <c r="F10" s="4"/>
      <c r="G10" s="4"/>
    </row>
    <row r="11" ht="24" customHeight="true" spans="1:7">
      <c r="A11" s="8"/>
      <c r="B11" s="4"/>
      <c r="C11" s="4"/>
      <c r="D11" s="4"/>
      <c r="E11" s="4"/>
      <c r="F11" s="4"/>
      <c r="G11" s="4"/>
    </row>
    <row r="13" customHeight="true" spans="1:1">
      <c r="A13" s="9"/>
    </row>
  </sheetData>
  <sheetProtection formatCells="0" formatColumns="0" formatRows="0" insertRows="0" insertColumns="0" insertHyperlinks="0" deleteColumns="0" deleteRows="0" sort="0" autoFilter="0" pivotTables="0"/>
  <mergeCells count="8">
    <mergeCell ref="A2:G2"/>
    <mergeCell ref="A4:F4"/>
    <mergeCell ref="A6:F6"/>
    <mergeCell ref="D7:F7"/>
    <mergeCell ref="A7:A8"/>
    <mergeCell ref="B7:B8"/>
    <mergeCell ref="C7:C8"/>
    <mergeCell ref="G6:G8"/>
  </mergeCells>
  <pageMargins left="0.79" right="0.79" top="0.79" bottom="0.79" header="0.3" footer="0.3"/>
  <pageSetup paperSize="9" scale="91"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B9" sqref="B9"/>
    </sheetView>
  </sheetViews>
  <sheetFormatPr defaultColWidth="9" defaultRowHeight="14.25" outlineLevelRow="2"/>
  <cols>
    <col min="1" max="1" width="139.566666666667" customWidth="true"/>
  </cols>
  <sheetData>
    <row r="1" ht="27" customHeight="true" spans="1:1">
      <c r="A1" s="2" t="s">
        <v>169</v>
      </c>
    </row>
    <row r="3" ht="320.25" customHeight="true" spans="1:1">
      <c r="A3" s="3" t="s">
        <v>170</v>
      </c>
    </row>
  </sheetData>
  <sheetProtection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2"/>
  <sheetViews>
    <sheetView workbookViewId="0">
      <selection activeCell="A2" sqref="A2"/>
    </sheetView>
  </sheetViews>
  <sheetFormatPr defaultColWidth="9" defaultRowHeight="14.25" outlineLevelRow="1"/>
  <cols>
    <col min="1" max="1" width="145.708333333333" customWidth="true"/>
  </cols>
  <sheetData>
    <row r="1" ht="240" customHeight="true" spans="1:1">
      <c r="A1" s="1" t="s">
        <v>171</v>
      </c>
    </row>
    <row r="2" ht="208.5" customHeight="true" spans="1:1">
      <c r="A2" s="1" t="s">
        <v>172</v>
      </c>
    </row>
  </sheetData>
  <sheetProtection password="CC3D" sheet="1"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19"/>
  <sheetViews>
    <sheetView workbookViewId="0">
      <selection activeCell="A20" sqref="A20"/>
    </sheetView>
  </sheetViews>
  <sheetFormatPr defaultColWidth="9" defaultRowHeight="14.25"/>
  <cols>
    <col min="1" max="1" width="146.283333333333" customWidth="true"/>
  </cols>
  <sheetData>
    <row r="1" ht="29.25" customHeight="true" spans="1:1">
      <c r="A1" s="41" t="s">
        <v>2</v>
      </c>
    </row>
    <row r="2" ht="22.5" customHeight="true" spans="1:1">
      <c r="A2" s="42"/>
    </row>
    <row r="3" ht="22.5" customHeight="true" spans="1:1">
      <c r="A3" s="42"/>
    </row>
    <row r="4" ht="18.75" customHeight="true" spans="1:1">
      <c r="A4" s="43" t="s">
        <v>3</v>
      </c>
    </row>
    <row r="5" ht="18.75" customHeight="true" spans="1:1">
      <c r="A5" s="44" t="s">
        <v>4</v>
      </c>
    </row>
    <row r="6" ht="18.75" customHeight="true" spans="1:1">
      <c r="A6" s="44" t="s">
        <v>5</v>
      </c>
    </row>
    <row r="7" ht="18.75" customHeight="true" spans="1:1">
      <c r="A7" s="44" t="s">
        <v>6</v>
      </c>
    </row>
    <row r="8" ht="18.75" customHeight="true" spans="1:1">
      <c r="A8" s="44" t="s">
        <v>7</v>
      </c>
    </row>
    <row r="9" ht="18.75" customHeight="true" spans="1:1">
      <c r="A9" s="44" t="s">
        <v>8</v>
      </c>
    </row>
    <row r="10" ht="18.75" customHeight="true" spans="1:1">
      <c r="A10" s="44" t="s">
        <v>9</v>
      </c>
    </row>
    <row r="11" ht="18.75" customHeight="true" spans="1:1">
      <c r="A11" s="44" t="s">
        <v>10</v>
      </c>
    </row>
    <row r="12" ht="18.75" customHeight="true" spans="1:1">
      <c r="A12" s="44" t="s">
        <v>11</v>
      </c>
    </row>
    <row r="13" ht="18.75" customHeight="true" spans="1:1">
      <c r="A13" s="44" t="s">
        <v>12</v>
      </c>
    </row>
    <row r="14" ht="18.75" customHeight="true" spans="1:1">
      <c r="A14" s="44" t="s">
        <v>13</v>
      </c>
    </row>
    <row r="15" ht="18.75" customHeight="true" spans="1:1">
      <c r="A15" s="44" t="s">
        <v>14</v>
      </c>
    </row>
    <row r="16" ht="18.75" customHeight="true" spans="1:1">
      <c r="A16" s="44" t="s">
        <v>15</v>
      </c>
    </row>
    <row r="17" ht="18.75" customHeight="true" spans="1:1">
      <c r="A17" s="44" t="s">
        <v>16</v>
      </c>
    </row>
    <row r="18" ht="21" customHeight="true" spans="1:1">
      <c r="A18" s="44" t="s">
        <v>17</v>
      </c>
    </row>
    <row r="19" ht="18.75" customHeight="true" spans="1:1">
      <c r="A19" s="44" t="s">
        <v>18</v>
      </c>
    </row>
  </sheetData>
  <sheetProtection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1" sqref="A1"/>
    </sheetView>
  </sheetViews>
  <sheetFormatPr defaultColWidth="9" defaultRowHeight="14.25" outlineLevelRow="2"/>
  <cols>
    <col min="1" max="1" width="146" customWidth="true"/>
  </cols>
  <sheetData>
    <row r="1" ht="29.25" customHeight="true" spans="1:1">
      <c r="A1" s="38" t="s">
        <v>19</v>
      </c>
    </row>
    <row r="3" ht="378.75" customHeight="true" spans="1:1">
      <c r="A3" s="3" t="s">
        <v>20</v>
      </c>
    </row>
  </sheetData>
  <sheetProtection password="CC3D" sheet="1"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1" sqref="A1"/>
    </sheetView>
  </sheetViews>
  <sheetFormatPr defaultColWidth="9" defaultRowHeight="14.25" outlineLevelRow="2"/>
  <cols>
    <col min="1" max="1" width="145.425" customWidth="true"/>
  </cols>
  <sheetData>
    <row r="1" ht="28.5" customHeight="true" spans="1:1">
      <c r="A1" s="38" t="s">
        <v>21</v>
      </c>
    </row>
    <row r="2" ht="24" customHeight="true" spans="1:1">
      <c r="A2" s="39"/>
    </row>
    <row r="3" ht="316.5" customHeight="true" spans="1:1">
      <c r="A3" s="40" t="s">
        <v>22</v>
      </c>
    </row>
  </sheetData>
  <sheetProtection password="CC3D" sheet="1"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5" sqref="A5"/>
    </sheetView>
  </sheetViews>
  <sheetFormatPr defaultColWidth="9" defaultRowHeight="14.25" outlineLevelRow="2"/>
  <cols>
    <col min="1" max="1" width="145.858333333333" customWidth="true"/>
  </cols>
  <sheetData>
    <row r="1" ht="30" customHeight="true" spans="1:1">
      <c r="A1" s="2" t="s">
        <v>23</v>
      </c>
    </row>
    <row r="2" ht="24" customHeight="true" spans="1:1">
      <c r="A2" s="4"/>
    </row>
    <row r="3" ht="312.75" customHeight="true" spans="1:1">
      <c r="A3" s="3" t="s">
        <v>24</v>
      </c>
    </row>
  </sheetData>
  <sheetProtection password="CC3D" sheet="1"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2"/>
  <sheetViews>
    <sheetView tabSelected="1" workbookViewId="0">
      <selection activeCell="A13" sqref="A13"/>
    </sheetView>
  </sheetViews>
  <sheetFormatPr defaultColWidth="9" defaultRowHeight="14.25" outlineLevelRow="1"/>
  <cols>
    <col min="1" max="1" width="146.141666666667" customWidth="true"/>
  </cols>
  <sheetData>
    <row r="1" ht="39" customHeight="true" spans="1:1">
      <c r="A1" s="2" t="s">
        <v>25</v>
      </c>
    </row>
    <row r="2" ht="300" customHeight="true" spans="1:1">
      <c r="A2" s="37" t="s">
        <v>26</v>
      </c>
    </row>
  </sheetData>
  <sheetProtection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D21"/>
  <sheetViews>
    <sheetView workbookViewId="0">
      <selection activeCell="A1" sqref="A1"/>
    </sheetView>
  </sheetViews>
  <sheetFormatPr defaultColWidth="9" defaultRowHeight="14.25" outlineLevelCol="3"/>
  <cols>
    <col min="1" max="1" width="39.2833333333333" customWidth="true"/>
    <col min="2" max="2" width="34.5666666666667" customWidth="true"/>
    <col min="3" max="3" width="38.425" customWidth="true"/>
    <col min="4" max="4" width="31.8583333333333" customWidth="true"/>
  </cols>
  <sheetData>
    <row r="1" ht="18" customHeight="true" spans="1:4">
      <c r="A1" s="31"/>
      <c r="B1" s="31"/>
      <c r="C1" s="31"/>
      <c r="D1" s="10" t="s">
        <v>27</v>
      </c>
    </row>
    <row r="2" ht="22.5" customHeight="true" spans="1:4">
      <c r="A2" s="2" t="s">
        <v>28</v>
      </c>
      <c r="B2" s="2"/>
      <c r="C2" s="2"/>
      <c r="D2" s="2"/>
    </row>
    <row r="3" ht="7.5" customHeight="true" spans="1:4">
      <c r="A3" s="4"/>
      <c r="B3" s="4"/>
      <c r="C3" s="4"/>
      <c r="D3" s="31"/>
    </row>
    <row r="4" ht="24" customHeight="true" spans="1:4">
      <c r="A4" s="4" t="s">
        <v>29</v>
      </c>
      <c r="B4" s="4"/>
      <c r="C4" s="4"/>
      <c r="D4" s="10" t="s">
        <v>30</v>
      </c>
    </row>
    <row r="5" ht="7.5" customHeight="true" spans="1:4">
      <c r="A5" s="32"/>
      <c r="B5" s="32"/>
      <c r="C5" s="32"/>
      <c r="D5" s="32"/>
    </row>
    <row r="6" ht="24" customHeight="true" spans="1:4">
      <c r="A6" s="12" t="s">
        <v>31</v>
      </c>
      <c r="B6" s="12"/>
      <c r="C6" s="12" t="s">
        <v>32</v>
      </c>
      <c r="D6" s="12"/>
    </row>
    <row r="7" ht="24" customHeight="true" spans="1:4">
      <c r="A7" s="26" t="s">
        <v>33</v>
      </c>
      <c r="B7" s="26" t="s">
        <v>34</v>
      </c>
      <c r="C7" s="26" t="s">
        <v>33</v>
      </c>
      <c r="D7" s="12" t="s">
        <v>34</v>
      </c>
    </row>
    <row r="8" ht="24" customHeight="true" spans="1:4">
      <c r="A8" s="17" t="s">
        <v>35</v>
      </c>
      <c r="B8" s="20">
        <v>24483805.64</v>
      </c>
      <c r="C8" s="21" t="s">
        <v>36</v>
      </c>
      <c r="D8" s="20">
        <v>1943480.72</v>
      </c>
    </row>
    <row r="9" ht="24" customHeight="true" spans="1:4">
      <c r="A9" s="17" t="s">
        <v>37</v>
      </c>
      <c r="B9" s="20">
        <v>24483805.64</v>
      </c>
      <c r="C9" s="21" t="s">
        <v>38</v>
      </c>
      <c r="D9" s="20">
        <v>555990.3</v>
      </c>
    </row>
    <row r="10" ht="24" customHeight="true" spans="1:4">
      <c r="A10" s="17" t="s">
        <v>39</v>
      </c>
      <c r="B10" s="20">
        <v>0</v>
      </c>
      <c r="C10" s="21" t="s">
        <v>40</v>
      </c>
      <c r="D10" s="20">
        <v>18573958.62</v>
      </c>
    </row>
    <row r="11" ht="24" customHeight="true" spans="1:4">
      <c r="A11" s="17" t="s">
        <v>41</v>
      </c>
      <c r="B11" s="20">
        <v>0</v>
      </c>
      <c r="C11" s="21" t="s">
        <v>42</v>
      </c>
      <c r="D11" s="20">
        <v>3410376</v>
      </c>
    </row>
    <row r="12" ht="24" customHeight="true" spans="1:4">
      <c r="A12" s="17" t="s">
        <v>43</v>
      </c>
      <c r="B12" s="20">
        <v>0</v>
      </c>
      <c r="C12" s="21"/>
      <c r="D12" s="20"/>
    </row>
    <row r="13" ht="24" customHeight="true" spans="1:4">
      <c r="A13" s="17" t="s">
        <v>44</v>
      </c>
      <c r="B13" s="20">
        <v>0</v>
      </c>
      <c r="C13" s="21"/>
      <c r="D13" s="20"/>
    </row>
    <row r="14" ht="24" customHeight="true" spans="1:4">
      <c r="A14" s="17" t="s">
        <v>45</v>
      </c>
      <c r="B14" s="20">
        <v>0</v>
      </c>
      <c r="C14" s="21"/>
      <c r="D14" s="20"/>
    </row>
    <row r="15" ht="24" customHeight="true" spans="1:4">
      <c r="A15" s="33"/>
      <c r="B15" s="33"/>
      <c r="C15" s="33"/>
      <c r="D15" s="33"/>
    </row>
    <row r="16" ht="24" customHeight="true" spans="1:4">
      <c r="A16" s="33"/>
      <c r="B16" s="33"/>
      <c r="C16" s="33"/>
      <c r="D16" s="33"/>
    </row>
    <row r="17" ht="24" customHeight="true" spans="1:4">
      <c r="A17" s="33"/>
      <c r="B17" s="33"/>
      <c r="C17" s="33"/>
      <c r="D17" s="33"/>
    </row>
    <row r="18" ht="24" customHeight="true" spans="1:4">
      <c r="A18" s="33"/>
      <c r="B18" s="33"/>
      <c r="C18" s="33"/>
      <c r="D18" s="33"/>
    </row>
    <row r="19" ht="24" customHeight="true" spans="1:4">
      <c r="A19" s="33"/>
      <c r="B19" s="33"/>
      <c r="C19" s="33"/>
      <c r="D19" s="33"/>
    </row>
    <row r="20" ht="24" customHeight="true" spans="1:4">
      <c r="A20" s="33"/>
      <c r="B20" s="33"/>
      <c r="C20" s="33"/>
      <c r="D20" s="33"/>
    </row>
    <row r="21" ht="24" customHeight="true" spans="1:4">
      <c r="A21" s="19" t="s">
        <v>46</v>
      </c>
      <c r="B21" s="20">
        <v>24483805.64</v>
      </c>
      <c r="C21" s="19" t="s">
        <v>47</v>
      </c>
      <c r="D21" s="20">
        <v>24483805.64</v>
      </c>
    </row>
  </sheetData>
  <sheetProtection password="CC3D" sheet="1" formatCells="0" formatColumns="0" formatRows="0" insertRows="0" insertColumns="0" insertHyperlinks="0" deleteColumns="0" deleteRows="0" sort="0" autoFilter="0" pivotTables="0"/>
  <mergeCells count="4">
    <mergeCell ref="A2:D2"/>
    <mergeCell ref="A4:C4"/>
    <mergeCell ref="A6:B6"/>
    <mergeCell ref="C6:D6"/>
  </mergeCells>
  <pageMargins left="0.79" right="0.79" top="0.79" bottom="0.79" header="0.3" footer="0.3"/>
  <pageSetup paperSize="9" scale="8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6"/>
  <sheetViews>
    <sheetView workbookViewId="0">
      <selection activeCell="A1" sqref="A1"/>
    </sheetView>
  </sheetViews>
  <sheetFormatPr defaultColWidth="9" defaultRowHeight="14.25"/>
  <cols>
    <col min="1" max="2" width="6.14166666666667" customWidth="true"/>
    <col min="3" max="3" width="6" customWidth="true"/>
    <col min="4" max="4" width="39.425" customWidth="true"/>
    <col min="5" max="5" width="19" customWidth="true"/>
    <col min="6" max="6" width="16.8583333333333" customWidth="true"/>
    <col min="7" max="7" width="15.5666666666667" customWidth="true"/>
    <col min="8" max="8" width="16.2833333333333" customWidth="true"/>
    <col min="9" max="9" width="15.1416666666667" customWidth="true"/>
  </cols>
  <sheetData>
    <row r="1" ht="18" customHeight="true" spans="1:9">
      <c r="A1" s="4"/>
      <c r="B1" s="4"/>
      <c r="C1" s="4"/>
      <c r="D1" s="4"/>
      <c r="E1" s="10"/>
      <c r="F1" s="10"/>
      <c r="G1" s="10"/>
      <c r="H1" s="10" t="s">
        <v>48</v>
      </c>
      <c r="I1" s="10"/>
    </row>
    <row r="2" ht="22.5" customHeight="true" spans="1:9">
      <c r="A2" s="2" t="s">
        <v>49</v>
      </c>
      <c r="B2" s="2"/>
      <c r="C2" s="2"/>
      <c r="D2" s="2"/>
      <c r="E2" s="2"/>
      <c r="F2" s="2"/>
      <c r="G2" s="2"/>
      <c r="H2" s="2"/>
      <c r="I2" s="2"/>
    </row>
    <row r="3" ht="7.5" customHeight="true" spans="1:9">
      <c r="A3" s="4"/>
      <c r="B3" s="4"/>
      <c r="C3" s="4"/>
      <c r="D3" s="4"/>
      <c r="E3" s="10"/>
      <c r="F3" s="10"/>
      <c r="G3" s="10"/>
      <c r="H3" s="10"/>
      <c r="I3" s="4"/>
    </row>
    <row r="4" ht="24" customHeight="true" spans="1:9">
      <c r="A4" s="4" t="s">
        <v>29</v>
      </c>
      <c r="B4" s="4"/>
      <c r="C4" s="4"/>
      <c r="D4" s="4"/>
      <c r="E4" s="4"/>
      <c r="F4" s="4"/>
      <c r="G4" s="4"/>
      <c r="H4" s="4"/>
      <c r="I4" s="10" t="s">
        <v>30</v>
      </c>
    </row>
    <row r="6" ht="24" customHeight="true" spans="1:9">
      <c r="A6" s="12" t="s">
        <v>33</v>
      </c>
      <c r="B6" s="12"/>
      <c r="C6" s="12"/>
      <c r="D6" s="12"/>
      <c r="E6" s="12" t="s">
        <v>50</v>
      </c>
      <c r="F6" s="12"/>
      <c r="G6" s="12"/>
      <c r="H6" s="12"/>
      <c r="I6" s="12"/>
    </row>
    <row r="7" ht="24" customHeight="true" spans="1:9">
      <c r="A7" s="12" t="s">
        <v>51</v>
      </c>
      <c r="B7" s="12"/>
      <c r="C7" s="12"/>
      <c r="D7" s="12" t="s">
        <v>52</v>
      </c>
      <c r="E7" s="12" t="s">
        <v>53</v>
      </c>
      <c r="F7" s="5" t="s">
        <v>54</v>
      </c>
      <c r="G7" s="5" t="s">
        <v>55</v>
      </c>
      <c r="H7" s="5" t="s">
        <v>56</v>
      </c>
      <c r="I7" s="12" t="s">
        <v>57</v>
      </c>
    </row>
    <row r="8" ht="24" customHeight="true" spans="1:9">
      <c r="A8" s="12" t="s">
        <v>58</v>
      </c>
      <c r="B8" s="12" t="s">
        <v>59</v>
      </c>
      <c r="C8" s="12" t="s">
        <v>60</v>
      </c>
      <c r="D8" s="12"/>
      <c r="E8" s="12"/>
      <c r="F8" s="5"/>
      <c r="G8" s="5"/>
      <c r="H8" s="5"/>
      <c r="I8" s="12"/>
    </row>
    <row r="9" ht="24" customHeight="true" spans="1:9">
      <c r="A9" s="35" t="s">
        <v>61</v>
      </c>
      <c r="B9" s="19" t="s">
        <v>62</v>
      </c>
      <c r="C9" s="19" t="s">
        <v>62</v>
      </c>
      <c r="D9" s="36" t="s">
        <v>63</v>
      </c>
      <c r="E9" s="18">
        <f t="shared" ref="E9:E26" si="0">SUM(F9,G9,H9,I9)</f>
        <v>1943480.72</v>
      </c>
      <c r="F9" s="18">
        <v>1943480.72</v>
      </c>
      <c r="G9" s="18">
        <v>0</v>
      </c>
      <c r="H9" s="18">
        <v>0</v>
      </c>
      <c r="I9" s="18">
        <v>0</v>
      </c>
    </row>
    <row r="10" ht="24" customHeight="true" spans="1:9">
      <c r="A10" s="35" t="s">
        <v>61</v>
      </c>
      <c r="B10" s="19" t="s">
        <v>64</v>
      </c>
      <c r="C10" s="19" t="s">
        <v>62</v>
      </c>
      <c r="D10" s="36" t="s">
        <v>65</v>
      </c>
      <c r="E10" s="18">
        <f t="shared" si="0"/>
        <v>1943480.72</v>
      </c>
      <c r="F10" s="18">
        <v>1943480.72</v>
      </c>
      <c r="G10" s="18">
        <v>0</v>
      </c>
      <c r="H10" s="18">
        <v>0</v>
      </c>
      <c r="I10" s="18">
        <v>0</v>
      </c>
    </row>
    <row r="11" ht="24" customHeight="true" spans="1:9">
      <c r="A11" s="35" t="s">
        <v>61</v>
      </c>
      <c r="B11" s="19" t="s">
        <v>64</v>
      </c>
      <c r="C11" s="19" t="s">
        <v>66</v>
      </c>
      <c r="D11" s="36" t="s">
        <v>67</v>
      </c>
      <c r="E11" s="18">
        <f t="shared" si="0"/>
        <v>38640</v>
      </c>
      <c r="F11" s="18">
        <v>38640</v>
      </c>
      <c r="G11" s="18">
        <v>0</v>
      </c>
      <c r="H11" s="18">
        <v>0</v>
      </c>
      <c r="I11" s="18">
        <v>0</v>
      </c>
    </row>
    <row r="12" ht="24" customHeight="true" spans="1:9">
      <c r="A12" s="35" t="s">
        <v>61</v>
      </c>
      <c r="B12" s="19" t="s">
        <v>64</v>
      </c>
      <c r="C12" s="19" t="s">
        <v>64</v>
      </c>
      <c r="D12" s="36" t="s">
        <v>68</v>
      </c>
      <c r="E12" s="18">
        <f t="shared" si="0"/>
        <v>1269360.48</v>
      </c>
      <c r="F12" s="18">
        <v>1269360.48</v>
      </c>
      <c r="G12" s="18">
        <v>0</v>
      </c>
      <c r="H12" s="18">
        <v>0</v>
      </c>
      <c r="I12" s="18">
        <v>0</v>
      </c>
    </row>
    <row r="13" ht="24" customHeight="true" spans="1:9">
      <c r="A13" s="35" t="s">
        <v>61</v>
      </c>
      <c r="B13" s="19" t="s">
        <v>64</v>
      </c>
      <c r="C13" s="19" t="s">
        <v>69</v>
      </c>
      <c r="D13" s="36" t="s">
        <v>70</v>
      </c>
      <c r="E13" s="18">
        <f t="shared" si="0"/>
        <v>634680.24</v>
      </c>
      <c r="F13" s="18">
        <v>634680.24</v>
      </c>
      <c r="G13" s="18">
        <v>0</v>
      </c>
      <c r="H13" s="18">
        <v>0</v>
      </c>
      <c r="I13" s="18">
        <v>0</v>
      </c>
    </row>
    <row r="14" ht="24" customHeight="true" spans="1:9">
      <c r="A14" s="35" t="s">
        <v>61</v>
      </c>
      <c r="B14" s="19" t="s">
        <v>64</v>
      </c>
      <c r="C14" s="19" t="s">
        <v>71</v>
      </c>
      <c r="D14" s="36" t="s">
        <v>72</v>
      </c>
      <c r="E14" s="18">
        <f t="shared" si="0"/>
        <v>800</v>
      </c>
      <c r="F14" s="18">
        <v>800</v>
      </c>
      <c r="G14" s="18">
        <v>0</v>
      </c>
      <c r="H14" s="18">
        <v>0</v>
      </c>
      <c r="I14" s="18">
        <v>0</v>
      </c>
    </row>
    <row r="15" ht="24" customHeight="true" spans="1:9">
      <c r="A15" s="35" t="s">
        <v>73</v>
      </c>
      <c r="B15" s="19" t="s">
        <v>62</v>
      </c>
      <c r="C15" s="19" t="s">
        <v>62</v>
      </c>
      <c r="D15" s="36" t="s">
        <v>74</v>
      </c>
      <c r="E15" s="18">
        <f t="shared" si="0"/>
        <v>555990.3</v>
      </c>
      <c r="F15" s="18">
        <v>555990.3</v>
      </c>
      <c r="G15" s="18">
        <v>0</v>
      </c>
      <c r="H15" s="18">
        <v>0</v>
      </c>
      <c r="I15" s="18">
        <v>0</v>
      </c>
    </row>
    <row r="16" ht="24" customHeight="true" spans="1:9">
      <c r="A16" s="35" t="s">
        <v>73</v>
      </c>
      <c r="B16" s="19" t="s">
        <v>75</v>
      </c>
      <c r="C16" s="19" t="s">
        <v>62</v>
      </c>
      <c r="D16" s="36" t="s">
        <v>76</v>
      </c>
      <c r="E16" s="18">
        <f t="shared" si="0"/>
        <v>555990.3</v>
      </c>
      <c r="F16" s="18">
        <v>555990.3</v>
      </c>
      <c r="G16" s="18">
        <v>0</v>
      </c>
      <c r="H16" s="18">
        <v>0</v>
      </c>
      <c r="I16" s="18">
        <v>0</v>
      </c>
    </row>
    <row r="17" ht="24" customHeight="true" spans="1:9">
      <c r="A17" s="35" t="s">
        <v>73</v>
      </c>
      <c r="B17" s="19" t="s">
        <v>75</v>
      </c>
      <c r="C17" s="19" t="s">
        <v>66</v>
      </c>
      <c r="D17" s="36" t="s">
        <v>77</v>
      </c>
      <c r="E17" s="18">
        <f t="shared" si="0"/>
        <v>555990.3</v>
      </c>
      <c r="F17" s="18">
        <v>555990.3</v>
      </c>
      <c r="G17" s="18">
        <v>0</v>
      </c>
      <c r="H17" s="18">
        <v>0</v>
      </c>
      <c r="I17" s="18">
        <v>0</v>
      </c>
    </row>
    <row r="18" ht="24" customHeight="true" spans="1:9">
      <c r="A18" s="35" t="s">
        <v>78</v>
      </c>
      <c r="B18" s="19" t="s">
        <v>62</v>
      </c>
      <c r="C18" s="19" t="s">
        <v>62</v>
      </c>
      <c r="D18" s="36" t="s">
        <v>79</v>
      </c>
      <c r="E18" s="18">
        <f t="shared" si="0"/>
        <v>18573958.62</v>
      </c>
      <c r="F18" s="18">
        <v>18573958.62</v>
      </c>
      <c r="G18" s="18">
        <v>0</v>
      </c>
      <c r="H18" s="18">
        <v>0</v>
      </c>
      <c r="I18" s="18">
        <v>0</v>
      </c>
    </row>
    <row r="19" ht="24" customHeight="true" spans="1:9">
      <c r="A19" s="35" t="s">
        <v>78</v>
      </c>
      <c r="B19" s="19" t="s">
        <v>66</v>
      </c>
      <c r="C19" s="19" t="s">
        <v>62</v>
      </c>
      <c r="D19" s="36" t="s">
        <v>80</v>
      </c>
      <c r="E19" s="18">
        <f t="shared" si="0"/>
        <v>18573958.62</v>
      </c>
      <c r="F19" s="18">
        <v>18573958.62</v>
      </c>
      <c r="G19" s="18">
        <v>0</v>
      </c>
      <c r="H19" s="18">
        <v>0</v>
      </c>
      <c r="I19" s="18">
        <v>0</v>
      </c>
    </row>
    <row r="20" ht="24" customHeight="true" spans="1:9">
      <c r="A20" s="35" t="s">
        <v>78</v>
      </c>
      <c r="B20" s="19" t="s">
        <v>66</v>
      </c>
      <c r="C20" s="19" t="s">
        <v>66</v>
      </c>
      <c r="D20" s="36" t="s">
        <v>81</v>
      </c>
      <c r="E20" s="18">
        <f t="shared" si="0"/>
        <v>13326108.9</v>
      </c>
      <c r="F20" s="18">
        <v>13326108.9</v>
      </c>
      <c r="G20" s="18">
        <v>0</v>
      </c>
      <c r="H20" s="18">
        <v>0</v>
      </c>
      <c r="I20" s="18">
        <v>0</v>
      </c>
    </row>
    <row r="21" ht="24" customHeight="true" spans="1:9">
      <c r="A21" s="35" t="s">
        <v>78</v>
      </c>
      <c r="B21" s="19" t="s">
        <v>66</v>
      </c>
      <c r="C21" s="19" t="s">
        <v>82</v>
      </c>
      <c r="D21" s="36" t="s">
        <v>83</v>
      </c>
      <c r="E21" s="18">
        <f t="shared" si="0"/>
        <v>5247849.72</v>
      </c>
      <c r="F21" s="18">
        <v>5247849.72</v>
      </c>
      <c r="G21" s="18">
        <v>0</v>
      </c>
      <c r="H21" s="18">
        <v>0</v>
      </c>
      <c r="I21" s="18">
        <v>0</v>
      </c>
    </row>
    <row r="22" ht="24" customHeight="true" spans="1:9">
      <c r="A22" s="35" t="s">
        <v>84</v>
      </c>
      <c r="B22" s="19" t="s">
        <v>62</v>
      </c>
      <c r="C22" s="19" t="s">
        <v>62</v>
      </c>
      <c r="D22" s="36" t="s">
        <v>85</v>
      </c>
      <c r="E22" s="18">
        <f t="shared" si="0"/>
        <v>3410376</v>
      </c>
      <c r="F22" s="18">
        <v>3410376</v>
      </c>
      <c r="G22" s="18">
        <v>0</v>
      </c>
      <c r="H22" s="18">
        <v>0</v>
      </c>
      <c r="I22" s="18">
        <v>0</v>
      </c>
    </row>
    <row r="23" ht="24" customHeight="true" spans="1:9">
      <c r="A23" s="35" t="s">
        <v>84</v>
      </c>
      <c r="B23" s="19" t="s">
        <v>86</v>
      </c>
      <c r="C23" s="19" t="s">
        <v>62</v>
      </c>
      <c r="D23" s="36" t="s">
        <v>87</v>
      </c>
      <c r="E23" s="18">
        <f t="shared" si="0"/>
        <v>3410376</v>
      </c>
      <c r="F23" s="18">
        <v>3410376</v>
      </c>
      <c r="G23" s="18">
        <v>0</v>
      </c>
      <c r="H23" s="18">
        <v>0</v>
      </c>
      <c r="I23" s="18">
        <v>0</v>
      </c>
    </row>
    <row r="24" ht="24" customHeight="true" spans="1:9">
      <c r="A24" s="35" t="s">
        <v>84</v>
      </c>
      <c r="B24" s="19" t="s">
        <v>86</v>
      </c>
      <c r="C24" s="19" t="s">
        <v>66</v>
      </c>
      <c r="D24" s="36" t="s">
        <v>88</v>
      </c>
      <c r="E24" s="18">
        <f t="shared" si="0"/>
        <v>1589976</v>
      </c>
      <c r="F24" s="18">
        <v>1589976</v>
      </c>
      <c r="G24" s="18">
        <v>0</v>
      </c>
      <c r="H24" s="18">
        <v>0</v>
      </c>
      <c r="I24" s="18">
        <v>0</v>
      </c>
    </row>
    <row r="25" ht="24" customHeight="true" spans="1:9">
      <c r="A25" s="35" t="s">
        <v>84</v>
      </c>
      <c r="B25" s="19" t="s">
        <v>86</v>
      </c>
      <c r="C25" s="19" t="s">
        <v>89</v>
      </c>
      <c r="D25" s="36" t="s">
        <v>90</v>
      </c>
      <c r="E25" s="18">
        <f t="shared" si="0"/>
        <v>1820400</v>
      </c>
      <c r="F25" s="18">
        <v>1820400</v>
      </c>
      <c r="G25" s="18">
        <v>0</v>
      </c>
      <c r="H25" s="18">
        <v>0</v>
      </c>
      <c r="I25" s="18">
        <v>0</v>
      </c>
    </row>
    <row r="26" ht="24" customHeight="true" spans="1:9">
      <c r="A26" s="19" t="s">
        <v>53</v>
      </c>
      <c r="B26" s="19"/>
      <c r="C26" s="19"/>
      <c r="D26" s="19"/>
      <c r="E26" s="18">
        <f t="shared" si="0"/>
        <v>24483805.64</v>
      </c>
      <c r="F26" s="18">
        <v>24483805.64</v>
      </c>
      <c r="G26" s="18">
        <v>0</v>
      </c>
      <c r="H26" s="18">
        <v>0</v>
      </c>
      <c r="I26" s="18">
        <v>0</v>
      </c>
    </row>
  </sheetData>
  <sheetProtection password="CC3D" sheet="1" formatCells="0" formatColumns="0" formatRows="0" insertRows="0" insertColumns="0" insertHyperlinks="0" deleteColumns="0" deleteRows="0" sort="0" autoFilter="0" pivotTables="0"/>
  <mergeCells count="13">
    <mergeCell ref="H1:I1"/>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scale="74"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6"/>
  <sheetViews>
    <sheetView topLeftCell="A7" workbookViewId="0">
      <selection activeCell="A1" sqref="A1"/>
    </sheetView>
  </sheetViews>
  <sheetFormatPr defaultColWidth="9" defaultRowHeight="14.25" outlineLevelCol="6"/>
  <cols>
    <col min="1" max="3" width="6.14166666666667" customWidth="true"/>
    <col min="4" max="4" width="53.425" customWidth="true"/>
    <col min="5" max="5" width="25.425" customWidth="true"/>
    <col min="6" max="6" width="21.8583333333333" customWidth="true"/>
    <col min="7" max="7" width="22.8583333333333" customWidth="true"/>
  </cols>
  <sheetData>
    <row r="1" ht="18" customHeight="true" spans="1:7">
      <c r="A1" s="4"/>
      <c r="B1" s="4"/>
      <c r="C1" s="4"/>
      <c r="D1" s="4"/>
      <c r="E1" s="10"/>
      <c r="F1" s="10"/>
      <c r="G1" s="10" t="s">
        <v>91</v>
      </c>
    </row>
    <row r="2" ht="22.5" customHeight="true" spans="1:7">
      <c r="A2" s="2" t="s">
        <v>92</v>
      </c>
      <c r="B2" s="2"/>
      <c r="C2" s="2"/>
      <c r="D2" s="2"/>
      <c r="E2" s="2"/>
      <c r="F2" s="2"/>
      <c r="G2" s="2"/>
    </row>
    <row r="3" ht="7.5" customHeight="true" spans="1:7">
      <c r="A3" s="4"/>
      <c r="B3" s="4"/>
      <c r="C3" s="4"/>
      <c r="D3" s="4"/>
      <c r="E3" s="10"/>
      <c r="F3" s="10"/>
      <c r="G3" s="4"/>
    </row>
    <row r="4" ht="24" customHeight="true" spans="1:7">
      <c r="A4" s="4" t="s">
        <v>29</v>
      </c>
      <c r="B4" s="4"/>
      <c r="C4" s="4"/>
      <c r="D4" s="4"/>
      <c r="E4" s="4"/>
      <c r="F4" s="4"/>
      <c r="G4" s="10" t="s">
        <v>30</v>
      </c>
    </row>
    <row r="6" ht="24" customHeight="true" spans="1:7">
      <c r="A6" s="12" t="s">
        <v>33</v>
      </c>
      <c r="B6" s="12"/>
      <c r="C6" s="12"/>
      <c r="D6" s="12"/>
      <c r="E6" s="12" t="s">
        <v>93</v>
      </c>
      <c r="F6" s="12"/>
      <c r="G6" s="12"/>
    </row>
    <row r="7" ht="24" customHeight="true" spans="1:7">
      <c r="A7" s="15" t="s">
        <v>51</v>
      </c>
      <c r="B7" s="15"/>
      <c r="C7" s="15"/>
      <c r="D7" s="12" t="s">
        <v>52</v>
      </c>
      <c r="E7" s="12" t="s">
        <v>53</v>
      </c>
      <c r="F7" s="26" t="s">
        <v>94</v>
      </c>
      <c r="G7" s="12" t="s">
        <v>95</v>
      </c>
    </row>
    <row r="8" ht="24" customHeight="true" spans="1:7">
      <c r="A8" s="12" t="s">
        <v>58</v>
      </c>
      <c r="B8" s="12" t="s">
        <v>59</v>
      </c>
      <c r="C8" s="12" t="s">
        <v>60</v>
      </c>
      <c r="D8" s="12"/>
      <c r="E8" s="12"/>
      <c r="F8" s="26"/>
      <c r="G8" s="12"/>
    </row>
    <row r="9" ht="24" customHeight="true" spans="1:7">
      <c r="A9" s="16" t="s">
        <v>61</v>
      </c>
      <c r="B9" s="16" t="s">
        <v>62</v>
      </c>
      <c r="C9" s="16" t="s">
        <v>62</v>
      </c>
      <c r="D9" s="17" t="s">
        <v>63</v>
      </c>
      <c r="E9" s="20">
        <f t="shared" ref="E9:E26" si="0">F9+G9</f>
        <v>1943480.72</v>
      </c>
      <c r="F9" s="20">
        <v>1943480.72</v>
      </c>
      <c r="G9" s="20">
        <v>0</v>
      </c>
    </row>
    <row r="10" ht="24" customHeight="true" spans="1:7">
      <c r="A10" s="16" t="s">
        <v>61</v>
      </c>
      <c r="B10" s="16" t="s">
        <v>64</v>
      </c>
      <c r="C10" s="16" t="s">
        <v>62</v>
      </c>
      <c r="D10" s="17" t="s">
        <v>65</v>
      </c>
      <c r="E10" s="20">
        <f t="shared" si="0"/>
        <v>1943480.72</v>
      </c>
      <c r="F10" s="20">
        <v>1943480.72</v>
      </c>
      <c r="G10" s="20">
        <v>0</v>
      </c>
    </row>
    <row r="11" ht="24" customHeight="true" spans="1:7">
      <c r="A11" s="16" t="s">
        <v>61</v>
      </c>
      <c r="B11" s="16" t="s">
        <v>64</v>
      </c>
      <c r="C11" s="16" t="s">
        <v>66</v>
      </c>
      <c r="D11" s="17" t="s">
        <v>67</v>
      </c>
      <c r="E11" s="20">
        <f t="shared" si="0"/>
        <v>38640</v>
      </c>
      <c r="F11" s="20">
        <v>38640</v>
      </c>
      <c r="G11" s="20">
        <v>0</v>
      </c>
    </row>
    <row r="12" ht="24" customHeight="true" spans="1:7">
      <c r="A12" s="16" t="s">
        <v>61</v>
      </c>
      <c r="B12" s="16" t="s">
        <v>64</v>
      </c>
      <c r="C12" s="16" t="s">
        <v>64</v>
      </c>
      <c r="D12" s="17" t="s">
        <v>68</v>
      </c>
      <c r="E12" s="20">
        <f t="shared" si="0"/>
        <v>1269360.48</v>
      </c>
      <c r="F12" s="20">
        <v>1269360.48</v>
      </c>
      <c r="G12" s="20">
        <v>0</v>
      </c>
    </row>
    <row r="13" ht="24" customHeight="true" spans="1:7">
      <c r="A13" s="16" t="s">
        <v>61</v>
      </c>
      <c r="B13" s="16" t="s">
        <v>64</v>
      </c>
      <c r="C13" s="16" t="s">
        <v>69</v>
      </c>
      <c r="D13" s="17" t="s">
        <v>70</v>
      </c>
      <c r="E13" s="20">
        <f t="shared" si="0"/>
        <v>634680.24</v>
      </c>
      <c r="F13" s="20">
        <v>634680.24</v>
      </c>
      <c r="G13" s="20">
        <v>0</v>
      </c>
    </row>
    <row r="14" ht="24" customHeight="true" spans="1:7">
      <c r="A14" s="16" t="s">
        <v>61</v>
      </c>
      <c r="B14" s="16" t="s">
        <v>64</v>
      </c>
      <c r="C14" s="16" t="s">
        <v>71</v>
      </c>
      <c r="D14" s="17" t="s">
        <v>72</v>
      </c>
      <c r="E14" s="20">
        <f t="shared" si="0"/>
        <v>800</v>
      </c>
      <c r="F14" s="20">
        <v>800</v>
      </c>
      <c r="G14" s="20">
        <v>0</v>
      </c>
    </row>
    <row r="15" ht="24" customHeight="true" spans="1:7">
      <c r="A15" s="16" t="s">
        <v>73</v>
      </c>
      <c r="B15" s="16" t="s">
        <v>62</v>
      </c>
      <c r="C15" s="16" t="s">
        <v>62</v>
      </c>
      <c r="D15" s="17" t="s">
        <v>74</v>
      </c>
      <c r="E15" s="20">
        <f t="shared" si="0"/>
        <v>555990.3</v>
      </c>
      <c r="F15" s="20">
        <v>555990.3</v>
      </c>
      <c r="G15" s="20">
        <v>0</v>
      </c>
    </row>
    <row r="16" ht="24" customHeight="true" spans="1:7">
      <c r="A16" s="16" t="s">
        <v>73</v>
      </c>
      <c r="B16" s="16" t="s">
        <v>75</v>
      </c>
      <c r="C16" s="16" t="s">
        <v>62</v>
      </c>
      <c r="D16" s="17" t="s">
        <v>76</v>
      </c>
      <c r="E16" s="20">
        <f t="shared" si="0"/>
        <v>555990.3</v>
      </c>
      <c r="F16" s="20">
        <v>555990.3</v>
      </c>
      <c r="G16" s="20">
        <v>0</v>
      </c>
    </row>
    <row r="17" ht="24" customHeight="true" spans="1:7">
      <c r="A17" s="16" t="s">
        <v>73</v>
      </c>
      <c r="B17" s="16" t="s">
        <v>75</v>
      </c>
      <c r="C17" s="16" t="s">
        <v>66</v>
      </c>
      <c r="D17" s="17" t="s">
        <v>77</v>
      </c>
      <c r="E17" s="20">
        <f t="shared" si="0"/>
        <v>555990.3</v>
      </c>
      <c r="F17" s="20">
        <v>555990.3</v>
      </c>
      <c r="G17" s="20">
        <v>0</v>
      </c>
    </row>
    <row r="18" ht="24" customHeight="true" spans="1:7">
      <c r="A18" s="16" t="s">
        <v>78</v>
      </c>
      <c r="B18" s="16" t="s">
        <v>62</v>
      </c>
      <c r="C18" s="16" t="s">
        <v>62</v>
      </c>
      <c r="D18" s="17" t="s">
        <v>79</v>
      </c>
      <c r="E18" s="20">
        <f t="shared" si="0"/>
        <v>18573958.62</v>
      </c>
      <c r="F18" s="20">
        <v>13326108.9</v>
      </c>
      <c r="G18" s="20">
        <v>5247849.72</v>
      </c>
    </row>
    <row r="19" ht="24" customHeight="true" spans="1:7">
      <c r="A19" s="16" t="s">
        <v>78</v>
      </c>
      <c r="B19" s="16" t="s">
        <v>66</v>
      </c>
      <c r="C19" s="16" t="s">
        <v>62</v>
      </c>
      <c r="D19" s="17" t="s">
        <v>80</v>
      </c>
      <c r="E19" s="20">
        <f t="shared" si="0"/>
        <v>18573958.62</v>
      </c>
      <c r="F19" s="20">
        <v>13326108.9</v>
      </c>
      <c r="G19" s="20">
        <v>5247849.72</v>
      </c>
    </row>
    <row r="20" ht="24" customHeight="true" spans="1:7">
      <c r="A20" s="16" t="s">
        <v>78</v>
      </c>
      <c r="B20" s="16" t="s">
        <v>66</v>
      </c>
      <c r="C20" s="16" t="s">
        <v>66</v>
      </c>
      <c r="D20" s="17" t="s">
        <v>81</v>
      </c>
      <c r="E20" s="20">
        <f t="shared" si="0"/>
        <v>13326108.9</v>
      </c>
      <c r="F20" s="20">
        <v>13326108.9</v>
      </c>
      <c r="G20" s="20">
        <v>0</v>
      </c>
    </row>
    <row r="21" ht="24" customHeight="true" spans="1:7">
      <c r="A21" s="16" t="s">
        <v>78</v>
      </c>
      <c r="B21" s="16" t="s">
        <v>66</v>
      </c>
      <c r="C21" s="16" t="s">
        <v>82</v>
      </c>
      <c r="D21" s="17" t="s">
        <v>83</v>
      </c>
      <c r="E21" s="20">
        <f t="shared" si="0"/>
        <v>5247849.72</v>
      </c>
      <c r="F21" s="20">
        <v>0</v>
      </c>
      <c r="G21" s="20">
        <v>5247849.72</v>
      </c>
    </row>
    <row r="22" ht="24" customHeight="true" spans="1:7">
      <c r="A22" s="16" t="s">
        <v>84</v>
      </c>
      <c r="B22" s="16" t="s">
        <v>62</v>
      </c>
      <c r="C22" s="16" t="s">
        <v>62</v>
      </c>
      <c r="D22" s="17" t="s">
        <v>85</v>
      </c>
      <c r="E22" s="20">
        <f t="shared" si="0"/>
        <v>3410376</v>
      </c>
      <c r="F22" s="20">
        <v>3410376</v>
      </c>
      <c r="G22" s="20">
        <v>0</v>
      </c>
    </row>
    <row r="23" ht="24" customHeight="true" spans="1:7">
      <c r="A23" s="16" t="s">
        <v>84</v>
      </c>
      <c r="B23" s="16" t="s">
        <v>86</v>
      </c>
      <c r="C23" s="16" t="s">
        <v>62</v>
      </c>
      <c r="D23" s="17" t="s">
        <v>87</v>
      </c>
      <c r="E23" s="20">
        <f t="shared" si="0"/>
        <v>3410376</v>
      </c>
      <c r="F23" s="20">
        <v>3410376</v>
      </c>
      <c r="G23" s="20">
        <v>0</v>
      </c>
    </row>
    <row r="24" ht="24" customHeight="true" spans="1:7">
      <c r="A24" s="16" t="s">
        <v>84</v>
      </c>
      <c r="B24" s="16" t="s">
        <v>86</v>
      </c>
      <c r="C24" s="16" t="s">
        <v>66</v>
      </c>
      <c r="D24" s="17" t="s">
        <v>88</v>
      </c>
      <c r="E24" s="20">
        <f t="shared" si="0"/>
        <v>1589976</v>
      </c>
      <c r="F24" s="20">
        <v>1589976</v>
      </c>
      <c r="G24" s="20">
        <v>0</v>
      </c>
    </row>
    <row r="25" ht="24" customHeight="true" spans="1:7">
      <c r="A25" s="16" t="s">
        <v>84</v>
      </c>
      <c r="B25" s="16" t="s">
        <v>86</v>
      </c>
      <c r="C25" s="16" t="s">
        <v>89</v>
      </c>
      <c r="D25" s="17" t="s">
        <v>90</v>
      </c>
      <c r="E25" s="20">
        <f t="shared" si="0"/>
        <v>1820400</v>
      </c>
      <c r="F25" s="20">
        <v>1820400</v>
      </c>
      <c r="G25" s="20">
        <v>0</v>
      </c>
    </row>
    <row r="26" ht="24" customHeight="true" spans="1:7">
      <c r="A26" s="19" t="s">
        <v>53</v>
      </c>
      <c r="B26" s="19"/>
      <c r="C26" s="19"/>
      <c r="D26" s="19"/>
      <c r="E26" s="20">
        <f t="shared" si="0"/>
        <v>24483805.64</v>
      </c>
      <c r="F26" s="20">
        <v>19235955.92</v>
      </c>
      <c r="G26" s="20">
        <v>5247849.72</v>
      </c>
    </row>
  </sheetData>
  <sheetProtection password="CC3D" sheet="1" formatCells="0" formatColumns="0" formatRows="0" insertRows="0" insertColumns="0" insertHyperlinks="0" deleteColumns="0" deleteRows="0" sort="0" autoFilter="0" pivotTables="0"/>
  <mergeCells count="10">
    <mergeCell ref="A2:G2"/>
    <mergeCell ref="A4:F4"/>
    <mergeCell ref="A6:D6"/>
    <mergeCell ref="E6:G6"/>
    <mergeCell ref="A7:C7"/>
    <mergeCell ref="A26:D26"/>
    <mergeCell ref="D7:D8"/>
    <mergeCell ref="E7:E8"/>
    <mergeCell ref="F7:F8"/>
    <mergeCell ref="G7:G8"/>
  </mergeCells>
  <pageMargins left="0.79" right="0.79" top="0.79" bottom="0.79" header="0.3" footer="0.3"/>
  <pageSetup paperSize="9" scale="7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17</vt:i4>
      </vt:variant>
    </vt:vector>
  </HeadingPairs>
  <TitlesOfParts>
    <vt:vector size="17" baseType="lpstr">
      <vt:lpstr>公开表封面</vt:lpstr>
      <vt:lpstr>部门公开目录</vt:lpstr>
      <vt:lpstr>部门主要职能（部门）</vt:lpstr>
      <vt:lpstr>部门机构设置（部门）</vt:lpstr>
      <vt:lpstr>名词解释（部门）</vt:lpstr>
      <vt:lpstr>部门编制说明（部门）</vt:lpstr>
      <vt:lpstr>部门收支总表</vt:lpstr>
      <vt:lpstr>部门收入总表</vt:lpstr>
      <vt:lpstr>部门支出总表</vt:lpstr>
      <vt:lpstr>部门财政拨款收支总表</vt:lpstr>
      <vt:lpstr>部门一般公共预算支出功能分类预算表</vt:lpstr>
      <vt:lpstr>部门政府性基金预算支出功能分类预算表</vt:lpstr>
      <vt:lpstr>部门国有资本经营预算支出功能分类预算表</vt:lpstr>
      <vt:lpstr>部门一般公共预算基本支出部门预算经济分类预算表</vt:lpstr>
      <vt:lpstr>部门“三公”经费和机关运行经费预算表</vt:lpstr>
      <vt:lpstr>其他相关情况说明（部门）</vt:lpstr>
      <vt:lpstr>项目经费情况说明（部门）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2024-02-27T21:56:00Z</dcterms:created>
  <cp:lastPrinted>2024-02-28T15:06:00Z</cp:lastPrinted>
  <dcterms:modified xsi:type="dcterms:W3CDTF">2024-09-24T16:43:10Z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