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firstSheet="14" activeTab="14"/>
  </bookViews>
  <sheets>
    <sheet name="封面" sheetId="1" r:id="rId1"/>
    <sheet name="目录 " sheetId="23" r:id="rId2"/>
    <sheet name="部门主要职能" sheetId="3" r:id="rId3"/>
    <sheet name="部门机构设置" sheetId="4" r:id="rId4"/>
    <sheet name="名词解释" sheetId="5" r:id="rId5"/>
    <sheet name="部门编制说明" sheetId="6" r:id="rId6"/>
    <sheet name="部门收支总表" sheetId="7" r:id="rId7"/>
    <sheet name="部门收入总表" sheetId="8" r:id="rId8"/>
    <sheet name="部门支出总表" sheetId="9" r:id="rId9"/>
    <sheet name="部门财政拨款收支总表" sheetId="11" r:id="rId10"/>
    <sheet name="部门一般公共预算拨款表" sheetId="13" r:id="rId11"/>
    <sheet name="部门政府性基金拨款表" sheetId="14" r:id="rId12"/>
    <sheet name="部门国有资本经营预算拨款表 " sheetId="15" r:id="rId13"/>
    <sheet name="部门一般公共预算拨款基本支出明细表" sheetId="16" r:id="rId14"/>
    <sheet name="部门“三公”经费和机关运行经费预算表" sheetId="17" r:id="rId15"/>
    <sheet name="其他相关情况说明（部门）" sheetId="18" r:id="rId16"/>
    <sheet name="项目经费情况说明1" sheetId="21" r:id="rId17"/>
    <sheet name="项目经费情况说明2" sheetId="22" r:id="rId18"/>
  </sheets>
  <definedNames>
    <definedName name="_xlnm.Print_Titles" localSheetId="7">部门收入总表!$6:$8</definedName>
    <definedName name="_xlnm.Print_Titles" localSheetId="10">部门一般公共预算拨款表!$6:$8</definedName>
    <definedName name="_xlnm.Print_Titles" localSheetId="13">部门一般公共预算拨款基本支出明细表!$6:$8</definedName>
    <definedName name="_xlnm.Print_Titles" localSheetId="8">部门支出总表!$6:$8</definedName>
  </definedNames>
  <calcPr calcId="144525"/>
</workbook>
</file>

<file path=xl/sharedStrings.xml><?xml version="1.0" encoding="utf-8"?>
<sst xmlns="http://schemas.openxmlformats.org/spreadsheetml/2006/main" count="2072" uniqueCount="352">
  <si>
    <t>上海市崇明区2024年部门预算</t>
  </si>
  <si>
    <t>预算主管部门：上海市崇明区城桥镇人民政府（汇总）</t>
  </si>
  <si>
    <t>目  录</t>
  </si>
  <si>
    <t>一、部门主要职能  ……………………………………………………………………………………………………………</t>
  </si>
  <si>
    <t>二、部门机构设置  ……………………………………………………………………………………………………………</t>
  </si>
  <si>
    <t>三、名词解释  …………………………………………………………………………………………………………………</t>
  </si>
  <si>
    <t>四、部门预算编制说明  ………………………………………………………………………………………………………</t>
  </si>
  <si>
    <t>五、部门预算表  ………………………………………………………………………………………………………………</t>
  </si>
  <si>
    <t xml:space="preserve">    1. 2024年部门财务收支预算总表  ……………………………………………………………………………………</t>
  </si>
  <si>
    <t xml:space="preserve">    2. 2024年部门收入预算总表  …………………………………………………………………………………………</t>
  </si>
  <si>
    <t xml:space="preserve">    3. 2024年部门支出预算总表  …………………………………………………………………………………………</t>
  </si>
  <si>
    <t xml:space="preserve">    4. 2024年部门财政拨款收支预算总表  ………………………………………………………………………………</t>
  </si>
  <si>
    <t xml:space="preserve">    5．2024年部门一般公共预算支出功能分类预算表……………………………………………………………………</t>
  </si>
  <si>
    <t xml:space="preserve">    6．2024年部门政府性基金预算支出功能分类预算表  ………………………………………………………………</t>
  </si>
  <si>
    <t xml:space="preserve">    7．2024年部门国有资本经营预算支出功能分类预算表  ……………………………………………………………</t>
  </si>
  <si>
    <t xml:space="preserve">    8．2024年部门一般公共预算基本支出部门预算经济分类预算表  …………………………………………………</t>
  </si>
  <si>
    <t xml:space="preserve">    9.部门“三公”经费和机关运行经费预算表  …………………………………………………………………………</t>
  </si>
  <si>
    <t>六、其他相关情况说明  ………………………………………………………………………………………………………</t>
  </si>
  <si>
    <t>七、项目经费情况说明  ………………………………………………………………………………………………………</t>
  </si>
  <si>
    <t>上海市崇明区城桥镇人民政府（汇总）（部门）主要职能</t>
  </si>
  <si>
    <t>　　上海市崇明区城桥镇人民政府（汇总）是行政机关，负责本辖区内的经济建设和社会各项事业发展工作，行使基层人民政府的行政管理职能。
　　主要职能包括：执行本行政区域内的经济和社会发展计划、预算，管理本行政区域内的经济、教育、科学、文化、卫生、体育事业和财政、民政、公安、司法行政、计划生育等行政工作。
　</t>
  </si>
  <si>
    <t>上海市崇明区城桥镇人民政府（汇总）（部门）机构设置</t>
  </si>
  <si>
    <t xml:space="preserve">　　上海市崇明区城桥镇人民政府（汇总）部门预算是包括上海市崇明区城桥镇人民政府（汇总）本部以及下属10家预算单位的综合收支计划。本部门中，行政单位2家,事业单位9家，具体包括（列示至基层预算单位）：
　　1．上海市崇明区城桥镇人民政府本部
　　2．上海市崇明区城桥镇财政所
　　3．上海市崇明区城桥镇经济发展服务中心
　　4．上海市崇明区城桥镇生态保护和市容环境事务所
　　5．上海市崇明区城桥镇社区事务受理服务中心
　　6．上海市崇明区城桥镇水务管理所
　　7．上海市崇明区城桥镇农业综合技术推广服务中心
　　8．上海市崇明区城桥镇城市建设管理事务中心
　　9．上海市崇明区城桥镇社区党群服务中心
　　10．上海市崇明区城桥镇城市运行管理中心
　　11．上海市崇明区城桥镇综合行政执法队
</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</si>
  <si>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</si>
  <si>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</si>
  <si>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2024年部门预算编制说明</t>
  </si>
  <si>
    <t xml:space="preserve">　　2024年，上海市崇明区城桥镇人民政府（汇总）收入预算66,787万元，其中：财政拨款收入66,787万元，比2022年预算增加66,787万元；事业收入0万元；事业单位经营收入0万元；其他收入0万元。
　　支出预算66,787万元，其中：财政拨款支出预算66,787万元，比2022年预算增加66,787万元。财政拨款支出预算中，一般公共预算拨款支出预算63,059万元，比2022年预算增加63,059万元；政府性基金拨款支出预算3,728万元，比2022年预算增加3,728万元；国有资本经营预算拨款支出预算为0万元。财政拨款支出主要内容如下：
　　1.“一般公共服务支出”科目5,145万元，主要用于主要用于机关、财政所、经发中心、党群中心人员公用经费及部门经费。
　　2.“教育支出”科目269万元，主要用于中小幼学校补贴、全民教育活动等。
　　3.“科学技术支出”科目6,647万元，主要用于乡镇科技创新资金。
　　4.“文化旅游体育与传媒支出”科目169万元，主要用于党群中心项目经费。
　　5.“社会保障和就业支出”科目16,094万元，主要用于社区受理中心、社区居委人员公用经费，社会保障和就业支出。
　　6.“卫生健康支出”科目1,086万元，主要用于乡村医生工资、纳保、村卫生室运维费，机关事业医保经费。
　　7.“节能环保支出”科目4,850万元，主要用于市容环境事务所人员公用经费、垃圾分类、污水管网完善工程、企业扶持资金节能减排专项资金。
　　8.“城乡社区支出”科目12,112万元，主要用于城管、城建中心、城运中心人员公用经费、雨污分流、截污纳管、道路维护等市政工程。
　　9.“农林水支出”科目10,867万元，主要用于农技中心、水务所人员公用经费、乡村振兴、水利建设、农业补贴。
　　10.“资源勘探工业信息等支出”科目5,856万元，主要用于自主品牌建设奖励资金。
　　11.“商业服务业等支出”科目2,416万元，主要用于现代服务引导资金。
　　12.“住房保障支出”科目1,081万元，主要用于住房公积金、购房补贴。
　　13.“灾害防治及应急管理支出”科目114万元，主要用于消防实事工程项目。
　　14.“其他支出”科目82万元，主要用于彩票公益金支出。
</t>
  </si>
  <si>
    <t>2024年部门财务收支预算总表</t>
  </si>
  <si>
    <t>编制部门：上海市崇明区城桥镇人民政府（汇总）</t>
  </si>
  <si>
    <t>单位：元</t>
  </si>
  <si>
    <t>本年收入</t>
  </si>
  <si>
    <t>本年支出</t>
  </si>
  <si>
    <t>项目</t>
  </si>
  <si>
    <t>预算数</t>
  </si>
  <si>
    <t>一、财政拨款收入</t>
  </si>
  <si>
    <t>一、一般公共服务支出</t>
  </si>
  <si>
    <t>　　1、一般公共预算资金</t>
  </si>
  <si>
    <t>二、教育支出</t>
  </si>
  <si>
    <t>　　2、政府性基金</t>
  </si>
  <si>
    <t>三、科学技术支出</t>
  </si>
  <si>
    <t>　　3、国有资本经营预算</t>
  </si>
  <si>
    <t>四、文化旅游体育与传媒支出</t>
  </si>
  <si>
    <t>二、事业收入</t>
  </si>
  <si>
    <t>五、社会保障和就业支出</t>
  </si>
  <si>
    <t>三、事业单位经营收入</t>
  </si>
  <si>
    <t>六、卫生健康支出</t>
  </si>
  <si>
    <t>四、其他收入</t>
  </si>
  <si>
    <t>七、节能环保支出</t>
  </si>
  <si>
    <t>八、城乡社区支出</t>
  </si>
  <si>
    <t>九、农林水支出</t>
  </si>
  <si>
    <t>十、资源勘探工业信息等支出</t>
  </si>
  <si>
    <t>十一、商业服务业等支出</t>
  </si>
  <si>
    <t>十二、住房保障支出</t>
  </si>
  <si>
    <t>十三、灾害防治及应急管理支出</t>
  </si>
  <si>
    <t>十四、其他支出</t>
  </si>
  <si>
    <t>收入总计</t>
  </si>
  <si>
    <t>支出总计</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</si>
  <si>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</si>
  <si>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</si>
  <si>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</si>
  <si>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</si>
  <si>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</si>
  <si>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</si>
  <si>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</si>
  <si>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</si>
  <si>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</si>
  <si>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</si>
  <si>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</si>
  <si>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</si>
  <si>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201</t>
  </si>
  <si>
    <t/>
  </si>
  <si>
    <t>一般公共服务支出</t>
  </si>
  <si>
    <t>01</t>
  </si>
  <si>
    <t>人大事务</t>
  </si>
  <si>
    <t>08</t>
  </si>
  <si>
    <t>代表工作</t>
  </si>
  <si>
    <t>99</t>
  </si>
  <si>
    <t>其他人大事务支出</t>
  </si>
  <si>
    <t>03</t>
  </si>
  <si>
    <t>政府办公厅（室）及相关机构事务</t>
  </si>
  <si>
    <t>行政运行</t>
  </si>
  <si>
    <t>02</t>
  </si>
  <si>
    <t>一般行政管理事务</t>
  </si>
  <si>
    <t>05</t>
  </si>
  <si>
    <t>统计信息事务</t>
  </si>
  <si>
    <t>其他统计信息事务支出</t>
  </si>
  <si>
    <t>06</t>
  </si>
  <si>
    <t>财政事务</t>
  </si>
  <si>
    <t>其他财政事务支出</t>
  </si>
  <si>
    <t>13</t>
  </si>
  <si>
    <t>商贸事务</t>
  </si>
  <si>
    <t>其他商贸事务支出</t>
  </si>
  <si>
    <t>29</t>
  </si>
  <si>
    <t>群众团体事务</t>
  </si>
  <si>
    <t>其他群众团体事务支出</t>
  </si>
  <si>
    <t>32</t>
  </si>
  <si>
    <t>组织事务</t>
  </si>
  <si>
    <t>其他组织事务支出</t>
  </si>
  <si>
    <t>36</t>
  </si>
  <si>
    <t>其他共产党事务支出</t>
  </si>
  <si>
    <t>50</t>
  </si>
  <si>
    <t>事业运行</t>
  </si>
  <si>
    <t>其他一般公共服务支出</t>
  </si>
  <si>
    <t>205</t>
  </si>
  <si>
    <t>教育支出</t>
  </si>
  <si>
    <t>教育管理事务</t>
  </si>
  <si>
    <t>其他教育管理事务支出</t>
  </si>
  <si>
    <t>206</t>
  </si>
  <si>
    <t>科学技术支出</t>
  </si>
  <si>
    <t>科学技术管理事务</t>
  </si>
  <si>
    <t>其他科学技术管理事务支出</t>
  </si>
  <si>
    <t>07</t>
  </si>
  <si>
    <t>科学技术普及</t>
  </si>
  <si>
    <t>其他科学技术普及支出</t>
  </si>
  <si>
    <t>207</t>
  </si>
  <si>
    <t>文化旅游体育与传媒支出</t>
  </si>
  <si>
    <t>文化和旅游</t>
  </si>
  <si>
    <t>09</t>
  </si>
  <si>
    <t>群众文化</t>
  </si>
  <si>
    <t>其他文化和旅游支出</t>
  </si>
  <si>
    <t>体育</t>
  </si>
  <si>
    <t>群众体育</t>
  </si>
  <si>
    <t>其他体育支出</t>
  </si>
  <si>
    <t>208</t>
  </si>
  <si>
    <t>社会保障和就业支出</t>
  </si>
  <si>
    <t>人力资源和社会保障管理事务</t>
  </si>
  <si>
    <t>民政管理事务</t>
  </si>
  <si>
    <t>基层政权建设和社区治理</t>
  </si>
  <si>
    <t>其他民政管理事务支出</t>
  </si>
  <si>
    <t>行政事业单位养老支出</t>
  </si>
  <si>
    <t>行政单位离退休</t>
  </si>
  <si>
    <t>事业单位离退休</t>
  </si>
  <si>
    <t>机关事业单位基本养老保险缴费支出</t>
  </si>
  <si>
    <t>机关事业单位职业年金缴费支出</t>
  </si>
  <si>
    <t>其他行政事业单位养老支出</t>
  </si>
  <si>
    <t>就业补助</t>
  </si>
  <si>
    <t>04</t>
  </si>
  <si>
    <t>社会保险补贴</t>
  </si>
  <si>
    <t>其他就业补助支出</t>
  </si>
  <si>
    <t>抚恤</t>
  </si>
  <si>
    <t>在乡复员、退伍军人生活补助</t>
  </si>
  <si>
    <t>其他优抚支出</t>
  </si>
  <si>
    <t>退役安置</t>
  </si>
  <si>
    <t>军队移交政府的离退休人员安置</t>
  </si>
  <si>
    <t>10</t>
  </si>
  <si>
    <t>社会福利</t>
  </si>
  <si>
    <t>养老服务</t>
  </si>
  <si>
    <t>其他社会福利支出</t>
  </si>
  <si>
    <t>11</t>
  </si>
  <si>
    <t>残疾人事业</t>
  </si>
  <si>
    <t>残疾人康复</t>
  </si>
  <si>
    <t>残疾人就业</t>
  </si>
  <si>
    <t>残疾人体育</t>
  </si>
  <si>
    <t>残疾人生活和护理补贴</t>
  </si>
  <si>
    <t>其他残疾人事业支出</t>
  </si>
  <si>
    <t>16</t>
  </si>
  <si>
    <t>红十字事业</t>
  </si>
  <si>
    <t>25</t>
  </si>
  <si>
    <t>其他生活救助</t>
  </si>
  <si>
    <t>其他城市生活救助</t>
  </si>
  <si>
    <t>其他农村生活救助</t>
  </si>
  <si>
    <t>28</t>
  </si>
  <si>
    <t>退役军人管理事务</t>
  </si>
  <si>
    <t>拥军优属</t>
  </si>
  <si>
    <t>其他退役军人管理事务支出</t>
  </si>
  <si>
    <t>210</t>
  </si>
  <si>
    <t>卫生健康支出</t>
  </si>
  <si>
    <t>基层医疗卫生机构</t>
  </si>
  <si>
    <t>其他基层医疗卫生机构支出</t>
  </si>
  <si>
    <t>行政事业单位医疗</t>
  </si>
  <si>
    <t>行政单位医疗</t>
  </si>
  <si>
    <t>事业单位医疗</t>
  </si>
  <si>
    <t>医疗救助</t>
  </si>
  <si>
    <t>城乡医疗救助</t>
  </si>
  <si>
    <t>211</t>
  </si>
  <si>
    <t>节能环保支出</t>
  </si>
  <si>
    <t>环境保护管理事务</t>
  </si>
  <si>
    <t>其他环境保护管理事务支出</t>
  </si>
  <si>
    <t>污染防治</t>
  </si>
  <si>
    <t>其他污染防治支出</t>
  </si>
  <si>
    <t>污染减排</t>
  </si>
  <si>
    <t>减排专项支出</t>
  </si>
  <si>
    <t>其他污染减排支出</t>
  </si>
  <si>
    <t>212</t>
  </si>
  <si>
    <t>城乡社区支出</t>
  </si>
  <si>
    <t>城乡社区管理事务</t>
  </si>
  <si>
    <t>城管执法</t>
  </si>
  <si>
    <t>其他城乡社区管理事务支出</t>
  </si>
  <si>
    <t>城乡社区规划与管理</t>
  </si>
  <si>
    <t>城乡社区环境卫生</t>
  </si>
  <si>
    <t>国有土地使用权出让收入安排的支出</t>
  </si>
  <si>
    <t>城市建设支出</t>
  </si>
  <si>
    <t>农村基础设施建设支出</t>
  </si>
  <si>
    <t>农业农村生态环境支出</t>
  </si>
  <si>
    <t>其他国有土地使用权出让收入安排的支出</t>
  </si>
  <si>
    <t>213</t>
  </si>
  <si>
    <t>农林水支出</t>
  </si>
  <si>
    <t>农业农村</t>
  </si>
  <si>
    <t>科技转化与推广服务</t>
  </si>
  <si>
    <t>农产品质量安全</t>
  </si>
  <si>
    <t>12</t>
  </si>
  <si>
    <t>行业业务管理</t>
  </si>
  <si>
    <t>22</t>
  </si>
  <si>
    <t>农业生产发展</t>
  </si>
  <si>
    <t>24</t>
  </si>
  <si>
    <t>农村合作经济</t>
  </si>
  <si>
    <t>35</t>
  </si>
  <si>
    <t>农业生态资源保护</t>
  </si>
  <si>
    <t>53</t>
  </si>
  <si>
    <t>耕地建设与利用</t>
  </si>
  <si>
    <t>其他农业农村支出</t>
  </si>
  <si>
    <t>林业和草原</t>
  </si>
  <si>
    <t>森林资源培育</t>
  </si>
  <si>
    <t>森林资源管理</t>
  </si>
  <si>
    <t>森林生态效益补偿</t>
  </si>
  <si>
    <t>水利</t>
  </si>
  <si>
    <t>水利行业业务管理</t>
  </si>
  <si>
    <t>水利工程建设</t>
  </si>
  <si>
    <t>农村水利</t>
  </si>
  <si>
    <t>其他水利支出</t>
  </si>
  <si>
    <t>农村综合改革</t>
  </si>
  <si>
    <t>对村级公益事业建设的补助</t>
  </si>
  <si>
    <t>对村民委员会和村党支部的补助</t>
  </si>
  <si>
    <t>其他农村综合改革支出</t>
  </si>
  <si>
    <t>215</t>
  </si>
  <si>
    <t>资源勘探工业信息等支出</t>
  </si>
  <si>
    <t>支持中小企业发展和管理支出</t>
  </si>
  <si>
    <t>其他支持中小企业发展和管理支出</t>
  </si>
  <si>
    <t>216</t>
  </si>
  <si>
    <t>商业服务业等支出</t>
  </si>
  <si>
    <t>商业流通事务</t>
  </si>
  <si>
    <t>其他商业流通事务支出</t>
  </si>
  <si>
    <t>221</t>
  </si>
  <si>
    <t>住房保障支出</t>
  </si>
  <si>
    <t>住房改革支出</t>
  </si>
  <si>
    <t>住房公积金</t>
  </si>
  <si>
    <t>购房补贴</t>
  </si>
  <si>
    <t>224</t>
  </si>
  <si>
    <t>灾害防治及应急管理支出</t>
  </si>
  <si>
    <t>消防救援事务</t>
  </si>
  <si>
    <t>其他消防救援事务支出</t>
  </si>
  <si>
    <t>229</t>
  </si>
  <si>
    <t>其他支出</t>
  </si>
  <si>
    <t>60</t>
  </si>
  <si>
    <t>彩票公益金安排的支出</t>
  </si>
  <si>
    <t>用于社会福利的彩票公益金支出</t>
  </si>
  <si>
    <t>2024年部门支出预算总表</t>
  </si>
  <si>
    <t>支出预算</t>
  </si>
  <si>
    <t>基本支出</t>
  </si>
  <si>
    <t>项目支出</t>
  </si>
  <si>
    <t>2024年部门财政拨款收支预算总表</t>
  </si>
  <si>
    <t>财政拨款支出</t>
  </si>
  <si>
    <t>一般公共预算</t>
  </si>
  <si>
    <t>政府性基金预算</t>
  </si>
  <si>
    <t>国有资本经营预算</t>
  </si>
  <si>
    <t>一、一般公共预算资金</t>
  </si>
  <si>
    <t>二、政府性基金</t>
  </si>
  <si>
    <t>三、国有资本经营预算</t>
  </si>
  <si>
    <t>2024年部门一般公共预算支出功能分类预算表</t>
  </si>
  <si>
    <t>一般公共预算支出</t>
  </si>
  <si>
    <t>2024年部门政府性基金预算支出功能分类预算表</t>
  </si>
  <si>
    <t>政府性基金预算支出</t>
  </si>
  <si>
    <t>2024年部门国有资本经营预算支出功能分类预算表</t>
  </si>
  <si>
    <t>国有资本经营预算支出</t>
  </si>
  <si>
    <t>注：2024年未安排国有资本经营预算，故本表无数据</t>
  </si>
  <si>
    <t>2024年部门一般公共预算基本支出部门预算经济分类预算表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</si>
  <si>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</si>
  <si>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</si>
  <si>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</si>
  <si>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</si>
  <si>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</si>
  <si>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</si>
  <si>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</si>
  <si>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</si>
  <si>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</si>
  <si>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</si>
  <si>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绩效工资</t>
  </si>
  <si>
    <t>机关事业单位基本养老保险缴费</t>
  </si>
  <si>
    <t>职业年金缴费</t>
  </si>
  <si>
    <t>职工基本医疗保险缴费</t>
  </si>
  <si>
    <t>其他社会保障缴费</t>
  </si>
  <si>
    <t>其他工资福利支出</t>
  </si>
  <si>
    <t>302</t>
  </si>
  <si>
    <t>商品和服务支出</t>
  </si>
  <si>
    <t>办公费</t>
  </si>
  <si>
    <t>印刷费</t>
  </si>
  <si>
    <t>手续费</t>
  </si>
  <si>
    <t>水费</t>
  </si>
  <si>
    <t>电费</t>
  </si>
  <si>
    <t>邮电费</t>
  </si>
  <si>
    <t>差旅费</t>
  </si>
  <si>
    <t>维修(护)费</t>
  </si>
  <si>
    <t>14</t>
  </si>
  <si>
    <t>租赁费</t>
  </si>
  <si>
    <t>15</t>
  </si>
  <si>
    <t>会议费</t>
  </si>
  <si>
    <t>培训费</t>
  </si>
  <si>
    <t>17</t>
  </si>
  <si>
    <t>公务接待费</t>
  </si>
  <si>
    <t>工会经费</t>
  </si>
  <si>
    <t>福利费</t>
  </si>
  <si>
    <t>31</t>
  </si>
  <si>
    <t>公务用车运行维护费</t>
  </si>
  <si>
    <t>39</t>
  </si>
  <si>
    <t>其他交通费用</t>
  </si>
  <si>
    <t>其他商品和服务支出</t>
  </si>
  <si>
    <t>303</t>
  </si>
  <si>
    <t>对个人和家庭的补助</t>
  </si>
  <si>
    <t>离休费</t>
  </si>
  <si>
    <t>退休费</t>
  </si>
  <si>
    <t>310</t>
  </si>
  <si>
    <t>资本性支出</t>
  </si>
  <si>
    <t>办公设备购置</t>
  </si>
  <si>
    <t>2024年部门“三公”经费和机关运行经费预算表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</si>
  <si>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</si>
  <si>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</si>
  <si>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</si>
  <si>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</si>
  <si>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</si>
  <si>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</si>
  <si>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</si>
  <si>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</si>
  <si>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</si>
  <si>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2024年“三公”经费预算数为54.50万元，比2023年预算增加27万元。。其中：
　　（一）因公出国（境）费0.00万元，与2023年预算持平。
　　（二）公务用车购置及运行费39.50万元，比2023年预算增加27万元，主要原因是行政执法队、市容所增加公务用车运行费。其中：公务用车购置费0.00万元，与2023年预算持平。公务用车运行费39.50万元，比2023年预算增加27万元，主要原因是行政执法队、市容所增加公务用车运行费。
　　（三）公务接待费15.00万元，与2023年预算持平。
二、机关运行经费预算
　　2024年上海市崇明区城桥镇人民政府（汇总）（部门）下属2家机关和0家参公事业单位财政拨款的机关运行经费预算为480.89万元。
        三、政府采购预算情况
　　2024年度本部门政府采购预算3,800.70万元，其中：政府采购货物预算24.84万元、政府采购工程预算0.00万元、政府采购服务预算3,775.86万元。2024年本部门面向中小企业预留政府采购项目预算金额3,797.10万元，其中，预留给小型和微型企业的政府采购项目预算为0.68万元。
四、绩效目标设置情况
　　按照本市预算绩效管理工作的总体要求，本部门实现了绩效目标的全覆盖。其中，编报部门（单位）整体绩效目标12个；政策绩效目标0个、涉及预算资金0万元；项目绩效目标54个，涉及预算资金57,430.51万元。
五、国有资产占有使用情况
     截至2023年8月31日，本部门共有车辆11辆，其中：部级领导干部用车0辆、主要领导干部用车0辆、机要通信用车0辆、应急保障用车3辆、执法执勤用车0辆、特种专业技术用车0辆、离退休干部用车0辆、其他用车8辆；单价100万元（含）以上设备（不含车辆）0台（套）。
     2024年部门预算安排购置车辆0辆，其中：部级领导干部用车0辆、主要领导干部用车0辆、机要通信用车0辆、应急保障用车0辆、执法执勤用车0辆、特种专业技术用车0辆、离退休干部用车0辆、其他用车0辆；部门预算安排购置单价100万元（含）以上设备（不含车辆）0台（套）。</t>
  </si>
  <si>
    <t>基层政权专项经费情况说明</t>
  </si>
  <si>
    <t xml:space="preserve"> 一、项目概述</t>
  </si>
  <si>
    <t xml:space="preserve"> 进一步加强社区居委建设，提高社区居委工作效率和工作质量，确保党工委各项工作目标的实现，推动我镇社区各项事业向前发展。</t>
  </si>
  <si>
    <t xml:space="preserve"> 二、立项依据</t>
  </si>
  <si>
    <t>1.《上海市居民委员会工作条例》；
2.《关于完善居民区治理体系加强基层建设的实施意见》（沪委办发[2014] 43号）；
3.《关于居委会工作经费使用管理的指导意见》（沪财社[2015]58号）；
4.《中共上海市委上海市人民政府关于进一步创新社会治理加强基层建设的意见》(沪委发〔2014〕14号)。</t>
  </si>
  <si>
    <t xml:space="preserve"> 三、实施主体</t>
  </si>
  <si>
    <t>责任主体：城桥镇人民政府，职责：保障项目实施的制度与相关措施：遵循国家有关财经法律法规的规定，经费开支应当严格遵守规定的适用范围和标准，不得随意列支超范围、超标准的费用。综合考虑居委会功能定位和现有资源配置情况，按照突出重点、兼顾一般、体现特色的要求，区分轻重缓急，科学安排各项经费支出，发挥在创新居民自治中的积极作用。经费使用应自觉遵循勤俭节约的原则，根据既定的经费使用计划，合理安排开支项目和经费支出，并逐步建立健全厉行节约长效机制。居委会工作经费使用情况应列入居务公开范畴，定期向居民公开，接受居民监督。</t>
  </si>
  <si>
    <t xml:space="preserve"> 四、实施方案</t>
  </si>
  <si>
    <t xml:space="preserve">1.居委会的财务活动应当遵循国家有关财经法律法规的规定，经费开支应当严格遵守规定的适用范围和标准，不得随意列支超范围、超标准的费用。
2.居委会要综合考虑其功能定位和现有资源配置情况，按照突出重点、兼顾一般、体现特色的要求，区分轻重缓急，科学安排各项经费支出，发挥在创新居民自治中的积极作用。
3.居委会工作经费使用应自觉遵循勤俭节约的原则，根据既定的经费使用计划，合理安排开支项目和经费支出，并逐步建立健全厉行节约长效机制。
4.居委会工作经费使用情况应列入居务公开范畴，定期向居民公开，接受居民监督。 </t>
  </si>
  <si>
    <t xml:space="preserve"> 五、实施周期</t>
  </si>
  <si>
    <t xml:space="preserve">    项目实施周期：2024年1月1日—— 2024年12月31日</t>
  </si>
  <si>
    <t xml:space="preserve"> 六、年度预算安排</t>
  </si>
  <si>
    <t xml:space="preserve">    1、项目年度财政资金预算安排金额：3200000元    
    2、项目年度财政资金预算安排使用内容：社区居委会人员、公用、专项经费</t>
  </si>
  <si>
    <t xml:space="preserve"> 七、绩效目标</t>
  </si>
  <si>
    <t xml:space="preserve"> 详见单位的项目绩效目标表</t>
  </si>
  <si>
    <t>缴纳残疾人就业保障金项目经费情况说明</t>
  </si>
  <si>
    <t xml:space="preserve"> 一、项目概述 </t>
  </si>
  <si>
    <t>为保障残疾人就业，按照《上海市残疾人就业保障金征收管理办法》相关规定，申报本单位在职职工人数58个，按照上年度工资计算并缴纳残疾人就业保障金。</t>
  </si>
  <si>
    <t xml:space="preserve"> 二、立项依据 </t>
  </si>
  <si>
    <t>《上海市残疾人就业保障金征收管理办法》</t>
  </si>
  <si>
    <t xml:space="preserve"> 三、实施主体 </t>
  </si>
  <si>
    <t>责任主体：城桥镇人民政府，职责：保障项目实施的制度与相关措施：遵循国家有关财经法律法规的规定</t>
  </si>
  <si>
    <t xml:space="preserve"> 四、实施方案 </t>
  </si>
  <si>
    <t>1、残保金缴纳系数标准确认。2、职工申报人数。3、残保金缴纳准确性。4、残保金缴纳及时性。</t>
  </si>
  <si>
    <t xml:space="preserve"> 五、实施周期 </t>
  </si>
  <si>
    <t xml:space="preserve"> 六、年度预算安排 </t>
  </si>
  <si>
    <t xml:space="preserve">    1、项目年度财政资金预算安排金额：110000元    
    2、项目年度财政资金预算安排使用内容：残疾人就业保障金</t>
  </si>
  <si>
    <t xml:space="preserve"> 七、绩效目标 </t>
  </si>
</sst>
</file>

<file path=xl/styles.xml><?xml version="1.0" encoding="utf-8"?>
<styleSheet xmlns="http://schemas.openxmlformats.org/spreadsheetml/2006/main">
  <numFmts count="7">
    <numFmt numFmtId="176" formatCode="[=0]&quot;&quot;;#,##0"/>
    <numFmt numFmtId="177" formatCode="0.00_ "/>
    <numFmt numFmtId="44" formatCode="_ &quot;￥&quot;* #,##0.00_ ;_ &quot;￥&quot;* \-#,##0.00_ ;_ &quot;￥&quot;* &quot;-&quot;??_ ;_ @_ "/>
    <numFmt numFmtId="41" formatCode="_ * #,##0_ ;_ * \-#,##0_ ;_ * &quot;-&quot;_ ;_ @_ "/>
    <numFmt numFmtId="43" formatCode="_ * #,##0.00_ ;_ * \-#,##0.00_ ;_ * &quot;-&quot;??_ ;_ @_ "/>
    <numFmt numFmtId="178" formatCode="[=0]&quot;&quot;;#,##0.00"/>
    <numFmt numFmtId="42" formatCode="_ &quot;￥&quot;* #,##0_ ;_ &quot;￥&quot;* \-#,##0_ ;_ &quot;￥&quot;* &quot;-&quot;_ ;_ @_ "/>
  </numFmts>
  <fonts count="46">
    <font>
      <sz val="11"/>
      <name val="Calibri"/>
      <charset val="134"/>
    </font>
    <font>
      <b/>
      <sz val="18"/>
      <name val="宋体"/>
      <charset val="134"/>
      <scheme val="major"/>
    </font>
    <font>
      <sz val="12"/>
      <name val="宋体"/>
      <charset val="134"/>
      <scheme val="minor"/>
    </font>
    <font>
      <sz val="12"/>
      <color indexed="8"/>
      <name val="宋体"/>
      <charset val="134"/>
      <scheme val="minor"/>
    </font>
    <font>
      <sz val="11"/>
      <color indexed="8"/>
      <name val="宋体"/>
      <charset val="1"/>
      <scheme val="minor"/>
    </font>
    <font>
      <sz val="18"/>
      <name val="宋体"/>
      <charset val="134"/>
    </font>
    <font>
      <sz val="12"/>
      <name val="宋体"/>
      <charset val="134"/>
    </font>
    <font>
      <sz val="12"/>
      <color rgb="FF000100"/>
      <name val="宋体"/>
      <charset val="134"/>
    </font>
    <font>
      <sz val="12"/>
      <color rgb="FFFF0000"/>
      <name val="宋体"/>
      <charset val="134"/>
    </font>
    <font>
      <sz val="10"/>
      <name val="宋体"/>
      <charset val="134"/>
    </font>
    <font>
      <sz val="11"/>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18"/>
      <color rgb="FF000000"/>
      <name val="宋体"/>
      <charset val="134"/>
    </font>
    <font>
      <sz val="18"/>
      <color indexed="8"/>
      <name val="楷体_GB2312"/>
      <charset val="134"/>
    </font>
    <font>
      <sz val="18"/>
      <color rgb="FF000000"/>
      <name val="楷体"/>
      <charset val="134"/>
    </font>
    <font>
      <sz val="10"/>
      <color rgb="FF000000"/>
      <name val="宋体"/>
      <charset val="134"/>
    </font>
    <font>
      <sz val="16"/>
      <color rgb="FF000000"/>
      <name val="宋体"/>
      <charset val="134"/>
    </font>
    <font>
      <sz val="14"/>
      <color rgb="FF000000"/>
      <name val="宋体"/>
      <charset val="134"/>
    </font>
    <font>
      <b/>
      <sz val="14"/>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FF00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sz val="11"/>
      <color theme="1"/>
      <name val="宋体"/>
      <charset val="134"/>
      <scheme val="minor"/>
    </font>
    <font>
      <b/>
      <sz val="11"/>
      <color rgb="FFFA7D0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rgb="FF006100"/>
      <name val="宋体"/>
      <charset val="0"/>
      <scheme val="minor"/>
    </font>
    <font>
      <sz val="11"/>
      <color rgb="FF9C6500"/>
      <name val="宋体"/>
      <charset val="0"/>
      <scheme val="minor"/>
    </font>
    <font>
      <b/>
      <sz val="13"/>
      <color theme="3"/>
      <name val="宋体"/>
      <charset val="134"/>
      <scheme val="minor"/>
    </font>
  </fonts>
  <fills count="37">
    <fill>
      <patternFill patternType="none"/>
    </fill>
    <fill>
      <patternFill patternType="gray125"/>
    </fill>
    <fill>
      <patternFill patternType="solid">
        <fgColor indexed="9"/>
        <bgColor indexed="64"/>
      </patternFill>
    </fill>
    <fill>
      <patternFill patternType="solid">
        <fgColor rgb="FFD8D8D8"/>
        <bgColor indexed="64"/>
      </patternFill>
    </fill>
    <fill>
      <patternFill patternType="solid">
        <fgColor rgb="FFFFFFFF"/>
        <bgColor indexed="64"/>
      </patternFill>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theme="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rgb="FFA5A5A5"/>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4"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51">
    <xf numFmtId="0" fontId="0" fillId="0" borderId="0"/>
    <xf numFmtId="0" fontId="4" fillId="0" borderId="0">
      <alignment vertical="center"/>
    </xf>
    <xf numFmtId="0" fontId="28" fillId="17" borderId="0" applyNumberFormat="false" applyBorder="false" applyAlignment="false" applyProtection="false">
      <alignment vertical="center"/>
    </xf>
    <xf numFmtId="0" fontId="27" fillId="10" borderId="0" applyNumberFormat="false" applyBorder="false" applyAlignment="false" applyProtection="false">
      <alignment vertical="center"/>
    </xf>
    <xf numFmtId="0" fontId="28" fillId="29" borderId="0" applyNumberFormat="false" applyBorder="false" applyAlignment="false" applyProtection="false">
      <alignment vertical="center"/>
    </xf>
    <xf numFmtId="0" fontId="42" fillId="22" borderId="6" applyNumberFormat="false" applyAlignment="false" applyProtection="false">
      <alignment vertical="center"/>
    </xf>
    <xf numFmtId="0" fontId="27" fillId="31" borderId="0" applyNumberFormat="false" applyBorder="false" applyAlignment="false" applyProtection="false">
      <alignment vertical="center"/>
    </xf>
    <xf numFmtId="0" fontId="27" fillId="30" borderId="0" applyNumberFormat="false" applyBorder="false" applyAlignment="false" applyProtection="false">
      <alignment vertical="center"/>
    </xf>
    <xf numFmtId="44" fontId="35" fillId="0" borderId="0" applyFont="false" applyFill="false" applyBorder="false" applyAlignment="false" applyProtection="false">
      <alignment vertical="center"/>
    </xf>
    <xf numFmtId="0" fontId="28" fillId="33" borderId="0" applyNumberFormat="false" applyBorder="false" applyAlignment="false" applyProtection="false">
      <alignment vertical="center"/>
    </xf>
    <xf numFmtId="9" fontId="35" fillId="0" borderId="0" applyFont="false" applyFill="false" applyBorder="false" applyAlignment="false" applyProtection="false">
      <alignment vertical="center"/>
    </xf>
    <xf numFmtId="0" fontId="28" fillId="28" borderId="0" applyNumberFormat="false" applyBorder="false" applyAlignment="false" applyProtection="false">
      <alignment vertical="center"/>
    </xf>
    <xf numFmtId="0" fontId="28" fillId="32" borderId="0" applyNumberFormat="false" applyBorder="false" applyAlignment="false" applyProtection="false">
      <alignment vertical="center"/>
    </xf>
    <xf numFmtId="0" fontId="28" fillId="8" borderId="0" applyNumberFormat="false" applyBorder="false" applyAlignment="false" applyProtection="false">
      <alignment vertical="center"/>
    </xf>
    <xf numFmtId="0" fontId="28" fillId="36" borderId="0" applyNumberFormat="false" applyBorder="false" applyAlignment="false" applyProtection="false">
      <alignment vertical="center"/>
    </xf>
    <xf numFmtId="0" fontId="28" fillId="26" borderId="0" applyNumberFormat="false" applyBorder="false" applyAlignment="false" applyProtection="false">
      <alignment vertical="center"/>
    </xf>
    <xf numFmtId="0" fontId="36" fillId="19" borderId="6" applyNumberFormat="false" applyAlignment="false" applyProtection="false">
      <alignment vertical="center"/>
    </xf>
    <xf numFmtId="0" fontId="28" fillId="34" borderId="0" applyNumberFormat="false" applyBorder="false" applyAlignment="false" applyProtection="false">
      <alignment vertical="center"/>
    </xf>
    <xf numFmtId="0" fontId="44" fillId="27" borderId="0" applyNumberFormat="false" applyBorder="false" applyAlignment="false" applyProtection="false">
      <alignment vertical="center"/>
    </xf>
    <xf numFmtId="0" fontId="27" fillId="11" borderId="0" applyNumberFormat="false" applyBorder="false" applyAlignment="false" applyProtection="false">
      <alignment vertical="center"/>
    </xf>
    <xf numFmtId="0" fontId="43" fillId="24" borderId="0" applyNumberFormat="false" applyBorder="false" applyAlignment="false" applyProtection="false">
      <alignment vertical="center"/>
    </xf>
    <xf numFmtId="0" fontId="27" fillId="25" borderId="0" applyNumberFormat="false" applyBorder="false" applyAlignment="false" applyProtection="false">
      <alignment vertical="center"/>
    </xf>
    <xf numFmtId="0" fontId="41" fillId="0" borderId="10" applyNumberFormat="false" applyFill="false" applyAlignment="false" applyProtection="false">
      <alignment vertical="center"/>
    </xf>
    <xf numFmtId="0" fontId="40" fillId="21" borderId="0" applyNumberFormat="false" applyBorder="false" applyAlignment="false" applyProtection="false">
      <alignment vertical="center"/>
    </xf>
    <xf numFmtId="0" fontId="39" fillId="20" borderId="9" applyNumberFormat="false" applyAlignment="false" applyProtection="false">
      <alignment vertical="center"/>
    </xf>
    <xf numFmtId="0" fontId="38" fillId="19" borderId="8" applyNumberFormat="false" applyAlignment="false" applyProtection="false">
      <alignment vertical="center"/>
    </xf>
    <xf numFmtId="0" fontId="37" fillId="0" borderId="7" applyNumberFormat="false" applyFill="false" applyAlignment="false" applyProtection="false">
      <alignment vertical="center"/>
    </xf>
    <xf numFmtId="0" fontId="34" fillId="0" borderId="0" applyNumberFormat="false" applyFill="false" applyBorder="false" applyAlignment="false" applyProtection="false">
      <alignment vertical="center"/>
    </xf>
    <xf numFmtId="0" fontId="27" fillId="35"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2" fontId="35" fillId="0" borderId="0" applyFont="false" applyFill="false" applyBorder="false" applyAlignment="false" applyProtection="false">
      <alignment vertical="center"/>
    </xf>
    <xf numFmtId="0" fontId="27" fillId="18" borderId="0" applyNumberFormat="false" applyBorder="false" applyAlignment="false" applyProtection="false">
      <alignment vertical="center"/>
    </xf>
    <xf numFmtId="43" fontId="35" fillId="0" borderId="0" applyFont="false" applyFill="false" applyBorder="false" applyAlignment="false" applyProtection="false">
      <alignment vertical="center"/>
    </xf>
    <xf numFmtId="0" fontId="33" fillId="0" borderId="0" applyNumberForma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27" fillId="16"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28" fillId="15" borderId="0" applyNumberFormat="false" applyBorder="false" applyAlignment="false" applyProtection="false">
      <alignment vertical="center"/>
    </xf>
    <xf numFmtId="0" fontId="35" fillId="23" borderId="11" applyNumberFormat="false" applyFont="false" applyAlignment="false" applyProtection="false">
      <alignment vertical="center"/>
    </xf>
    <xf numFmtId="0" fontId="27" fillId="14" borderId="0" applyNumberFormat="false" applyBorder="false" applyAlignment="false" applyProtection="false">
      <alignment vertical="center"/>
    </xf>
    <xf numFmtId="0" fontId="28" fillId="13" borderId="0" applyNumberFormat="false" applyBorder="false" applyAlignment="false" applyProtection="false">
      <alignment vertical="center"/>
    </xf>
    <xf numFmtId="0" fontId="27" fillId="12"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41" fontId="35" fillId="0" borderId="0" applyFont="false" applyFill="false" applyBorder="false" applyAlignment="false" applyProtection="false">
      <alignment vertical="center"/>
    </xf>
    <xf numFmtId="0" fontId="45" fillId="0" borderId="7" applyNumberFormat="false" applyFill="false" applyAlignment="false" applyProtection="false">
      <alignment vertical="center"/>
    </xf>
    <xf numFmtId="0" fontId="27" fillId="9" borderId="0" applyNumberFormat="false" applyBorder="false" applyAlignment="false" applyProtection="false">
      <alignment vertical="center"/>
    </xf>
    <xf numFmtId="0" fontId="29" fillId="0" borderId="5" applyNumberFormat="false" applyFill="false" applyAlignment="false" applyProtection="false">
      <alignment vertical="center"/>
    </xf>
    <xf numFmtId="0" fontId="28" fillId="7" borderId="0" applyNumberFormat="false" applyBorder="false" applyAlignment="false" applyProtection="false">
      <alignment vertical="center"/>
    </xf>
    <xf numFmtId="0" fontId="27" fillId="6" borderId="0" applyNumberFormat="false" applyBorder="false" applyAlignment="false" applyProtection="false">
      <alignment vertical="center"/>
    </xf>
    <xf numFmtId="0" fontId="6" fillId="0" borderId="0">
      <alignment vertical="center"/>
    </xf>
    <xf numFmtId="0" fontId="26" fillId="0" borderId="4" applyNumberFormat="false" applyFill="false" applyAlignment="false" applyProtection="false">
      <alignment vertical="center"/>
    </xf>
  </cellStyleXfs>
  <cellXfs count="64">
    <xf numFmtId="0" fontId="0" fillId="0" borderId="0" xfId="0" applyProtection="true">
      <protection locked="false"/>
    </xf>
    <xf numFmtId="0" fontId="0" fillId="0" borderId="0" xfId="1" applyFont="true">
      <alignment vertical="center"/>
    </xf>
    <xf numFmtId="0" fontId="1" fillId="0" borderId="0" xfId="1" applyFont="true" applyBorder="true" applyAlignment="true">
      <alignment horizontal="center" vertical="center" wrapText="true"/>
    </xf>
    <xf numFmtId="0" fontId="2" fillId="0" borderId="0" xfId="1" applyFont="true" applyBorder="true" applyAlignment="true">
      <alignment vertical="center" wrapText="true"/>
    </xf>
    <xf numFmtId="0" fontId="3" fillId="2" borderId="0" xfId="1" applyNumberFormat="true" applyFont="true" applyFill="true" applyBorder="true" applyAlignment="true">
      <alignment vertical="center" wrapText="true"/>
    </xf>
    <xf numFmtId="0" fontId="3" fillId="2" borderId="0" xfId="1" applyNumberFormat="true" applyFont="true" applyFill="true" applyBorder="true" applyAlignment="true">
      <alignment horizontal="left" vertical="center" wrapText="true"/>
    </xf>
    <xf numFmtId="0" fontId="4" fillId="0" borderId="0" xfId="1">
      <alignment vertical="center"/>
    </xf>
    <xf numFmtId="0" fontId="5"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177" fontId="0" fillId="0" borderId="0" xfId="0" applyNumberFormat="true" applyProtection="true">
      <protection locked="false"/>
    </xf>
    <xf numFmtId="0" fontId="6" fillId="0" borderId="0" xfId="0" applyNumberFormat="true" applyFont="true" applyAlignment="true" applyProtection="true">
      <alignment horizontal="left" vertical="center"/>
      <protection locked="false"/>
    </xf>
    <xf numFmtId="0" fontId="6" fillId="3" borderId="1" xfId="0" applyNumberFormat="true" applyFont="true" applyFill="true" applyBorder="true" applyAlignment="true" applyProtection="true">
      <alignment horizontal="center" vertical="center" wrapText="true"/>
      <protection locked="false"/>
    </xf>
    <xf numFmtId="177" fontId="6" fillId="0" borderId="1" xfId="0" applyNumberFormat="true" applyFont="true" applyBorder="true" applyAlignment="true" applyProtection="true">
      <alignment horizontal="right" vertical="center"/>
      <protection locked="false"/>
    </xf>
    <xf numFmtId="177" fontId="7" fillId="4" borderId="1" xfId="0" applyNumberFormat="true" applyFont="true" applyFill="true" applyBorder="true" applyAlignment="true" applyProtection="true">
      <alignment horizontal="right" vertical="center" wrapText="true"/>
      <protection locked="false"/>
    </xf>
    <xf numFmtId="0" fontId="8" fillId="0" borderId="0" xfId="0" applyNumberFormat="true" applyFont="true" applyAlignment="true" applyProtection="true">
      <alignment horizontal="left" vertical="center"/>
      <protection locked="false"/>
    </xf>
    <xf numFmtId="0" fontId="9" fillId="0" borderId="0" xfId="0" applyFont="true" applyAlignment="true" applyProtection="true">
      <alignment horizontal="left" vertical="center"/>
      <protection locked="false"/>
    </xf>
    <xf numFmtId="0" fontId="6" fillId="0" borderId="0" xfId="0" applyNumberFormat="true" applyFont="true" applyAlignment="true" applyProtection="true">
      <alignment horizontal="right" vertical="center"/>
      <protection locked="false"/>
    </xf>
    <xf numFmtId="0" fontId="6" fillId="3" borderId="1" xfId="0" applyNumberFormat="true" applyFont="true" applyFill="true" applyBorder="true" applyAlignment="true" applyProtection="true">
      <alignment horizontal="center" vertical="center"/>
      <protection locked="false"/>
    </xf>
    <xf numFmtId="0" fontId="6" fillId="3" borderId="2" xfId="0" applyNumberFormat="true" applyFont="true" applyFill="true" applyBorder="true" applyAlignment="true" applyProtection="true">
      <alignment horizontal="center" vertical="center" wrapText="true"/>
      <protection locked="false"/>
    </xf>
    <xf numFmtId="0" fontId="6" fillId="3" borderId="3" xfId="0" applyNumberFormat="true" applyFont="true" applyFill="true" applyBorder="true" applyAlignment="true" applyProtection="true">
      <alignment horizontal="center" vertical="center"/>
      <protection locked="false"/>
    </xf>
    <xf numFmtId="0" fontId="6" fillId="3" borderId="2" xfId="0" applyNumberFormat="true" applyFont="true" applyFill="true" applyBorder="true" applyAlignment="true" applyProtection="true">
      <alignment horizontal="center" vertical="center"/>
      <protection locked="false"/>
    </xf>
    <xf numFmtId="0" fontId="6" fillId="0" borderId="1" xfId="0" applyNumberFormat="true" applyFont="true" applyBorder="true" applyAlignment="true" applyProtection="true">
      <alignment horizontal="center" vertical="center"/>
      <protection locked="false"/>
    </xf>
    <xf numFmtId="0" fontId="6" fillId="0" borderId="1" xfId="0" applyNumberFormat="true" applyFont="true" applyBorder="true" applyAlignment="true" applyProtection="true">
      <alignment horizontal="left" vertical="center"/>
      <protection locked="false"/>
    </xf>
    <xf numFmtId="176" fontId="6" fillId="0" borderId="1" xfId="0" applyNumberFormat="true" applyFont="true" applyBorder="true" applyAlignment="true" applyProtection="true">
      <alignment horizontal="right" vertical="center" wrapText="true"/>
      <protection locked="false"/>
    </xf>
    <xf numFmtId="0" fontId="6" fillId="0" borderId="1" xfId="0" applyFont="true" applyBorder="true" applyAlignment="true" applyProtection="true">
      <alignment horizontal="center" vertical="center"/>
      <protection locked="false"/>
    </xf>
    <xf numFmtId="176" fontId="6" fillId="0" borderId="1" xfId="0" applyNumberFormat="true" applyFont="true" applyBorder="true" applyAlignment="true" applyProtection="true">
      <alignment horizontal="right" vertical="center"/>
      <protection locked="false"/>
    </xf>
    <xf numFmtId="0" fontId="6" fillId="0" borderId="1" xfId="0" applyNumberFormat="true" applyFont="true" applyBorder="true" applyAlignment="true" applyProtection="true">
      <alignment horizontal="left" vertical="center" wrapText="true"/>
      <protection locked="false"/>
    </xf>
    <xf numFmtId="0" fontId="9" fillId="0" borderId="1" xfId="0" applyFont="true" applyBorder="true" applyAlignment="true" applyProtection="true">
      <alignment horizontal="center" vertical="center"/>
      <protection locked="false"/>
    </xf>
    <xf numFmtId="0" fontId="9" fillId="0" borderId="1" xfId="0" applyFont="true" applyBorder="true" applyAlignment="true" applyProtection="true">
      <alignment horizontal="left" vertical="center"/>
      <protection locked="false"/>
    </xf>
    <xf numFmtId="0" fontId="10" fillId="0" borderId="1" xfId="0" applyFont="true" applyBorder="true" applyAlignment="true" applyProtection="true">
      <alignment horizontal="center" vertical="center"/>
      <protection locked="false"/>
    </xf>
    <xf numFmtId="0" fontId="2" fillId="0" borderId="0" xfId="0" applyFont="true" applyFill="true" applyBorder="true" applyAlignment="true" applyProtection="true">
      <alignment horizontal="left" vertical="center"/>
      <protection locked="false"/>
    </xf>
    <xf numFmtId="0" fontId="6" fillId="3" borderId="3" xfId="0" applyNumberFormat="true" applyFont="true" applyFill="true" applyBorder="true" applyAlignment="true" applyProtection="true">
      <alignment horizontal="center" vertical="center" wrapText="true"/>
      <protection locked="false"/>
    </xf>
    <xf numFmtId="178" fontId="6" fillId="0" borderId="1" xfId="0" applyNumberFormat="true" applyFont="true" applyBorder="true" applyAlignment="true" applyProtection="true">
      <alignment horizontal="right" vertical="center"/>
      <protection locked="false"/>
    </xf>
    <xf numFmtId="176" fontId="10" fillId="0" borderId="1" xfId="0" applyNumberFormat="true" applyFont="true" applyBorder="true" applyAlignment="true" applyProtection="true">
      <alignment horizontal="right" vertical="center"/>
      <protection locked="false"/>
    </xf>
    <xf numFmtId="0" fontId="10" fillId="0" borderId="0" xfId="0" applyNumberFormat="true" applyFont="true" applyAlignment="true" applyProtection="true">
      <alignment horizontal="left" vertical="center"/>
      <protection locked="false"/>
    </xf>
    <xf numFmtId="176" fontId="7" fillId="0" borderId="1" xfId="0" applyNumberFormat="true" applyFont="true" applyBorder="true" applyAlignment="true" applyProtection="true">
      <alignment horizontal="right" vertical="center" wrapText="true"/>
      <protection locked="false"/>
    </xf>
    <xf numFmtId="0" fontId="9" fillId="0" borderId="0" xfId="0" applyNumberFormat="true" applyFont="true" applyAlignment="true" applyProtection="true">
      <alignment horizontal="left" vertical="center"/>
      <protection locked="false"/>
    </xf>
    <xf numFmtId="0" fontId="6" fillId="0" borderId="0" xfId="0" applyFont="true" applyAlignment="true" applyProtection="true">
      <alignment horizontal="left" vertical="center"/>
      <protection locked="false"/>
    </xf>
    <xf numFmtId="0" fontId="6" fillId="0" borderId="1" xfId="0" applyFont="true" applyBorder="true" applyAlignment="true" applyProtection="true">
      <alignment horizontal="left" vertical="center"/>
      <protection locked="false"/>
    </xf>
    <xf numFmtId="178" fontId="6" fillId="0" borderId="1" xfId="0" applyNumberFormat="true" applyFont="true" applyBorder="true" applyAlignment="true" applyProtection="true">
      <alignment horizontal="right" vertical="center" wrapText="true"/>
      <protection locked="false"/>
    </xf>
    <xf numFmtId="0" fontId="6" fillId="0" borderId="1" xfId="0" applyNumberFormat="true" applyFont="true" applyBorder="true" applyAlignment="true" applyProtection="true">
      <alignment horizontal="center" vertical="center" wrapText="true"/>
      <protection locked="false"/>
    </xf>
    <xf numFmtId="0" fontId="6" fillId="0" borderId="1" xfId="0" applyFont="true" applyBorder="true" applyAlignment="true" applyProtection="true">
      <alignment horizontal="left" vertical="center" wrapText="true"/>
      <protection locked="false"/>
    </xf>
    <xf numFmtId="0" fontId="6" fillId="0" borderId="0" xfId="0" applyFont="true" applyAlignment="true" applyProtection="true">
      <alignment horizontal="left" vertical="center" wrapText="true"/>
      <protection locked="false"/>
    </xf>
    <xf numFmtId="0" fontId="5" fillId="0" borderId="0" xfId="0" applyNumberFormat="true" applyFont="true" applyAlignment="true" applyProtection="true">
      <alignment horizontal="center" vertical="top"/>
      <protection locked="false"/>
    </xf>
    <xf numFmtId="0" fontId="6" fillId="0" borderId="0" xfId="0" applyNumberFormat="true" applyFont="true" applyAlignment="true" applyProtection="true">
      <alignment horizontal="left" vertical="top"/>
      <protection locked="false"/>
    </xf>
    <xf numFmtId="0" fontId="6" fillId="5" borderId="0" xfId="49" applyFill="true">
      <alignment vertical="center"/>
    </xf>
    <xf numFmtId="0" fontId="6" fillId="0" borderId="0" xfId="49">
      <alignment vertical="center"/>
    </xf>
    <xf numFmtId="0" fontId="11" fillId="5" borderId="0" xfId="49" applyFont="true" applyFill="true" applyAlignment="true">
      <alignment horizontal="center" vertical="center"/>
    </xf>
    <xf numFmtId="0" fontId="12" fillId="5" borderId="0" xfId="49" applyFont="true" applyFill="true" applyAlignment="true">
      <alignment horizontal="center" vertical="center"/>
    </xf>
    <xf numFmtId="0" fontId="13" fillId="5" borderId="0" xfId="49" applyFont="true" applyFill="true">
      <alignment vertical="center"/>
    </xf>
    <xf numFmtId="0" fontId="14" fillId="5" borderId="0" xfId="49" applyFont="true" applyFill="true" applyAlignment="true">
      <alignment horizontal="left" vertical="center"/>
    </xf>
    <xf numFmtId="0" fontId="14" fillId="5" borderId="0" xfId="49" applyFont="true" applyFill="true" applyAlignment="true">
      <alignment horizontal="center" vertical="center"/>
    </xf>
    <xf numFmtId="0" fontId="15" fillId="0" borderId="0" xfId="0" applyNumberFormat="true" applyFont="true" applyAlignment="true" applyProtection="true">
      <alignment horizontal="right" vertical="center"/>
      <protection locked="false"/>
    </xf>
    <xf numFmtId="0" fontId="16" fillId="0" borderId="0" xfId="0" applyNumberFormat="true" applyFont="true" applyAlignment="true" applyProtection="true">
      <alignment horizontal="center" vertical="center"/>
      <protection locked="false"/>
    </xf>
    <xf numFmtId="0" fontId="17" fillId="0" borderId="0" xfId="0" applyNumberFormat="true" applyFont="true" applyAlignment="true" applyProtection="true">
      <alignment horizontal="left" vertical="center"/>
      <protection locked="false"/>
    </xf>
    <xf numFmtId="49"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left" vertical="center"/>
      <protection locked="false"/>
    </xf>
    <xf numFmtId="49" fontId="20"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center" vertical="center"/>
      <protection locked="false"/>
    </xf>
    <xf numFmtId="0" fontId="23" fillId="0" borderId="0" xfId="0" applyNumberFormat="true" applyFont="true" applyAlignment="true" applyProtection="true">
      <alignment horizontal="center" vertical="center"/>
      <protection locked="false"/>
    </xf>
    <xf numFmtId="0" fontId="24" fillId="0" borderId="0" xfId="0" applyNumberFormat="true" applyFont="true" applyAlignment="true" applyProtection="true">
      <alignment horizontal="left" vertical="center"/>
      <protection locked="false"/>
    </xf>
    <xf numFmtId="0" fontId="25" fillId="0" borderId="0" xfId="0" applyNumberFormat="true" applyFont="true" applyAlignment="true" applyProtection="true">
      <alignment horizontal="left" vertical="center"/>
      <protection locked="false"/>
    </xf>
  </cellXfs>
  <cellStyles count="51">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常规 3" xfId="49"/>
    <cellStyle name="链接单元格" xfId="50"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1" sqref="A21:M21"/>
    </sheetView>
  </sheetViews>
  <sheetFormatPr defaultColWidth="9" defaultRowHeight="14.25"/>
  <cols>
    <col min="1" max="12" width="9.425" customWidth="true"/>
    <col min="13" max="13" width="10.8583333333333" customWidth="true"/>
  </cols>
  <sheetData>
    <row r="1" ht="18.75" customHeight="true" spans="1:13">
      <c r="A1" s="52"/>
      <c r="B1" s="52"/>
      <c r="C1" s="52"/>
      <c r="D1" s="52"/>
      <c r="E1" s="52"/>
      <c r="F1" s="52"/>
      <c r="G1" s="52"/>
      <c r="H1" s="52"/>
      <c r="I1" s="52"/>
      <c r="J1" s="52"/>
      <c r="K1" s="52"/>
      <c r="L1" s="52"/>
      <c r="M1" s="52"/>
    </row>
    <row r="2" ht="18.75" customHeight="true" spans="1:13">
      <c r="A2" s="52"/>
      <c r="B2" s="52"/>
      <c r="C2" s="52"/>
      <c r="D2" s="52"/>
      <c r="E2" s="52"/>
      <c r="F2" s="52"/>
      <c r="G2" s="52"/>
      <c r="H2" s="52"/>
      <c r="I2" s="52"/>
      <c r="J2" s="52"/>
      <c r="K2" s="52"/>
      <c r="L2" s="52"/>
      <c r="M2" s="52"/>
    </row>
    <row r="3" ht="21.75" customHeight="true" spans="1:13">
      <c r="A3" s="53"/>
      <c r="B3" s="10"/>
      <c r="C3" s="10"/>
      <c r="D3" s="10"/>
      <c r="E3" s="10"/>
      <c r="F3" s="60"/>
      <c r="G3" s="10"/>
      <c r="H3" s="10"/>
      <c r="I3" s="10"/>
      <c r="J3" s="10"/>
      <c r="K3" s="10"/>
      <c r="L3" s="10"/>
      <c r="M3" s="63"/>
    </row>
    <row r="4" ht="21.75" customHeight="true" spans="1:13">
      <c r="A4" s="54"/>
      <c r="B4" s="54"/>
      <c r="C4" s="54"/>
      <c r="D4" s="54"/>
      <c r="E4" s="54"/>
      <c r="F4" s="54"/>
      <c r="G4" s="54"/>
      <c r="H4" s="54"/>
      <c r="I4" s="54"/>
      <c r="J4" s="54"/>
      <c r="K4" s="54"/>
      <c r="L4" s="54"/>
      <c r="M4" s="54"/>
    </row>
    <row r="5" ht="46.5" customHeight="true" spans="1:13">
      <c r="A5" s="55" t="s">
        <v>0</v>
      </c>
      <c r="B5" s="55"/>
      <c r="C5" s="55"/>
      <c r="D5" s="55"/>
      <c r="E5" s="55"/>
      <c r="F5" s="55"/>
      <c r="G5" s="55"/>
      <c r="H5" s="55"/>
      <c r="I5" s="55"/>
      <c r="J5" s="55"/>
      <c r="K5" s="55"/>
      <c r="L5" s="55"/>
      <c r="M5" s="55"/>
    </row>
    <row r="6" ht="15.75" customHeight="true" spans="1:13">
      <c r="A6" s="10"/>
      <c r="B6" s="10"/>
      <c r="C6" s="10"/>
      <c r="D6" s="10"/>
      <c r="E6" s="10"/>
      <c r="F6" s="61"/>
      <c r="G6" s="10"/>
      <c r="H6" s="10"/>
      <c r="I6" s="10"/>
      <c r="J6" s="10"/>
      <c r="K6" s="10"/>
      <c r="L6" s="10"/>
      <c r="M6" s="10"/>
    </row>
    <row r="7" ht="15.75" customHeight="true" spans="1:13">
      <c r="A7" s="56"/>
      <c r="B7" s="56"/>
      <c r="C7" s="56"/>
      <c r="D7" s="56"/>
      <c r="E7" s="56"/>
      <c r="F7" s="56"/>
      <c r="G7" s="56"/>
      <c r="H7" s="56"/>
      <c r="I7" s="56"/>
      <c r="J7" s="56"/>
      <c r="K7" s="56"/>
      <c r="L7" s="56"/>
      <c r="M7" s="56"/>
    </row>
    <row r="8" ht="15.75" customHeight="true" spans="1:13">
      <c r="A8" s="10"/>
      <c r="B8" s="10"/>
      <c r="C8" s="10"/>
      <c r="D8" s="10"/>
      <c r="E8" s="10"/>
      <c r="F8" s="61"/>
      <c r="G8" s="10"/>
      <c r="H8" s="10"/>
      <c r="I8" s="10"/>
      <c r="J8" s="10"/>
      <c r="K8" s="10"/>
      <c r="L8" s="10"/>
      <c r="M8" s="10"/>
    </row>
    <row r="9" ht="15.75" customHeight="true" spans="1:13">
      <c r="A9" s="10"/>
      <c r="B9" s="10"/>
      <c r="C9" s="10"/>
      <c r="D9" s="10"/>
      <c r="E9" s="10"/>
      <c r="F9" s="61"/>
      <c r="G9" s="10"/>
      <c r="H9" s="10"/>
      <c r="I9" s="10"/>
      <c r="J9" s="10"/>
      <c r="K9" s="10"/>
      <c r="L9" s="10"/>
      <c r="M9" s="10"/>
    </row>
    <row r="10" ht="15.75" customHeight="true" spans="1:13">
      <c r="A10" s="10"/>
      <c r="B10" s="10"/>
      <c r="C10" s="10"/>
      <c r="D10" s="10"/>
      <c r="E10" s="10"/>
      <c r="F10" s="61"/>
      <c r="G10" s="10"/>
      <c r="H10" s="10"/>
      <c r="I10" s="10"/>
      <c r="J10" s="10"/>
      <c r="K10" s="10"/>
      <c r="L10" s="10"/>
      <c r="M10" s="10"/>
    </row>
    <row r="11" ht="22.5" customHeight="true" spans="1:13">
      <c r="A11" s="57" t="s">
        <v>1</v>
      </c>
      <c r="B11" s="57"/>
      <c r="C11" s="57"/>
      <c r="D11" s="57"/>
      <c r="E11" s="57"/>
      <c r="F11" s="57"/>
      <c r="G11" s="57"/>
      <c r="H11" s="57"/>
      <c r="I11" s="57"/>
      <c r="J11" s="57"/>
      <c r="K11" s="57"/>
      <c r="L11" s="57"/>
      <c r="M11" s="57"/>
    </row>
    <row r="12" ht="22.5" customHeight="true" spans="1:13">
      <c r="A12" s="56"/>
      <c r="B12" s="56"/>
      <c r="C12" s="56"/>
      <c r="D12" s="56"/>
      <c r="E12" s="56"/>
      <c r="F12" s="56"/>
      <c r="G12" s="62"/>
      <c r="H12" s="56"/>
      <c r="I12" s="56"/>
      <c r="J12" s="56"/>
      <c r="K12" s="56"/>
      <c r="L12" s="56"/>
      <c r="M12" s="56"/>
    </row>
    <row r="13" ht="18.75" customHeight="true" spans="1:13">
      <c r="A13" s="10"/>
      <c r="B13" s="10"/>
      <c r="C13" s="10"/>
      <c r="D13" s="10"/>
      <c r="E13" s="10"/>
      <c r="F13" s="10"/>
      <c r="G13" s="10"/>
      <c r="H13" s="10"/>
      <c r="I13" s="10"/>
      <c r="J13" s="10"/>
      <c r="K13" s="10"/>
      <c r="L13" s="10"/>
      <c r="M13" s="10"/>
    </row>
    <row r="14" ht="18.75" customHeight="true" spans="1:13">
      <c r="A14" s="10"/>
      <c r="B14" s="10"/>
      <c r="C14" s="10"/>
      <c r="D14" s="10"/>
      <c r="E14" s="10"/>
      <c r="F14" s="10"/>
      <c r="G14" s="10"/>
      <c r="H14" s="10"/>
      <c r="I14" s="10"/>
      <c r="J14" s="10"/>
      <c r="K14" s="10"/>
      <c r="L14" s="10"/>
      <c r="M14" s="10"/>
    </row>
    <row r="15" ht="18.75" customHeight="true" spans="1:13">
      <c r="A15" s="10"/>
      <c r="B15" s="10"/>
      <c r="C15" s="10"/>
      <c r="D15" s="10"/>
      <c r="E15" s="10"/>
      <c r="F15" s="10"/>
      <c r="G15" s="10"/>
      <c r="H15" s="10"/>
      <c r="I15" s="10"/>
      <c r="J15" s="10"/>
      <c r="K15" s="10"/>
      <c r="L15" s="10"/>
      <c r="M15" s="10"/>
    </row>
    <row r="16" ht="18.75" customHeight="true" spans="1:13">
      <c r="A16" s="10"/>
      <c r="B16" s="10"/>
      <c r="C16" s="10"/>
      <c r="D16" s="10"/>
      <c r="E16" s="10"/>
      <c r="F16" s="10"/>
      <c r="G16" s="10"/>
      <c r="H16" s="10"/>
      <c r="I16" s="10"/>
      <c r="J16" s="10"/>
      <c r="K16" s="10"/>
      <c r="L16" s="10"/>
      <c r="M16" s="10"/>
    </row>
    <row r="17" ht="18.75" customHeight="true" spans="1:13">
      <c r="A17" s="10"/>
      <c r="B17" s="10"/>
      <c r="C17" s="10"/>
      <c r="D17" s="10"/>
      <c r="E17" s="10"/>
      <c r="F17" s="10"/>
      <c r="G17" s="10"/>
      <c r="H17" s="10"/>
      <c r="I17" s="10"/>
      <c r="J17" s="10"/>
      <c r="K17" s="10"/>
      <c r="L17" s="10"/>
      <c r="M17" s="10"/>
    </row>
    <row r="18" ht="18.75" customHeight="true" spans="1:13">
      <c r="A18" s="10"/>
      <c r="B18" s="10"/>
      <c r="C18" s="10"/>
      <c r="D18" s="10"/>
      <c r="E18" s="10"/>
      <c r="F18" s="10"/>
      <c r="G18" s="10"/>
      <c r="H18" s="10"/>
      <c r="I18" s="10"/>
      <c r="J18" s="10"/>
      <c r="K18" s="10"/>
      <c r="L18" s="10"/>
      <c r="M18" s="10"/>
    </row>
    <row r="19" ht="18.75" customHeight="true" spans="1:13">
      <c r="A19" s="10"/>
      <c r="B19" s="10"/>
      <c r="C19" s="10"/>
      <c r="D19" s="10"/>
      <c r="E19" s="10"/>
      <c r="F19" s="10"/>
      <c r="G19" s="10"/>
      <c r="H19" s="10"/>
      <c r="I19" s="10"/>
      <c r="J19" s="10"/>
      <c r="K19" s="10"/>
      <c r="L19" s="10"/>
      <c r="M19" s="10"/>
    </row>
    <row r="20" ht="22.5" customHeight="true" spans="1:13">
      <c r="A20" s="58"/>
      <c r="B20" s="58"/>
      <c r="C20" s="58"/>
      <c r="D20" s="58"/>
      <c r="E20" s="58"/>
      <c r="F20" s="58"/>
      <c r="G20" s="58"/>
      <c r="H20" s="58"/>
      <c r="I20" s="58"/>
      <c r="J20" s="58"/>
      <c r="K20" s="58"/>
      <c r="L20" s="58"/>
      <c r="M20" s="58"/>
    </row>
    <row r="21" ht="22.5" customHeight="true" spans="1:13">
      <c r="A21" s="59"/>
      <c r="B21" s="59"/>
      <c r="C21" s="59"/>
      <c r="D21" s="59"/>
      <c r="E21" s="59"/>
      <c r="F21" s="59"/>
      <c r="G21" s="59"/>
      <c r="H21" s="59"/>
      <c r="I21" s="59"/>
      <c r="J21" s="59"/>
      <c r="K21" s="59"/>
      <c r="L21" s="59"/>
      <c r="M21" s="59"/>
    </row>
  </sheetData>
  <sheetProtection password="CC3D" sheet="1"/>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workbookViewId="0">
      <selection activeCell="G1" sqref="G1"/>
    </sheetView>
  </sheetViews>
  <sheetFormatPr defaultColWidth="9" defaultRowHeight="14.25" outlineLevelCol="6"/>
  <cols>
    <col min="1" max="1" width="19.7083333333333" customWidth="true"/>
    <col min="2" max="2" width="17.2833333333333" customWidth="true"/>
    <col min="3" max="3" width="37.7083333333333" customWidth="true"/>
    <col min="4" max="4" width="16.425" customWidth="true"/>
    <col min="5" max="5" width="16" customWidth="true"/>
    <col min="6" max="6" width="16.1416666666667" customWidth="true"/>
    <col min="7" max="7" width="18.425" customWidth="true"/>
  </cols>
  <sheetData>
    <row r="1" ht="18" customHeight="true" spans="1:7">
      <c r="A1" s="36"/>
      <c r="B1" s="36"/>
      <c r="C1" s="36"/>
      <c r="D1" s="36"/>
      <c r="E1" s="36"/>
      <c r="F1" s="36"/>
      <c r="G1" s="16"/>
    </row>
    <row r="2" ht="22.5" customHeight="true" spans="1:7">
      <c r="A2" s="7" t="s">
        <v>250</v>
      </c>
      <c r="B2" s="7"/>
      <c r="C2" s="7"/>
      <c r="D2" s="7"/>
      <c r="E2" s="7"/>
      <c r="F2" s="7"/>
      <c r="G2" s="7"/>
    </row>
    <row r="3" ht="7.5" customHeight="true" spans="1:7">
      <c r="A3" s="10"/>
      <c r="B3" s="10"/>
      <c r="C3" s="10"/>
      <c r="D3" s="10"/>
      <c r="E3" s="10"/>
      <c r="F3" s="10"/>
      <c r="G3" s="10"/>
    </row>
    <row r="4" ht="22.5" customHeight="true" spans="1:7">
      <c r="A4" s="10" t="s">
        <v>28</v>
      </c>
      <c r="B4" s="10"/>
      <c r="C4" s="10"/>
      <c r="D4" s="10"/>
      <c r="E4" s="10"/>
      <c r="F4" s="10"/>
      <c r="G4" s="16" t="s">
        <v>29</v>
      </c>
    </row>
    <row r="5" ht="7.5" customHeight="true" spans="1:7">
      <c r="A5" s="37"/>
      <c r="B5" s="37"/>
      <c r="C5" s="37"/>
      <c r="D5" s="37"/>
      <c r="E5" s="37"/>
      <c r="F5" s="37"/>
      <c r="G5" s="37"/>
    </row>
    <row r="6" ht="24" customHeight="true" spans="1:7">
      <c r="A6" s="17" t="s">
        <v>62</v>
      </c>
      <c r="B6" s="17"/>
      <c r="C6" s="17" t="s">
        <v>251</v>
      </c>
      <c r="D6" s="17"/>
      <c r="E6" s="17"/>
      <c r="F6" s="17"/>
      <c r="G6" s="17"/>
    </row>
    <row r="7" ht="24" customHeight="true" spans="1:7">
      <c r="A7" s="11" t="s">
        <v>32</v>
      </c>
      <c r="B7" s="11" t="s">
        <v>33</v>
      </c>
      <c r="C7" s="11" t="s">
        <v>32</v>
      </c>
      <c r="D7" s="11" t="s">
        <v>61</v>
      </c>
      <c r="E7" s="11" t="s">
        <v>252</v>
      </c>
      <c r="F7" s="17" t="s">
        <v>253</v>
      </c>
      <c r="G7" s="17" t="s">
        <v>254</v>
      </c>
    </row>
    <row r="8" hidden="true" customHeight="true" spans="1:7">
      <c r="A8" s="38"/>
      <c r="B8" s="32">
        <f>SUM(B10:B23)</f>
        <v>667869725.99</v>
      </c>
      <c r="C8" s="38"/>
      <c r="D8" s="32">
        <f>SUM(E8,F8,G8)</f>
        <v>667869725.99</v>
      </c>
      <c r="E8" s="32">
        <f>SUM(E10:E23)</f>
        <v>630589398.88</v>
      </c>
      <c r="F8" s="32">
        <f>SUM(F10:F23)</f>
        <v>37280327.11</v>
      </c>
      <c r="G8" s="32">
        <f>SUM(G10:G23)</f>
        <v>0</v>
      </c>
    </row>
    <row r="9" hidden="true" customHeight="true" spans="1:7">
      <c r="A9" s="26" t="s">
        <v>70</v>
      </c>
      <c r="B9" s="39" t="s">
        <v>70</v>
      </c>
      <c r="C9" s="26" t="s">
        <v>70</v>
      </c>
      <c r="D9" s="39"/>
      <c r="E9" s="39" t="s">
        <v>70</v>
      </c>
      <c r="F9" s="39" t="s">
        <v>70</v>
      </c>
      <c r="G9" s="39" t="s">
        <v>70</v>
      </c>
    </row>
    <row r="10" ht="30.75" customHeight="true" spans="1:7">
      <c r="A10" s="26" t="s">
        <v>255</v>
      </c>
      <c r="B10" s="23">
        <v>630589398.88</v>
      </c>
      <c r="C10" s="26" t="s">
        <v>35</v>
      </c>
      <c r="D10" s="23">
        <f t="shared" ref="D10:D23" si="0">SUM(E10,F10,G10)</f>
        <v>51445160.83</v>
      </c>
      <c r="E10" s="23">
        <v>51445160.83</v>
      </c>
      <c r="F10" s="23">
        <v>0</v>
      </c>
      <c r="G10" s="23">
        <v>0</v>
      </c>
    </row>
    <row r="11" ht="30.75" customHeight="true" spans="1:7">
      <c r="A11" s="26" t="s">
        <v>256</v>
      </c>
      <c r="B11" s="23">
        <v>37280327.11</v>
      </c>
      <c r="C11" s="26" t="s">
        <v>37</v>
      </c>
      <c r="D11" s="23">
        <f t="shared" si="0"/>
        <v>2687000</v>
      </c>
      <c r="E11" s="23">
        <v>2687000</v>
      </c>
      <c r="F11" s="23">
        <v>0</v>
      </c>
      <c r="G11" s="23">
        <v>0</v>
      </c>
    </row>
    <row r="12" ht="30.75" customHeight="true" spans="1:7">
      <c r="A12" s="26" t="s">
        <v>257</v>
      </c>
      <c r="B12" s="23"/>
      <c r="C12" s="26" t="s">
        <v>39</v>
      </c>
      <c r="D12" s="23">
        <f t="shared" si="0"/>
        <v>66468689.42</v>
      </c>
      <c r="E12" s="23">
        <v>66468689.42</v>
      </c>
      <c r="F12" s="23">
        <v>0</v>
      </c>
      <c r="G12" s="23">
        <v>0</v>
      </c>
    </row>
    <row r="13" ht="30.75" customHeight="true" spans="1:7">
      <c r="A13" s="26"/>
      <c r="B13" s="23"/>
      <c r="C13" s="26" t="s">
        <v>41</v>
      </c>
      <c r="D13" s="23">
        <f t="shared" si="0"/>
        <v>1694950</v>
      </c>
      <c r="E13" s="23">
        <v>1694950</v>
      </c>
      <c r="F13" s="23">
        <v>0</v>
      </c>
      <c r="G13" s="23">
        <v>0</v>
      </c>
    </row>
    <row r="14" ht="30.75" customHeight="true" spans="1:7">
      <c r="A14" s="26"/>
      <c r="B14" s="23"/>
      <c r="C14" s="26" t="s">
        <v>43</v>
      </c>
      <c r="D14" s="23">
        <f t="shared" si="0"/>
        <v>160943008.82</v>
      </c>
      <c r="E14" s="23">
        <v>160943008.82</v>
      </c>
      <c r="F14" s="23">
        <v>0</v>
      </c>
      <c r="G14" s="23">
        <v>0</v>
      </c>
    </row>
    <row r="15" ht="30.75" customHeight="true" spans="1:7">
      <c r="A15" s="26"/>
      <c r="B15" s="23"/>
      <c r="C15" s="26" t="s">
        <v>45</v>
      </c>
      <c r="D15" s="23">
        <f t="shared" si="0"/>
        <v>10855216.74</v>
      </c>
      <c r="E15" s="23">
        <v>10855216.74</v>
      </c>
      <c r="F15" s="23">
        <v>0</v>
      </c>
      <c r="G15" s="23">
        <v>0</v>
      </c>
    </row>
    <row r="16" ht="30.75" customHeight="true" spans="1:7">
      <c r="A16" s="26"/>
      <c r="B16" s="23"/>
      <c r="C16" s="26" t="s">
        <v>47</v>
      </c>
      <c r="D16" s="23">
        <f t="shared" si="0"/>
        <v>48503123.94</v>
      </c>
      <c r="E16" s="23">
        <v>48503123.94</v>
      </c>
      <c r="F16" s="23">
        <v>0</v>
      </c>
      <c r="G16" s="23">
        <v>0</v>
      </c>
    </row>
    <row r="17" ht="30.75" customHeight="true" spans="1:7">
      <c r="A17" s="26"/>
      <c r="B17" s="23"/>
      <c r="C17" s="26" t="s">
        <v>48</v>
      </c>
      <c r="D17" s="23">
        <f t="shared" si="0"/>
        <v>121118691.81</v>
      </c>
      <c r="E17" s="23">
        <v>84660095</v>
      </c>
      <c r="F17" s="23">
        <v>36458596.81</v>
      </c>
      <c r="G17" s="23">
        <v>0</v>
      </c>
    </row>
    <row r="18" ht="30.75" customHeight="true" spans="1:7">
      <c r="A18" s="26"/>
      <c r="B18" s="23"/>
      <c r="C18" s="26" t="s">
        <v>49</v>
      </c>
      <c r="D18" s="23">
        <f t="shared" si="0"/>
        <v>108670199.86</v>
      </c>
      <c r="E18" s="23">
        <v>108670199.86</v>
      </c>
      <c r="F18" s="23">
        <v>0</v>
      </c>
      <c r="G18" s="23">
        <v>0</v>
      </c>
    </row>
    <row r="19" ht="30.75" customHeight="true" spans="1:7">
      <c r="A19" s="26"/>
      <c r="B19" s="23"/>
      <c r="C19" s="26" t="s">
        <v>50</v>
      </c>
      <c r="D19" s="23">
        <f t="shared" si="0"/>
        <v>58555354.27</v>
      </c>
      <c r="E19" s="23">
        <v>58555354.27</v>
      </c>
      <c r="F19" s="23">
        <v>0</v>
      </c>
      <c r="G19" s="23">
        <v>0</v>
      </c>
    </row>
    <row r="20" ht="30.75" customHeight="true" spans="1:7">
      <c r="A20" s="26"/>
      <c r="B20" s="23"/>
      <c r="C20" s="26" t="s">
        <v>51</v>
      </c>
      <c r="D20" s="23">
        <f t="shared" si="0"/>
        <v>24155000</v>
      </c>
      <c r="E20" s="23">
        <v>24155000</v>
      </c>
      <c r="F20" s="23">
        <v>0</v>
      </c>
      <c r="G20" s="23">
        <v>0</v>
      </c>
    </row>
    <row r="21" ht="30.75" customHeight="true" spans="1:7">
      <c r="A21" s="26"/>
      <c r="B21" s="23"/>
      <c r="C21" s="26" t="s">
        <v>52</v>
      </c>
      <c r="D21" s="23">
        <f t="shared" si="0"/>
        <v>10814000</v>
      </c>
      <c r="E21" s="23">
        <v>10814000</v>
      </c>
      <c r="F21" s="23">
        <v>0</v>
      </c>
      <c r="G21" s="23">
        <v>0</v>
      </c>
    </row>
    <row r="22" ht="30.75" customHeight="true" spans="1:7">
      <c r="A22" s="26"/>
      <c r="B22" s="23"/>
      <c r="C22" s="26" t="s">
        <v>53</v>
      </c>
      <c r="D22" s="23">
        <f t="shared" si="0"/>
        <v>1137600</v>
      </c>
      <c r="E22" s="23">
        <v>1137600</v>
      </c>
      <c r="F22" s="23">
        <v>0</v>
      </c>
      <c r="G22" s="23">
        <v>0</v>
      </c>
    </row>
    <row r="23" ht="30.75" customHeight="true" spans="1:7">
      <c r="A23" s="26"/>
      <c r="B23" s="23"/>
      <c r="C23" s="26" t="s">
        <v>54</v>
      </c>
      <c r="D23" s="23">
        <f t="shared" si="0"/>
        <v>821730.3</v>
      </c>
      <c r="E23" s="23">
        <v>0</v>
      </c>
      <c r="F23" s="23">
        <v>821730.3</v>
      </c>
      <c r="G23" s="23">
        <v>0</v>
      </c>
    </row>
    <row r="24" ht="24" customHeight="true" spans="1:7">
      <c r="A24" s="40" t="s">
        <v>55</v>
      </c>
      <c r="B24" s="23">
        <f>B8</f>
        <v>667869725.99</v>
      </c>
      <c r="C24" s="40" t="s">
        <v>56</v>
      </c>
      <c r="D24" s="23">
        <f>D8</f>
        <v>667869725.99</v>
      </c>
      <c r="E24" s="23">
        <f>E8</f>
        <v>630589398.88</v>
      </c>
      <c r="F24" s="23">
        <f>F8</f>
        <v>37280327.11</v>
      </c>
      <c r="G24" s="23">
        <f>G8</f>
        <v>0</v>
      </c>
    </row>
  </sheetData>
  <sheetProtection password="CC3D" sheet="1"/>
  <mergeCells count="4">
    <mergeCell ref="A2:G2"/>
    <mergeCell ref="A4:F4"/>
    <mergeCell ref="A6:B6"/>
    <mergeCell ref="C6:G6"/>
  </mergeCells>
  <pageMargins left="0.79" right="0.79" top="0.79" bottom="0.79" header="0.3" footer="0.3"/>
  <pageSetup paperSize="9" scale="8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5"/>
  <sheetViews>
    <sheetView workbookViewId="0">
      <selection activeCell="G1" sqref="G1"/>
    </sheetView>
  </sheetViews>
  <sheetFormatPr defaultColWidth="9" defaultRowHeight="14.25" outlineLevelCol="6"/>
  <cols>
    <col min="1" max="3" width="6.14166666666667" customWidth="true"/>
    <col min="4" max="4" width="60" customWidth="true"/>
    <col min="5" max="5" width="21.8583333333333" customWidth="true"/>
    <col min="6" max="6" width="20.425" customWidth="true"/>
    <col min="7" max="7" width="21.2833333333333" customWidth="true"/>
  </cols>
  <sheetData>
    <row r="1" ht="18" customHeight="true" spans="1:7">
      <c r="A1" s="10"/>
      <c r="B1" s="10"/>
      <c r="C1" s="10"/>
      <c r="D1" s="10"/>
      <c r="E1" s="16"/>
      <c r="F1" s="16"/>
      <c r="G1" s="16"/>
    </row>
    <row r="2" ht="22.5" customHeight="true" spans="1:7">
      <c r="A2" s="7" t="s">
        <v>258</v>
      </c>
      <c r="B2" s="7"/>
      <c r="C2" s="7"/>
      <c r="D2" s="7"/>
      <c r="E2" s="7"/>
      <c r="F2" s="7"/>
      <c r="G2" s="7"/>
    </row>
    <row r="3" ht="7.5" customHeight="true" spans="1:7">
      <c r="A3" s="10"/>
      <c r="B3" s="10"/>
      <c r="C3" s="10"/>
      <c r="D3" s="10"/>
      <c r="E3" s="16"/>
      <c r="F3" s="16"/>
      <c r="G3" s="10"/>
    </row>
    <row r="4" ht="24" customHeight="true" spans="1:7">
      <c r="A4" s="10" t="s">
        <v>28</v>
      </c>
      <c r="B4" s="10"/>
      <c r="C4" s="10"/>
      <c r="D4" s="10"/>
      <c r="E4" s="10"/>
      <c r="F4" s="16"/>
      <c r="G4" s="16" t="s">
        <v>29</v>
      </c>
    </row>
    <row r="5" ht="7.5" customHeight="true" spans="1:7">
      <c r="A5" s="34"/>
      <c r="B5" s="34"/>
      <c r="C5" s="34"/>
      <c r="D5" s="34"/>
      <c r="E5" s="16"/>
      <c r="F5" s="16"/>
      <c r="G5" s="10"/>
    </row>
    <row r="6" ht="24" customHeight="true" spans="1:7">
      <c r="A6" s="17" t="s">
        <v>32</v>
      </c>
      <c r="B6" s="17"/>
      <c r="C6" s="17"/>
      <c r="D6" s="17"/>
      <c r="E6" s="17" t="s">
        <v>259</v>
      </c>
      <c r="F6" s="17"/>
      <c r="G6" s="17"/>
    </row>
    <row r="7" ht="24" customHeight="true" spans="1:7">
      <c r="A7" s="20" t="s">
        <v>59</v>
      </c>
      <c r="B7" s="20"/>
      <c r="C7" s="20"/>
      <c r="D7" s="17" t="s">
        <v>60</v>
      </c>
      <c r="E7" s="17" t="s">
        <v>61</v>
      </c>
      <c r="F7" s="31" t="s">
        <v>248</v>
      </c>
      <c r="G7" s="17" t="s">
        <v>249</v>
      </c>
    </row>
    <row r="8" ht="24" customHeight="true" spans="1:7">
      <c r="A8" s="17" t="s">
        <v>66</v>
      </c>
      <c r="B8" s="17" t="s">
        <v>67</v>
      </c>
      <c r="C8" s="17" t="s">
        <v>68</v>
      </c>
      <c r="D8" s="17"/>
      <c r="E8" s="17"/>
      <c r="F8" s="31"/>
      <c r="G8" s="17"/>
    </row>
    <row r="9" ht="24" customHeight="true" spans="1:7">
      <c r="A9" s="21" t="s">
        <v>69</v>
      </c>
      <c r="B9" s="21" t="s">
        <v>70</v>
      </c>
      <c r="C9" s="21" t="s">
        <v>70</v>
      </c>
      <c r="D9" s="26" t="s">
        <v>71</v>
      </c>
      <c r="E9" s="25">
        <f t="shared" ref="E9:E40" si="0">SUM(F9,G9)</f>
        <v>51445160.83</v>
      </c>
      <c r="F9" s="35">
        <v>30683572.96</v>
      </c>
      <c r="G9" s="35">
        <v>20761587.87</v>
      </c>
    </row>
    <row r="10" ht="24" customHeight="true" spans="1:7">
      <c r="A10" s="21" t="s">
        <v>69</v>
      </c>
      <c r="B10" s="21" t="s">
        <v>72</v>
      </c>
      <c r="C10" s="21" t="s">
        <v>70</v>
      </c>
      <c r="D10" s="26" t="s">
        <v>73</v>
      </c>
      <c r="E10" s="25">
        <f t="shared" si="0"/>
        <v>202000</v>
      </c>
      <c r="F10" s="35">
        <v>0</v>
      </c>
      <c r="G10" s="35">
        <v>202000</v>
      </c>
    </row>
    <row r="11" ht="24" customHeight="true" spans="1:7">
      <c r="A11" s="21" t="s">
        <v>69</v>
      </c>
      <c r="B11" s="21" t="s">
        <v>72</v>
      </c>
      <c r="C11" s="21" t="s">
        <v>74</v>
      </c>
      <c r="D11" s="26" t="s">
        <v>75</v>
      </c>
      <c r="E11" s="25">
        <f t="shared" si="0"/>
        <v>143000</v>
      </c>
      <c r="F11" s="35">
        <v>0</v>
      </c>
      <c r="G11" s="35">
        <v>143000</v>
      </c>
    </row>
    <row r="12" ht="24" customHeight="true" spans="1:7">
      <c r="A12" s="21" t="s">
        <v>69</v>
      </c>
      <c r="B12" s="21" t="s">
        <v>72</v>
      </c>
      <c r="C12" s="21" t="s">
        <v>76</v>
      </c>
      <c r="D12" s="26" t="s">
        <v>77</v>
      </c>
      <c r="E12" s="25">
        <f t="shared" si="0"/>
        <v>59000</v>
      </c>
      <c r="F12" s="35">
        <v>0</v>
      </c>
      <c r="G12" s="35">
        <v>59000</v>
      </c>
    </row>
    <row r="13" ht="24" customHeight="true" spans="1:7">
      <c r="A13" s="21" t="s">
        <v>69</v>
      </c>
      <c r="B13" s="21" t="s">
        <v>78</v>
      </c>
      <c r="C13" s="21" t="s">
        <v>70</v>
      </c>
      <c r="D13" s="26" t="s">
        <v>79</v>
      </c>
      <c r="E13" s="25">
        <f t="shared" si="0"/>
        <v>30792712</v>
      </c>
      <c r="F13" s="35">
        <v>19781500</v>
      </c>
      <c r="G13" s="35">
        <v>11011212</v>
      </c>
    </row>
    <row r="14" ht="24" customHeight="true" spans="1:7">
      <c r="A14" s="21" t="s">
        <v>69</v>
      </c>
      <c r="B14" s="21" t="s">
        <v>78</v>
      </c>
      <c r="C14" s="21" t="s">
        <v>72</v>
      </c>
      <c r="D14" s="26" t="s">
        <v>80</v>
      </c>
      <c r="E14" s="25">
        <f t="shared" si="0"/>
        <v>19891500</v>
      </c>
      <c r="F14" s="35">
        <v>19781500</v>
      </c>
      <c r="G14" s="35">
        <v>110000</v>
      </c>
    </row>
    <row r="15" ht="24" customHeight="true" spans="1:7">
      <c r="A15" s="21" t="s">
        <v>69</v>
      </c>
      <c r="B15" s="21" t="s">
        <v>78</v>
      </c>
      <c r="C15" s="21" t="s">
        <v>81</v>
      </c>
      <c r="D15" s="26" t="s">
        <v>82</v>
      </c>
      <c r="E15" s="25">
        <f t="shared" si="0"/>
        <v>10901212</v>
      </c>
      <c r="F15" s="35">
        <v>0</v>
      </c>
      <c r="G15" s="35">
        <v>10901212</v>
      </c>
    </row>
    <row r="16" ht="24" customHeight="true" spans="1:7">
      <c r="A16" s="21" t="s">
        <v>69</v>
      </c>
      <c r="B16" s="21" t="s">
        <v>83</v>
      </c>
      <c r="C16" s="21" t="s">
        <v>70</v>
      </c>
      <c r="D16" s="26" t="s">
        <v>84</v>
      </c>
      <c r="E16" s="25">
        <f t="shared" si="0"/>
        <v>498700</v>
      </c>
      <c r="F16" s="35">
        <v>0</v>
      </c>
      <c r="G16" s="35">
        <v>498700</v>
      </c>
    </row>
    <row r="17" ht="24" customHeight="true" spans="1:7">
      <c r="A17" s="21" t="s">
        <v>69</v>
      </c>
      <c r="B17" s="21" t="s">
        <v>83</v>
      </c>
      <c r="C17" s="21" t="s">
        <v>76</v>
      </c>
      <c r="D17" s="26" t="s">
        <v>85</v>
      </c>
      <c r="E17" s="25">
        <f t="shared" si="0"/>
        <v>498700</v>
      </c>
      <c r="F17" s="35">
        <v>0</v>
      </c>
      <c r="G17" s="35">
        <v>498700</v>
      </c>
    </row>
    <row r="18" ht="24" customHeight="true" spans="1:7">
      <c r="A18" s="21" t="s">
        <v>69</v>
      </c>
      <c r="B18" s="21" t="s">
        <v>86</v>
      </c>
      <c r="C18" s="21" t="s">
        <v>70</v>
      </c>
      <c r="D18" s="26" t="s">
        <v>87</v>
      </c>
      <c r="E18" s="25">
        <f t="shared" si="0"/>
        <v>3181180</v>
      </c>
      <c r="F18" s="35">
        <v>1787180</v>
      </c>
      <c r="G18" s="35">
        <v>1394000</v>
      </c>
    </row>
    <row r="19" ht="24" customHeight="true" spans="1:7">
      <c r="A19" s="21" t="s">
        <v>69</v>
      </c>
      <c r="B19" s="21" t="s">
        <v>86</v>
      </c>
      <c r="C19" s="21" t="s">
        <v>76</v>
      </c>
      <c r="D19" s="26" t="s">
        <v>88</v>
      </c>
      <c r="E19" s="25">
        <f t="shared" si="0"/>
        <v>3181180</v>
      </c>
      <c r="F19" s="35">
        <v>1787180</v>
      </c>
      <c r="G19" s="35">
        <v>1394000</v>
      </c>
    </row>
    <row r="20" ht="24" customHeight="true" spans="1:7">
      <c r="A20" s="21" t="s">
        <v>69</v>
      </c>
      <c r="B20" s="21" t="s">
        <v>89</v>
      </c>
      <c r="C20" s="21" t="s">
        <v>70</v>
      </c>
      <c r="D20" s="26" t="s">
        <v>90</v>
      </c>
      <c r="E20" s="25">
        <f t="shared" si="0"/>
        <v>5119772.96</v>
      </c>
      <c r="F20" s="35">
        <v>3781772.96</v>
      </c>
      <c r="G20" s="35">
        <v>1338000</v>
      </c>
    </row>
    <row r="21" ht="24" customHeight="true" spans="1:7">
      <c r="A21" s="21" t="s">
        <v>69</v>
      </c>
      <c r="B21" s="21" t="s">
        <v>89</v>
      </c>
      <c r="C21" s="21" t="s">
        <v>76</v>
      </c>
      <c r="D21" s="26" t="s">
        <v>91</v>
      </c>
      <c r="E21" s="25">
        <f t="shared" si="0"/>
        <v>5119772.96</v>
      </c>
      <c r="F21" s="35">
        <v>3781772.96</v>
      </c>
      <c r="G21" s="35">
        <v>1338000</v>
      </c>
    </row>
    <row r="22" ht="24" customHeight="true" spans="1:7">
      <c r="A22" s="21" t="s">
        <v>69</v>
      </c>
      <c r="B22" s="21" t="s">
        <v>92</v>
      </c>
      <c r="C22" s="21" t="s">
        <v>70</v>
      </c>
      <c r="D22" s="26" t="s">
        <v>93</v>
      </c>
      <c r="E22" s="25">
        <f t="shared" si="0"/>
        <v>181480</v>
      </c>
      <c r="F22" s="35">
        <v>0</v>
      </c>
      <c r="G22" s="35">
        <v>181480</v>
      </c>
    </row>
    <row r="23" ht="24" customHeight="true" spans="1:7">
      <c r="A23" s="21" t="s">
        <v>69</v>
      </c>
      <c r="B23" s="21" t="s">
        <v>92</v>
      </c>
      <c r="C23" s="21" t="s">
        <v>76</v>
      </c>
      <c r="D23" s="26" t="s">
        <v>94</v>
      </c>
      <c r="E23" s="25">
        <f t="shared" si="0"/>
        <v>181480</v>
      </c>
      <c r="F23" s="35">
        <v>0</v>
      </c>
      <c r="G23" s="35">
        <v>181480</v>
      </c>
    </row>
    <row r="24" ht="24" customHeight="true" spans="1:7">
      <c r="A24" s="21" t="s">
        <v>69</v>
      </c>
      <c r="B24" s="21" t="s">
        <v>95</v>
      </c>
      <c r="C24" s="21" t="s">
        <v>70</v>
      </c>
      <c r="D24" s="26" t="s">
        <v>96</v>
      </c>
      <c r="E24" s="25">
        <f t="shared" si="0"/>
        <v>1229566.87</v>
      </c>
      <c r="F24" s="35">
        <v>0</v>
      </c>
      <c r="G24" s="35">
        <v>1229566.87</v>
      </c>
    </row>
    <row r="25" ht="24" customHeight="true" spans="1:7">
      <c r="A25" s="21" t="s">
        <v>69</v>
      </c>
      <c r="B25" s="21" t="s">
        <v>95</v>
      </c>
      <c r="C25" s="21" t="s">
        <v>76</v>
      </c>
      <c r="D25" s="26" t="s">
        <v>97</v>
      </c>
      <c r="E25" s="25">
        <f t="shared" si="0"/>
        <v>1229566.87</v>
      </c>
      <c r="F25" s="35">
        <v>0</v>
      </c>
      <c r="G25" s="35">
        <v>1229566.87</v>
      </c>
    </row>
    <row r="26" ht="24" customHeight="true" spans="1:7">
      <c r="A26" s="21" t="s">
        <v>69</v>
      </c>
      <c r="B26" s="21" t="s">
        <v>98</v>
      </c>
      <c r="C26" s="21" t="s">
        <v>70</v>
      </c>
      <c r="D26" s="26" t="s">
        <v>99</v>
      </c>
      <c r="E26" s="25">
        <f t="shared" si="0"/>
        <v>7807620</v>
      </c>
      <c r="F26" s="35">
        <v>5333120</v>
      </c>
      <c r="G26" s="35">
        <v>2474500</v>
      </c>
    </row>
    <row r="27" ht="24" customHeight="true" spans="1:7">
      <c r="A27" s="21" t="s">
        <v>69</v>
      </c>
      <c r="B27" s="21" t="s">
        <v>98</v>
      </c>
      <c r="C27" s="21" t="s">
        <v>100</v>
      </c>
      <c r="D27" s="26" t="s">
        <v>101</v>
      </c>
      <c r="E27" s="25">
        <f t="shared" si="0"/>
        <v>7296620</v>
      </c>
      <c r="F27" s="35">
        <v>5333120</v>
      </c>
      <c r="G27" s="35">
        <v>1963500</v>
      </c>
    </row>
    <row r="28" ht="24" customHeight="true" spans="1:7">
      <c r="A28" s="21" t="s">
        <v>69</v>
      </c>
      <c r="B28" s="21" t="s">
        <v>98</v>
      </c>
      <c r="C28" s="21" t="s">
        <v>76</v>
      </c>
      <c r="D28" s="26" t="s">
        <v>99</v>
      </c>
      <c r="E28" s="25">
        <f t="shared" si="0"/>
        <v>511000</v>
      </c>
      <c r="F28" s="35">
        <v>0</v>
      </c>
      <c r="G28" s="35">
        <v>511000</v>
      </c>
    </row>
    <row r="29" ht="24" customHeight="true" spans="1:7">
      <c r="A29" s="21" t="s">
        <v>69</v>
      </c>
      <c r="B29" s="21" t="s">
        <v>76</v>
      </c>
      <c r="C29" s="21" t="s">
        <v>70</v>
      </c>
      <c r="D29" s="26" t="s">
        <v>102</v>
      </c>
      <c r="E29" s="25">
        <f t="shared" si="0"/>
        <v>2432129</v>
      </c>
      <c r="F29" s="35">
        <v>0</v>
      </c>
      <c r="G29" s="35">
        <v>2432129</v>
      </c>
    </row>
    <row r="30" ht="24" customHeight="true" spans="1:7">
      <c r="A30" s="21" t="s">
        <v>69</v>
      </c>
      <c r="B30" s="21" t="s">
        <v>76</v>
      </c>
      <c r="C30" s="21" t="s">
        <v>76</v>
      </c>
      <c r="D30" s="26" t="s">
        <v>102</v>
      </c>
      <c r="E30" s="25">
        <f t="shared" si="0"/>
        <v>2432129</v>
      </c>
      <c r="F30" s="35">
        <v>0</v>
      </c>
      <c r="G30" s="35">
        <v>2432129</v>
      </c>
    </row>
    <row r="31" ht="24" customHeight="true" spans="1:7">
      <c r="A31" s="21" t="s">
        <v>103</v>
      </c>
      <c r="B31" s="21" t="s">
        <v>70</v>
      </c>
      <c r="C31" s="21" t="s">
        <v>70</v>
      </c>
      <c r="D31" s="26" t="s">
        <v>104</v>
      </c>
      <c r="E31" s="25">
        <f t="shared" si="0"/>
        <v>2687000</v>
      </c>
      <c r="F31" s="35">
        <v>0</v>
      </c>
      <c r="G31" s="35">
        <v>2687000</v>
      </c>
    </row>
    <row r="32" ht="24" customHeight="true" spans="1:7">
      <c r="A32" s="21" t="s">
        <v>103</v>
      </c>
      <c r="B32" s="21" t="s">
        <v>72</v>
      </c>
      <c r="C32" s="21" t="s">
        <v>70</v>
      </c>
      <c r="D32" s="26" t="s">
        <v>105</v>
      </c>
      <c r="E32" s="25">
        <f t="shared" si="0"/>
        <v>2687000</v>
      </c>
      <c r="F32" s="35">
        <v>0</v>
      </c>
      <c r="G32" s="35">
        <v>2687000</v>
      </c>
    </row>
    <row r="33" ht="24" customHeight="true" spans="1:7">
      <c r="A33" s="21" t="s">
        <v>103</v>
      </c>
      <c r="B33" s="21" t="s">
        <v>72</v>
      </c>
      <c r="C33" s="21" t="s">
        <v>76</v>
      </c>
      <c r="D33" s="26" t="s">
        <v>106</v>
      </c>
      <c r="E33" s="25">
        <f t="shared" si="0"/>
        <v>2687000</v>
      </c>
      <c r="F33" s="35">
        <v>0</v>
      </c>
      <c r="G33" s="35">
        <v>2687000</v>
      </c>
    </row>
    <row r="34" ht="24" customHeight="true" spans="1:7">
      <c r="A34" s="21" t="s">
        <v>107</v>
      </c>
      <c r="B34" s="21" t="s">
        <v>70</v>
      </c>
      <c r="C34" s="21" t="s">
        <v>70</v>
      </c>
      <c r="D34" s="26" t="s">
        <v>108</v>
      </c>
      <c r="E34" s="25">
        <f t="shared" si="0"/>
        <v>66468689.42</v>
      </c>
      <c r="F34" s="35">
        <v>0</v>
      </c>
      <c r="G34" s="35">
        <v>66468689.42</v>
      </c>
    </row>
    <row r="35" ht="24" customHeight="true" spans="1:7">
      <c r="A35" s="21" t="s">
        <v>107</v>
      </c>
      <c r="B35" s="21" t="s">
        <v>72</v>
      </c>
      <c r="C35" s="21" t="s">
        <v>70</v>
      </c>
      <c r="D35" s="26" t="s">
        <v>109</v>
      </c>
      <c r="E35" s="25">
        <f t="shared" si="0"/>
        <v>66368689.42</v>
      </c>
      <c r="F35" s="35">
        <v>0</v>
      </c>
      <c r="G35" s="35">
        <v>66368689.42</v>
      </c>
    </row>
    <row r="36" ht="24" customHeight="true" spans="1:7">
      <c r="A36" s="21" t="s">
        <v>107</v>
      </c>
      <c r="B36" s="21" t="s">
        <v>72</v>
      </c>
      <c r="C36" s="21" t="s">
        <v>76</v>
      </c>
      <c r="D36" s="26" t="s">
        <v>110</v>
      </c>
      <c r="E36" s="25">
        <f t="shared" si="0"/>
        <v>66368689.42</v>
      </c>
      <c r="F36" s="35">
        <v>0</v>
      </c>
      <c r="G36" s="35">
        <v>66368689.42</v>
      </c>
    </row>
    <row r="37" ht="24" customHeight="true" spans="1:7">
      <c r="A37" s="21" t="s">
        <v>107</v>
      </c>
      <c r="B37" s="21" t="s">
        <v>111</v>
      </c>
      <c r="C37" s="21" t="s">
        <v>70</v>
      </c>
      <c r="D37" s="26" t="s">
        <v>112</v>
      </c>
      <c r="E37" s="25">
        <f t="shared" si="0"/>
        <v>100000</v>
      </c>
      <c r="F37" s="35">
        <v>0</v>
      </c>
      <c r="G37" s="35">
        <v>100000</v>
      </c>
    </row>
    <row r="38" ht="24" customHeight="true" spans="1:7">
      <c r="A38" s="21" t="s">
        <v>107</v>
      </c>
      <c r="B38" s="21" t="s">
        <v>111</v>
      </c>
      <c r="C38" s="21" t="s">
        <v>76</v>
      </c>
      <c r="D38" s="26" t="s">
        <v>113</v>
      </c>
      <c r="E38" s="25">
        <f t="shared" si="0"/>
        <v>100000</v>
      </c>
      <c r="F38" s="35">
        <v>0</v>
      </c>
      <c r="G38" s="35">
        <v>100000</v>
      </c>
    </row>
    <row r="39" ht="24" customHeight="true" spans="1:7">
      <c r="A39" s="21" t="s">
        <v>114</v>
      </c>
      <c r="B39" s="21" t="s">
        <v>70</v>
      </c>
      <c r="C39" s="21" t="s">
        <v>70</v>
      </c>
      <c r="D39" s="26" t="s">
        <v>115</v>
      </c>
      <c r="E39" s="25">
        <f t="shared" si="0"/>
        <v>1694950</v>
      </c>
      <c r="F39" s="35">
        <v>0</v>
      </c>
      <c r="G39" s="35">
        <v>1694950</v>
      </c>
    </row>
    <row r="40" ht="24" customHeight="true" spans="1:7">
      <c r="A40" s="21" t="s">
        <v>114</v>
      </c>
      <c r="B40" s="21" t="s">
        <v>72</v>
      </c>
      <c r="C40" s="21" t="s">
        <v>70</v>
      </c>
      <c r="D40" s="26" t="s">
        <v>116</v>
      </c>
      <c r="E40" s="25">
        <f t="shared" si="0"/>
        <v>1161100</v>
      </c>
      <c r="F40" s="35">
        <v>0</v>
      </c>
      <c r="G40" s="35">
        <v>1161100</v>
      </c>
    </row>
    <row r="41" ht="24" customHeight="true" spans="1:7">
      <c r="A41" s="21" t="s">
        <v>114</v>
      </c>
      <c r="B41" s="21" t="s">
        <v>72</v>
      </c>
      <c r="C41" s="21" t="s">
        <v>117</v>
      </c>
      <c r="D41" s="26" t="s">
        <v>118</v>
      </c>
      <c r="E41" s="25">
        <f t="shared" ref="E41:E72" si="1">SUM(F41,G41)</f>
        <v>5000</v>
      </c>
      <c r="F41" s="35">
        <v>0</v>
      </c>
      <c r="G41" s="35">
        <v>5000</v>
      </c>
    </row>
    <row r="42" ht="24" customHeight="true" spans="1:7">
      <c r="A42" s="21" t="s">
        <v>114</v>
      </c>
      <c r="B42" s="21" t="s">
        <v>72</v>
      </c>
      <c r="C42" s="21" t="s">
        <v>76</v>
      </c>
      <c r="D42" s="26" t="s">
        <v>119</v>
      </c>
      <c r="E42" s="25">
        <f t="shared" si="1"/>
        <v>1156100</v>
      </c>
      <c r="F42" s="35">
        <v>0</v>
      </c>
      <c r="G42" s="35">
        <v>1156100</v>
      </c>
    </row>
    <row r="43" ht="24" customHeight="true" spans="1:7">
      <c r="A43" s="21" t="s">
        <v>114</v>
      </c>
      <c r="B43" s="21" t="s">
        <v>78</v>
      </c>
      <c r="C43" s="21" t="s">
        <v>70</v>
      </c>
      <c r="D43" s="26" t="s">
        <v>120</v>
      </c>
      <c r="E43" s="25">
        <f t="shared" si="1"/>
        <v>533850</v>
      </c>
      <c r="F43" s="35">
        <v>0</v>
      </c>
      <c r="G43" s="35">
        <v>533850</v>
      </c>
    </row>
    <row r="44" ht="24" customHeight="true" spans="1:7">
      <c r="A44" s="21" t="s">
        <v>114</v>
      </c>
      <c r="B44" s="21" t="s">
        <v>78</v>
      </c>
      <c r="C44" s="21" t="s">
        <v>74</v>
      </c>
      <c r="D44" s="26" t="s">
        <v>121</v>
      </c>
      <c r="E44" s="25">
        <f t="shared" si="1"/>
        <v>23000</v>
      </c>
      <c r="F44" s="35">
        <v>0</v>
      </c>
      <c r="G44" s="35">
        <v>23000</v>
      </c>
    </row>
    <row r="45" ht="24" customHeight="true" spans="1:7">
      <c r="A45" s="21" t="s">
        <v>114</v>
      </c>
      <c r="B45" s="21" t="s">
        <v>78</v>
      </c>
      <c r="C45" s="21" t="s">
        <v>76</v>
      </c>
      <c r="D45" s="26" t="s">
        <v>122</v>
      </c>
      <c r="E45" s="25">
        <f t="shared" si="1"/>
        <v>510850</v>
      </c>
      <c r="F45" s="35">
        <v>0</v>
      </c>
      <c r="G45" s="35">
        <v>510850</v>
      </c>
    </row>
    <row r="46" ht="24" customHeight="true" spans="1:7">
      <c r="A46" s="21" t="s">
        <v>123</v>
      </c>
      <c r="B46" s="21" t="s">
        <v>70</v>
      </c>
      <c r="C46" s="21" t="s">
        <v>70</v>
      </c>
      <c r="D46" s="26" t="s">
        <v>124</v>
      </c>
      <c r="E46" s="25">
        <f t="shared" si="1"/>
        <v>160943008.82</v>
      </c>
      <c r="F46" s="35">
        <v>20241800</v>
      </c>
      <c r="G46" s="35">
        <v>140701208.82</v>
      </c>
    </row>
    <row r="47" ht="24" customHeight="true" spans="1:7">
      <c r="A47" s="21" t="s">
        <v>123</v>
      </c>
      <c r="B47" s="21" t="s">
        <v>72</v>
      </c>
      <c r="C47" s="21" t="s">
        <v>70</v>
      </c>
      <c r="D47" s="26" t="s">
        <v>125</v>
      </c>
      <c r="E47" s="25">
        <f t="shared" si="1"/>
        <v>39000</v>
      </c>
      <c r="F47" s="35">
        <v>0</v>
      </c>
      <c r="G47" s="35">
        <v>39000</v>
      </c>
    </row>
    <row r="48" ht="24" customHeight="true" spans="1:7">
      <c r="A48" s="21" t="s">
        <v>123</v>
      </c>
      <c r="B48" s="21" t="s">
        <v>72</v>
      </c>
      <c r="C48" s="21" t="s">
        <v>81</v>
      </c>
      <c r="D48" s="26" t="s">
        <v>82</v>
      </c>
      <c r="E48" s="25">
        <f t="shared" si="1"/>
        <v>39000</v>
      </c>
      <c r="F48" s="35">
        <v>0</v>
      </c>
      <c r="G48" s="35">
        <v>39000</v>
      </c>
    </row>
    <row r="49" ht="24" customHeight="true" spans="1:7">
      <c r="A49" s="21" t="s">
        <v>123</v>
      </c>
      <c r="B49" s="21" t="s">
        <v>81</v>
      </c>
      <c r="C49" s="21" t="s">
        <v>70</v>
      </c>
      <c r="D49" s="26" t="s">
        <v>126</v>
      </c>
      <c r="E49" s="25">
        <f t="shared" si="1"/>
        <v>125116198</v>
      </c>
      <c r="F49" s="35">
        <v>3999820</v>
      </c>
      <c r="G49" s="35">
        <v>121116378</v>
      </c>
    </row>
    <row r="50" ht="24" customHeight="true" spans="1:7">
      <c r="A50" s="21" t="s">
        <v>123</v>
      </c>
      <c r="B50" s="21" t="s">
        <v>81</v>
      </c>
      <c r="C50" s="21" t="s">
        <v>74</v>
      </c>
      <c r="D50" s="26" t="s">
        <v>127</v>
      </c>
      <c r="E50" s="25">
        <f t="shared" si="1"/>
        <v>44942056</v>
      </c>
      <c r="F50" s="35">
        <v>0</v>
      </c>
      <c r="G50" s="35">
        <v>44942056</v>
      </c>
    </row>
    <row r="51" ht="24" customHeight="true" spans="1:7">
      <c r="A51" s="21" t="s">
        <v>123</v>
      </c>
      <c r="B51" s="21" t="s">
        <v>81</v>
      </c>
      <c r="C51" s="21" t="s">
        <v>76</v>
      </c>
      <c r="D51" s="26" t="s">
        <v>128</v>
      </c>
      <c r="E51" s="25">
        <f t="shared" si="1"/>
        <v>80174142</v>
      </c>
      <c r="F51" s="35">
        <v>3999820</v>
      </c>
      <c r="G51" s="35">
        <v>76174322</v>
      </c>
    </row>
    <row r="52" ht="24" customHeight="true" spans="1:7">
      <c r="A52" s="21" t="s">
        <v>123</v>
      </c>
      <c r="B52" s="21" t="s">
        <v>83</v>
      </c>
      <c r="C52" s="21" t="s">
        <v>70</v>
      </c>
      <c r="D52" s="26" t="s">
        <v>129</v>
      </c>
      <c r="E52" s="25">
        <f t="shared" si="1"/>
        <v>16300780</v>
      </c>
      <c r="F52" s="35">
        <v>16241980</v>
      </c>
      <c r="G52" s="35">
        <v>58800</v>
      </c>
    </row>
    <row r="53" ht="24" customHeight="true" spans="1:7">
      <c r="A53" s="21" t="s">
        <v>123</v>
      </c>
      <c r="B53" s="21" t="s">
        <v>83</v>
      </c>
      <c r="C53" s="21" t="s">
        <v>72</v>
      </c>
      <c r="D53" s="26" t="s">
        <v>130</v>
      </c>
      <c r="E53" s="25">
        <f t="shared" si="1"/>
        <v>1849320</v>
      </c>
      <c r="F53" s="35">
        <v>1849320</v>
      </c>
      <c r="G53" s="35">
        <v>0</v>
      </c>
    </row>
    <row r="54" ht="24" customHeight="true" spans="1:7">
      <c r="A54" s="21" t="s">
        <v>123</v>
      </c>
      <c r="B54" s="21" t="s">
        <v>83</v>
      </c>
      <c r="C54" s="21" t="s">
        <v>81</v>
      </c>
      <c r="D54" s="26" t="s">
        <v>131</v>
      </c>
      <c r="E54" s="25">
        <f t="shared" si="1"/>
        <v>3717460</v>
      </c>
      <c r="F54" s="35">
        <v>3717460</v>
      </c>
      <c r="G54" s="35">
        <v>0</v>
      </c>
    </row>
    <row r="55" ht="24" customHeight="true" spans="1:7">
      <c r="A55" s="21" t="s">
        <v>123</v>
      </c>
      <c r="B55" s="21" t="s">
        <v>83</v>
      </c>
      <c r="C55" s="21" t="s">
        <v>83</v>
      </c>
      <c r="D55" s="26" t="s">
        <v>132</v>
      </c>
      <c r="E55" s="25">
        <f t="shared" si="1"/>
        <v>6987000</v>
      </c>
      <c r="F55" s="35">
        <v>6987000</v>
      </c>
      <c r="G55" s="35">
        <v>0</v>
      </c>
    </row>
    <row r="56" ht="24" customHeight="true" spans="1:7">
      <c r="A56" s="21" t="s">
        <v>123</v>
      </c>
      <c r="B56" s="21" t="s">
        <v>83</v>
      </c>
      <c r="C56" s="21" t="s">
        <v>86</v>
      </c>
      <c r="D56" s="26" t="s">
        <v>133</v>
      </c>
      <c r="E56" s="25">
        <f t="shared" si="1"/>
        <v>3556600</v>
      </c>
      <c r="F56" s="35">
        <v>3556600</v>
      </c>
      <c r="G56" s="35">
        <v>0</v>
      </c>
    </row>
    <row r="57" ht="24" customHeight="true" spans="1:7">
      <c r="A57" s="21" t="s">
        <v>123</v>
      </c>
      <c r="B57" s="21" t="s">
        <v>83</v>
      </c>
      <c r="C57" s="21" t="s">
        <v>76</v>
      </c>
      <c r="D57" s="26" t="s">
        <v>134</v>
      </c>
      <c r="E57" s="25">
        <f t="shared" si="1"/>
        <v>190400</v>
      </c>
      <c r="F57" s="35">
        <v>131600</v>
      </c>
      <c r="G57" s="35">
        <v>58800</v>
      </c>
    </row>
    <row r="58" ht="24" customHeight="true" spans="1:7">
      <c r="A58" s="21" t="s">
        <v>123</v>
      </c>
      <c r="B58" s="21" t="s">
        <v>111</v>
      </c>
      <c r="C58" s="21" t="s">
        <v>70</v>
      </c>
      <c r="D58" s="26" t="s">
        <v>135</v>
      </c>
      <c r="E58" s="25">
        <f t="shared" si="1"/>
        <v>2630156.68</v>
      </c>
      <c r="F58" s="35">
        <v>0</v>
      </c>
      <c r="G58" s="35">
        <v>2630156.68</v>
      </c>
    </row>
    <row r="59" ht="24" customHeight="true" spans="1:7">
      <c r="A59" s="21" t="s">
        <v>123</v>
      </c>
      <c r="B59" s="21" t="s">
        <v>111</v>
      </c>
      <c r="C59" s="21" t="s">
        <v>136</v>
      </c>
      <c r="D59" s="26" t="s">
        <v>137</v>
      </c>
      <c r="E59" s="25">
        <f t="shared" si="1"/>
        <v>727574.68</v>
      </c>
      <c r="F59" s="35">
        <v>0</v>
      </c>
      <c r="G59" s="35">
        <v>727574.68</v>
      </c>
    </row>
    <row r="60" ht="24" customHeight="true" spans="1:7">
      <c r="A60" s="21" t="s">
        <v>123</v>
      </c>
      <c r="B60" s="21" t="s">
        <v>111</v>
      </c>
      <c r="C60" s="21" t="s">
        <v>76</v>
      </c>
      <c r="D60" s="26" t="s">
        <v>138</v>
      </c>
      <c r="E60" s="25">
        <f t="shared" si="1"/>
        <v>1902582</v>
      </c>
      <c r="F60" s="35">
        <v>0</v>
      </c>
      <c r="G60" s="35">
        <v>1902582</v>
      </c>
    </row>
    <row r="61" ht="24" customHeight="true" spans="1:7">
      <c r="A61" s="21" t="s">
        <v>123</v>
      </c>
      <c r="B61" s="21" t="s">
        <v>74</v>
      </c>
      <c r="C61" s="21" t="s">
        <v>70</v>
      </c>
      <c r="D61" s="26" t="s">
        <v>139</v>
      </c>
      <c r="E61" s="25">
        <f t="shared" si="1"/>
        <v>1095800</v>
      </c>
      <c r="F61" s="35">
        <v>0</v>
      </c>
      <c r="G61" s="35">
        <v>1095800</v>
      </c>
    </row>
    <row r="62" ht="24" customHeight="true" spans="1:7">
      <c r="A62" s="21" t="s">
        <v>123</v>
      </c>
      <c r="B62" s="21" t="s">
        <v>74</v>
      </c>
      <c r="C62" s="21" t="s">
        <v>78</v>
      </c>
      <c r="D62" s="26" t="s">
        <v>140</v>
      </c>
      <c r="E62" s="25">
        <f t="shared" si="1"/>
        <v>95400</v>
      </c>
      <c r="F62" s="35">
        <v>0</v>
      </c>
      <c r="G62" s="35">
        <v>95400</v>
      </c>
    </row>
    <row r="63" ht="24" customHeight="true" spans="1:7">
      <c r="A63" s="21" t="s">
        <v>123</v>
      </c>
      <c r="B63" s="21" t="s">
        <v>74</v>
      </c>
      <c r="C63" s="21" t="s">
        <v>76</v>
      </c>
      <c r="D63" s="26" t="s">
        <v>141</v>
      </c>
      <c r="E63" s="25">
        <f t="shared" si="1"/>
        <v>1000400</v>
      </c>
      <c r="F63" s="35">
        <v>0</v>
      </c>
      <c r="G63" s="35">
        <v>1000400</v>
      </c>
    </row>
    <row r="64" ht="24" customHeight="true" spans="1:7">
      <c r="A64" s="21" t="s">
        <v>123</v>
      </c>
      <c r="B64" s="21" t="s">
        <v>117</v>
      </c>
      <c r="C64" s="21" t="s">
        <v>70</v>
      </c>
      <c r="D64" s="26" t="s">
        <v>142</v>
      </c>
      <c r="E64" s="25">
        <f t="shared" si="1"/>
        <v>186500</v>
      </c>
      <c r="F64" s="35">
        <v>0</v>
      </c>
      <c r="G64" s="35">
        <v>186500</v>
      </c>
    </row>
    <row r="65" ht="24" customHeight="true" spans="1:7">
      <c r="A65" s="21" t="s">
        <v>123</v>
      </c>
      <c r="B65" s="21" t="s">
        <v>117</v>
      </c>
      <c r="C65" s="21" t="s">
        <v>81</v>
      </c>
      <c r="D65" s="26" t="s">
        <v>143</v>
      </c>
      <c r="E65" s="25">
        <f t="shared" si="1"/>
        <v>186500</v>
      </c>
      <c r="F65" s="35">
        <v>0</v>
      </c>
      <c r="G65" s="35">
        <v>186500</v>
      </c>
    </row>
    <row r="66" ht="24" customHeight="true" spans="1:7">
      <c r="A66" s="21" t="s">
        <v>123</v>
      </c>
      <c r="B66" s="21" t="s">
        <v>144</v>
      </c>
      <c r="C66" s="21" t="s">
        <v>70</v>
      </c>
      <c r="D66" s="26" t="s">
        <v>145</v>
      </c>
      <c r="E66" s="25">
        <f t="shared" si="1"/>
        <v>3457184.5</v>
      </c>
      <c r="F66" s="35">
        <v>0</v>
      </c>
      <c r="G66" s="35">
        <v>3457184.5</v>
      </c>
    </row>
    <row r="67" ht="24" customHeight="true" spans="1:7">
      <c r="A67" s="21" t="s">
        <v>123</v>
      </c>
      <c r="B67" s="21" t="s">
        <v>144</v>
      </c>
      <c r="C67" s="21" t="s">
        <v>86</v>
      </c>
      <c r="D67" s="26" t="s">
        <v>146</v>
      </c>
      <c r="E67" s="25">
        <f t="shared" si="1"/>
        <v>3073512</v>
      </c>
      <c r="F67" s="35">
        <v>0</v>
      </c>
      <c r="G67" s="35">
        <v>3073512</v>
      </c>
    </row>
    <row r="68" ht="24" customHeight="true" spans="1:7">
      <c r="A68" s="21" t="s">
        <v>123</v>
      </c>
      <c r="B68" s="21" t="s">
        <v>144</v>
      </c>
      <c r="C68" s="21" t="s">
        <v>76</v>
      </c>
      <c r="D68" s="26" t="s">
        <v>147</v>
      </c>
      <c r="E68" s="25">
        <f t="shared" si="1"/>
        <v>383672.5</v>
      </c>
      <c r="F68" s="35">
        <v>0</v>
      </c>
      <c r="G68" s="35">
        <v>383672.5</v>
      </c>
    </row>
    <row r="69" ht="24" customHeight="true" spans="1:7">
      <c r="A69" s="21" t="s">
        <v>123</v>
      </c>
      <c r="B69" s="21" t="s">
        <v>148</v>
      </c>
      <c r="C69" s="21" t="s">
        <v>70</v>
      </c>
      <c r="D69" s="26" t="s">
        <v>149</v>
      </c>
      <c r="E69" s="25">
        <f t="shared" si="1"/>
        <v>5562656.89</v>
      </c>
      <c r="F69" s="35">
        <v>0</v>
      </c>
      <c r="G69" s="35">
        <v>5562656.89</v>
      </c>
    </row>
    <row r="70" ht="24" customHeight="true" spans="1:7">
      <c r="A70" s="21" t="s">
        <v>123</v>
      </c>
      <c r="B70" s="21" t="s">
        <v>148</v>
      </c>
      <c r="C70" s="21" t="s">
        <v>136</v>
      </c>
      <c r="D70" s="26" t="s">
        <v>150</v>
      </c>
      <c r="E70" s="25">
        <f t="shared" si="1"/>
        <v>15887</v>
      </c>
      <c r="F70" s="35">
        <v>0</v>
      </c>
      <c r="G70" s="35">
        <v>15887</v>
      </c>
    </row>
    <row r="71" ht="24" customHeight="true" spans="1:7">
      <c r="A71" s="21" t="s">
        <v>123</v>
      </c>
      <c r="B71" s="21" t="s">
        <v>148</v>
      </c>
      <c r="C71" s="21" t="s">
        <v>83</v>
      </c>
      <c r="D71" s="26" t="s">
        <v>151</v>
      </c>
      <c r="E71" s="25">
        <f t="shared" si="1"/>
        <v>92393</v>
      </c>
      <c r="F71" s="35">
        <v>0</v>
      </c>
      <c r="G71" s="35">
        <v>92393</v>
      </c>
    </row>
    <row r="72" ht="24" customHeight="true" spans="1:7">
      <c r="A72" s="21" t="s">
        <v>123</v>
      </c>
      <c r="B72" s="21" t="s">
        <v>148</v>
      </c>
      <c r="C72" s="21" t="s">
        <v>86</v>
      </c>
      <c r="D72" s="26" t="s">
        <v>152</v>
      </c>
      <c r="E72" s="25">
        <f t="shared" si="1"/>
        <v>35000</v>
      </c>
      <c r="F72" s="35">
        <v>0</v>
      </c>
      <c r="G72" s="35">
        <v>35000</v>
      </c>
    </row>
    <row r="73" ht="24" customHeight="true" spans="1:7">
      <c r="A73" s="21" t="s">
        <v>123</v>
      </c>
      <c r="B73" s="21" t="s">
        <v>148</v>
      </c>
      <c r="C73" s="21" t="s">
        <v>111</v>
      </c>
      <c r="D73" s="26" t="s">
        <v>153</v>
      </c>
      <c r="E73" s="25">
        <f t="shared" ref="E73:E104" si="2">SUM(F73,G73)</f>
        <v>478466.89</v>
      </c>
      <c r="F73" s="35">
        <v>0</v>
      </c>
      <c r="G73" s="35">
        <v>478466.89</v>
      </c>
    </row>
    <row r="74" ht="24" customHeight="true" spans="1:7">
      <c r="A74" s="21" t="s">
        <v>123</v>
      </c>
      <c r="B74" s="21" t="s">
        <v>148</v>
      </c>
      <c r="C74" s="21" t="s">
        <v>76</v>
      </c>
      <c r="D74" s="26" t="s">
        <v>154</v>
      </c>
      <c r="E74" s="25">
        <f t="shared" si="2"/>
        <v>4940910</v>
      </c>
      <c r="F74" s="35">
        <v>0</v>
      </c>
      <c r="G74" s="35">
        <v>4940910</v>
      </c>
    </row>
    <row r="75" ht="24" customHeight="true" spans="1:7">
      <c r="A75" s="21" t="s">
        <v>123</v>
      </c>
      <c r="B75" s="21" t="s">
        <v>155</v>
      </c>
      <c r="C75" s="21" t="s">
        <v>70</v>
      </c>
      <c r="D75" s="26" t="s">
        <v>156</v>
      </c>
      <c r="E75" s="25">
        <f t="shared" si="2"/>
        <v>3601.9</v>
      </c>
      <c r="F75" s="35">
        <v>0</v>
      </c>
      <c r="G75" s="35">
        <v>3601.9</v>
      </c>
    </row>
    <row r="76" ht="24" customHeight="true" spans="1:7">
      <c r="A76" s="21" t="s">
        <v>123</v>
      </c>
      <c r="B76" s="21" t="s">
        <v>155</v>
      </c>
      <c r="C76" s="21" t="s">
        <v>81</v>
      </c>
      <c r="D76" s="26" t="s">
        <v>82</v>
      </c>
      <c r="E76" s="25">
        <f t="shared" si="2"/>
        <v>3601.9</v>
      </c>
      <c r="F76" s="35">
        <v>0</v>
      </c>
      <c r="G76" s="35">
        <v>3601.9</v>
      </c>
    </row>
    <row r="77" ht="24" customHeight="true" spans="1:7">
      <c r="A77" s="21" t="s">
        <v>123</v>
      </c>
      <c r="B77" s="21" t="s">
        <v>157</v>
      </c>
      <c r="C77" s="21" t="s">
        <v>70</v>
      </c>
      <c r="D77" s="26" t="s">
        <v>158</v>
      </c>
      <c r="E77" s="25">
        <f t="shared" si="2"/>
        <v>5582740.85</v>
      </c>
      <c r="F77" s="35">
        <v>0</v>
      </c>
      <c r="G77" s="35">
        <v>5582740.85</v>
      </c>
    </row>
    <row r="78" ht="24" customHeight="true" spans="1:7">
      <c r="A78" s="21" t="s">
        <v>123</v>
      </c>
      <c r="B78" s="21" t="s">
        <v>157</v>
      </c>
      <c r="C78" s="21" t="s">
        <v>72</v>
      </c>
      <c r="D78" s="26" t="s">
        <v>159</v>
      </c>
      <c r="E78" s="25">
        <f t="shared" si="2"/>
        <v>979776.85</v>
      </c>
      <c r="F78" s="35">
        <v>0</v>
      </c>
      <c r="G78" s="35">
        <v>979776.85</v>
      </c>
    </row>
    <row r="79" ht="24" customHeight="true" spans="1:7">
      <c r="A79" s="21" t="s">
        <v>123</v>
      </c>
      <c r="B79" s="21" t="s">
        <v>157</v>
      </c>
      <c r="C79" s="21" t="s">
        <v>81</v>
      </c>
      <c r="D79" s="26" t="s">
        <v>160</v>
      </c>
      <c r="E79" s="25">
        <f t="shared" si="2"/>
        <v>4602964</v>
      </c>
      <c r="F79" s="35">
        <v>0</v>
      </c>
      <c r="G79" s="35">
        <v>4602964</v>
      </c>
    </row>
    <row r="80" ht="24" customHeight="true" spans="1:7">
      <c r="A80" s="21" t="s">
        <v>123</v>
      </c>
      <c r="B80" s="21" t="s">
        <v>161</v>
      </c>
      <c r="C80" s="21" t="s">
        <v>70</v>
      </c>
      <c r="D80" s="26" t="s">
        <v>162</v>
      </c>
      <c r="E80" s="25">
        <f t="shared" si="2"/>
        <v>968390</v>
      </c>
      <c r="F80" s="35">
        <v>0</v>
      </c>
      <c r="G80" s="35">
        <v>968390</v>
      </c>
    </row>
    <row r="81" ht="24" customHeight="true" spans="1:7">
      <c r="A81" s="21" t="s">
        <v>123</v>
      </c>
      <c r="B81" s="21" t="s">
        <v>161</v>
      </c>
      <c r="C81" s="21" t="s">
        <v>136</v>
      </c>
      <c r="D81" s="26" t="s">
        <v>163</v>
      </c>
      <c r="E81" s="25">
        <f t="shared" si="2"/>
        <v>479600</v>
      </c>
      <c r="F81" s="35">
        <v>0</v>
      </c>
      <c r="G81" s="35">
        <v>479600</v>
      </c>
    </row>
    <row r="82" ht="24" customHeight="true" spans="1:7">
      <c r="A82" s="21" t="s">
        <v>123</v>
      </c>
      <c r="B82" s="21" t="s">
        <v>161</v>
      </c>
      <c r="C82" s="21" t="s">
        <v>76</v>
      </c>
      <c r="D82" s="26" t="s">
        <v>164</v>
      </c>
      <c r="E82" s="25">
        <f t="shared" si="2"/>
        <v>488790</v>
      </c>
      <c r="F82" s="35">
        <v>0</v>
      </c>
      <c r="G82" s="35">
        <v>488790</v>
      </c>
    </row>
    <row r="83" ht="24" customHeight="true" spans="1:7">
      <c r="A83" s="21" t="s">
        <v>165</v>
      </c>
      <c r="B83" s="21" t="s">
        <v>70</v>
      </c>
      <c r="C83" s="21" t="s">
        <v>70</v>
      </c>
      <c r="D83" s="26" t="s">
        <v>166</v>
      </c>
      <c r="E83" s="25">
        <f t="shared" si="2"/>
        <v>10855216.74</v>
      </c>
      <c r="F83" s="35">
        <v>3951800</v>
      </c>
      <c r="G83" s="35">
        <v>6903416.74</v>
      </c>
    </row>
    <row r="84" ht="24" customHeight="true" spans="1:7">
      <c r="A84" s="21" t="s">
        <v>165</v>
      </c>
      <c r="B84" s="21" t="s">
        <v>78</v>
      </c>
      <c r="C84" s="21" t="s">
        <v>70</v>
      </c>
      <c r="D84" s="26" t="s">
        <v>167</v>
      </c>
      <c r="E84" s="25">
        <f t="shared" si="2"/>
        <v>1463000</v>
      </c>
      <c r="F84" s="35">
        <v>0</v>
      </c>
      <c r="G84" s="35">
        <v>1463000</v>
      </c>
    </row>
    <row r="85" ht="24" customHeight="true" spans="1:7">
      <c r="A85" s="21" t="s">
        <v>165</v>
      </c>
      <c r="B85" s="21" t="s">
        <v>78</v>
      </c>
      <c r="C85" s="21" t="s">
        <v>76</v>
      </c>
      <c r="D85" s="26" t="s">
        <v>168</v>
      </c>
      <c r="E85" s="25">
        <f t="shared" si="2"/>
        <v>1463000</v>
      </c>
      <c r="F85" s="35">
        <v>0</v>
      </c>
      <c r="G85" s="35">
        <v>1463000</v>
      </c>
    </row>
    <row r="86" ht="24" customHeight="true" spans="1:7">
      <c r="A86" s="21" t="s">
        <v>165</v>
      </c>
      <c r="B86" s="21" t="s">
        <v>148</v>
      </c>
      <c r="C86" s="21" t="s">
        <v>70</v>
      </c>
      <c r="D86" s="26" t="s">
        <v>169</v>
      </c>
      <c r="E86" s="25">
        <f t="shared" si="2"/>
        <v>3951800</v>
      </c>
      <c r="F86" s="35">
        <v>3951800</v>
      </c>
      <c r="G86" s="35">
        <v>0</v>
      </c>
    </row>
    <row r="87" ht="24" customHeight="true" spans="1:7">
      <c r="A87" s="21" t="s">
        <v>165</v>
      </c>
      <c r="B87" s="21" t="s">
        <v>148</v>
      </c>
      <c r="C87" s="21" t="s">
        <v>72</v>
      </c>
      <c r="D87" s="26" t="s">
        <v>170</v>
      </c>
      <c r="E87" s="25">
        <f t="shared" si="2"/>
        <v>1140000</v>
      </c>
      <c r="F87" s="35">
        <v>1140000</v>
      </c>
      <c r="G87" s="35">
        <v>0</v>
      </c>
    </row>
    <row r="88" ht="24" customHeight="true" spans="1:7">
      <c r="A88" s="21" t="s">
        <v>165</v>
      </c>
      <c r="B88" s="21" t="s">
        <v>148</v>
      </c>
      <c r="C88" s="21" t="s">
        <v>81</v>
      </c>
      <c r="D88" s="26" t="s">
        <v>171</v>
      </c>
      <c r="E88" s="25">
        <f t="shared" si="2"/>
        <v>2811800</v>
      </c>
      <c r="F88" s="35">
        <v>2811800</v>
      </c>
      <c r="G88" s="35">
        <v>0</v>
      </c>
    </row>
    <row r="89" ht="24" customHeight="true" spans="1:7">
      <c r="A89" s="21" t="s">
        <v>165</v>
      </c>
      <c r="B89" s="21" t="s">
        <v>89</v>
      </c>
      <c r="C89" s="21" t="s">
        <v>70</v>
      </c>
      <c r="D89" s="26" t="s">
        <v>172</v>
      </c>
      <c r="E89" s="25">
        <f t="shared" si="2"/>
        <v>5440416.74</v>
      </c>
      <c r="F89" s="35">
        <v>0</v>
      </c>
      <c r="G89" s="35">
        <v>5440416.74</v>
      </c>
    </row>
    <row r="90" ht="24" customHeight="true" spans="1:7">
      <c r="A90" s="21" t="s">
        <v>165</v>
      </c>
      <c r="B90" s="21" t="s">
        <v>89</v>
      </c>
      <c r="C90" s="21" t="s">
        <v>72</v>
      </c>
      <c r="D90" s="26" t="s">
        <v>173</v>
      </c>
      <c r="E90" s="25">
        <f t="shared" si="2"/>
        <v>5440416.74</v>
      </c>
      <c r="F90" s="35">
        <v>0</v>
      </c>
      <c r="G90" s="35">
        <v>5440416.74</v>
      </c>
    </row>
    <row r="91" ht="24" customHeight="true" spans="1:7">
      <c r="A91" s="21" t="s">
        <v>174</v>
      </c>
      <c r="B91" s="21" t="s">
        <v>70</v>
      </c>
      <c r="C91" s="21" t="s">
        <v>70</v>
      </c>
      <c r="D91" s="26" t="s">
        <v>175</v>
      </c>
      <c r="E91" s="25">
        <f t="shared" si="2"/>
        <v>48503123.94</v>
      </c>
      <c r="F91" s="35">
        <v>5524000</v>
      </c>
      <c r="G91" s="35">
        <v>42979123.94</v>
      </c>
    </row>
    <row r="92" ht="24" customHeight="true" spans="1:7">
      <c r="A92" s="21" t="s">
        <v>174</v>
      </c>
      <c r="B92" s="21" t="s">
        <v>72</v>
      </c>
      <c r="C92" s="21" t="s">
        <v>70</v>
      </c>
      <c r="D92" s="26" t="s">
        <v>176</v>
      </c>
      <c r="E92" s="25">
        <f t="shared" si="2"/>
        <v>34350600</v>
      </c>
      <c r="F92" s="35">
        <v>5524000</v>
      </c>
      <c r="G92" s="35">
        <v>28826600</v>
      </c>
    </row>
    <row r="93" ht="24" customHeight="true" spans="1:7">
      <c r="A93" s="21" t="s">
        <v>174</v>
      </c>
      <c r="B93" s="21" t="s">
        <v>72</v>
      </c>
      <c r="C93" s="21" t="s">
        <v>76</v>
      </c>
      <c r="D93" s="26" t="s">
        <v>177</v>
      </c>
      <c r="E93" s="25">
        <f t="shared" si="2"/>
        <v>34350600</v>
      </c>
      <c r="F93" s="35">
        <v>5524000</v>
      </c>
      <c r="G93" s="35">
        <v>28826600</v>
      </c>
    </row>
    <row r="94" ht="24" customHeight="true" spans="1:7">
      <c r="A94" s="21" t="s">
        <v>174</v>
      </c>
      <c r="B94" s="21" t="s">
        <v>78</v>
      </c>
      <c r="C94" s="21" t="s">
        <v>70</v>
      </c>
      <c r="D94" s="26" t="s">
        <v>178</v>
      </c>
      <c r="E94" s="25">
        <f t="shared" si="2"/>
        <v>2971337</v>
      </c>
      <c r="F94" s="35">
        <v>0</v>
      </c>
      <c r="G94" s="35">
        <v>2971337</v>
      </c>
    </row>
    <row r="95" ht="24" customHeight="true" spans="1:7">
      <c r="A95" s="21" t="s">
        <v>174</v>
      </c>
      <c r="B95" s="21" t="s">
        <v>78</v>
      </c>
      <c r="C95" s="21" t="s">
        <v>76</v>
      </c>
      <c r="D95" s="26" t="s">
        <v>179</v>
      </c>
      <c r="E95" s="25">
        <f t="shared" si="2"/>
        <v>2971337</v>
      </c>
      <c r="F95" s="35">
        <v>0</v>
      </c>
      <c r="G95" s="35">
        <v>2971337</v>
      </c>
    </row>
    <row r="96" ht="24" customHeight="true" spans="1:7">
      <c r="A96" s="21" t="s">
        <v>174</v>
      </c>
      <c r="B96" s="21" t="s">
        <v>148</v>
      </c>
      <c r="C96" s="21" t="s">
        <v>70</v>
      </c>
      <c r="D96" s="26" t="s">
        <v>180</v>
      </c>
      <c r="E96" s="25">
        <f t="shared" si="2"/>
        <v>11181186.94</v>
      </c>
      <c r="F96" s="35">
        <v>0</v>
      </c>
      <c r="G96" s="35">
        <v>11181186.94</v>
      </c>
    </row>
    <row r="97" ht="24" customHeight="true" spans="1:7">
      <c r="A97" s="21" t="s">
        <v>174</v>
      </c>
      <c r="B97" s="21" t="s">
        <v>148</v>
      </c>
      <c r="C97" s="21" t="s">
        <v>78</v>
      </c>
      <c r="D97" s="26" t="s">
        <v>181</v>
      </c>
      <c r="E97" s="25">
        <f t="shared" si="2"/>
        <v>1831900</v>
      </c>
      <c r="F97" s="35">
        <v>0</v>
      </c>
      <c r="G97" s="35">
        <v>1831900</v>
      </c>
    </row>
    <row r="98" ht="24" customHeight="true" spans="1:7">
      <c r="A98" s="21" t="s">
        <v>174</v>
      </c>
      <c r="B98" s="21" t="s">
        <v>148</v>
      </c>
      <c r="C98" s="21" t="s">
        <v>76</v>
      </c>
      <c r="D98" s="26" t="s">
        <v>182</v>
      </c>
      <c r="E98" s="25">
        <f t="shared" si="2"/>
        <v>9349286.94</v>
      </c>
      <c r="F98" s="35">
        <v>0</v>
      </c>
      <c r="G98" s="35">
        <v>9349286.94</v>
      </c>
    </row>
    <row r="99" ht="24" customHeight="true" spans="1:7">
      <c r="A99" s="21" t="s">
        <v>183</v>
      </c>
      <c r="B99" s="21" t="s">
        <v>70</v>
      </c>
      <c r="C99" s="21" t="s">
        <v>70</v>
      </c>
      <c r="D99" s="26" t="s">
        <v>184</v>
      </c>
      <c r="E99" s="25">
        <f t="shared" si="2"/>
        <v>84660095</v>
      </c>
      <c r="F99" s="35">
        <v>15708884</v>
      </c>
      <c r="G99" s="35">
        <v>68951211</v>
      </c>
    </row>
    <row r="100" ht="24" customHeight="true" spans="1:7">
      <c r="A100" s="21" t="s">
        <v>183</v>
      </c>
      <c r="B100" s="21" t="s">
        <v>72</v>
      </c>
      <c r="C100" s="21" t="s">
        <v>70</v>
      </c>
      <c r="D100" s="26" t="s">
        <v>185</v>
      </c>
      <c r="E100" s="25">
        <f t="shared" si="2"/>
        <v>59611016</v>
      </c>
      <c r="F100" s="35">
        <v>15708884</v>
      </c>
      <c r="G100" s="35">
        <v>43902132</v>
      </c>
    </row>
    <row r="101" ht="24" customHeight="true" spans="1:7">
      <c r="A101" s="21" t="s">
        <v>183</v>
      </c>
      <c r="B101" s="21" t="s">
        <v>72</v>
      </c>
      <c r="C101" s="21" t="s">
        <v>72</v>
      </c>
      <c r="D101" s="26" t="s">
        <v>80</v>
      </c>
      <c r="E101" s="25">
        <f t="shared" si="2"/>
        <v>7762000</v>
      </c>
      <c r="F101" s="35">
        <v>7762000</v>
      </c>
      <c r="G101" s="35">
        <v>0</v>
      </c>
    </row>
    <row r="102" ht="24" customHeight="true" spans="1:7">
      <c r="A102" s="21" t="s">
        <v>183</v>
      </c>
      <c r="B102" s="21" t="s">
        <v>72</v>
      </c>
      <c r="C102" s="21" t="s">
        <v>136</v>
      </c>
      <c r="D102" s="26" t="s">
        <v>186</v>
      </c>
      <c r="E102" s="25">
        <f t="shared" si="2"/>
        <v>2450000</v>
      </c>
      <c r="F102" s="35">
        <v>0</v>
      </c>
      <c r="G102" s="35">
        <v>2450000</v>
      </c>
    </row>
    <row r="103" ht="24" customHeight="true" spans="1:7">
      <c r="A103" s="21" t="s">
        <v>183</v>
      </c>
      <c r="B103" s="21" t="s">
        <v>72</v>
      </c>
      <c r="C103" s="21" t="s">
        <v>76</v>
      </c>
      <c r="D103" s="26" t="s">
        <v>187</v>
      </c>
      <c r="E103" s="25">
        <f t="shared" si="2"/>
        <v>49399016</v>
      </c>
      <c r="F103" s="35">
        <v>7946884</v>
      </c>
      <c r="G103" s="35">
        <v>41452132</v>
      </c>
    </row>
    <row r="104" ht="24" customHeight="true" spans="1:7">
      <c r="A104" s="21" t="s">
        <v>183</v>
      </c>
      <c r="B104" s="21" t="s">
        <v>81</v>
      </c>
      <c r="C104" s="21" t="s">
        <v>70</v>
      </c>
      <c r="D104" s="26" t="s">
        <v>188</v>
      </c>
      <c r="E104" s="25">
        <f t="shared" si="2"/>
        <v>23501300</v>
      </c>
      <c r="F104" s="35">
        <v>0</v>
      </c>
      <c r="G104" s="35">
        <v>23501300</v>
      </c>
    </row>
    <row r="105" ht="24" customHeight="true" spans="1:7">
      <c r="A105" s="21" t="s">
        <v>183</v>
      </c>
      <c r="B105" s="21" t="s">
        <v>81</v>
      </c>
      <c r="C105" s="21" t="s">
        <v>72</v>
      </c>
      <c r="D105" s="26" t="s">
        <v>188</v>
      </c>
      <c r="E105" s="25">
        <f t="shared" ref="E105:E136" si="3">SUM(F105,G105)</f>
        <v>23501300</v>
      </c>
      <c r="F105" s="35">
        <v>0</v>
      </c>
      <c r="G105" s="35">
        <v>23501300</v>
      </c>
    </row>
    <row r="106" ht="24" customHeight="true" spans="1:7">
      <c r="A106" s="21" t="s">
        <v>183</v>
      </c>
      <c r="B106" s="21" t="s">
        <v>83</v>
      </c>
      <c r="C106" s="21" t="s">
        <v>70</v>
      </c>
      <c r="D106" s="26" t="s">
        <v>189</v>
      </c>
      <c r="E106" s="25">
        <f t="shared" si="3"/>
        <v>1547779</v>
      </c>
      <c r="F106" s="35">
        <v>0</v>
      </c>
      <c r="G106" s="35">
        <v>1547779</v>
      </c>
    </row>
    <row r="107" ht="24" customHeight="true" spans="1:7">
      <c r="A107" s="21" t="s">
        <v>183</v>
      </c>
      <c r="B107" s="21" t="s">
        <v>83</v>
      </c>
      <c r="C107" s="21" t="s">
        <v>72</v>
      </c>
      <c r="D107" s="26" t="s">
        <v>189</v>
      </c>
      <c r="E107" s="25">
        <f t="shared" si="3"/>
        <v>1547779</v>
      </c>
      <c r="F107" s="35">
        <v>0</v>
      </c>
      <c r="G107" s="35">
        <v>1547779</v>
      </c>
    </row>
    <row r="108" ht="24" customHeight="true" spans="1:7">
      <c r="A108" s="21" t="s">
        <v>195</v>
      </c>
      <c r="B108" s="21" t="s">
        <v>70</v>
      </c>
      <c r="C108" s="21" t="s">
        <v>70</v>
      </c>
      <c r="D108" s="26" t="s">
        <v>196</v>
      </c>
      <c r="E108" s="25">
        <f t="shared" si="3"/>
        <v>108670199.86</v>
      </c>
      <c r="F108" s="35">
        <v>6640560</v>
      </c>
      <c r="G108" s="35">
        <v>102029639.86</v>
      </c>
    </row>
    <row r="109" ht="24" customHeight="true" spans="1:7">
      <c r="A109" s="21" t="s">
        <v>195</v>
      </c>
      <c r="B109" s="21" t="s">
        <v>72</v>
      </c>
      <c r="C109" s="21" t="s">
        <v>70</v>
      </c>
      <c r="D109" s="26" t="s">
        <v>197</v>
      </c>
      <c r="E109" s="25">
        <f t="shared" si="3"/>
        <v>51833741.7</v>
      </c>
      <c r="F109" s="35">
        <v>4317300</v>
      </c>
      <c r="G109" s="35">
        <v>47516441.7</v>
      </c>
    </row>
    <row r="110" ht="24" customHeight="true" spans="1:7">
      <c r="A110" s="21" t="s">
        <v>195</v>
      </c>
      <c r="B110" s="21" t="s">
        <v>72</v>
      </c>
      <c r="C110" s="21" t="s">
        <v>136</v>
      </c>
      <c r="D110" s="26" t="s">
        <v>101</v>
      </c>
      <c r="E110" s="25">
        <f t="shared" si="3"/>
        <v>4357300</v>
      </c>
      <c r="F110" s="35">
        <v>4317300</v>
      </c>
      <c r="G110" s="35">
        <v>40000</v>
      </c>
    </row>
    <row r="111" ht="24" customHeight="true" spans="1:7">
      <c r="A111" s="21" t="s">
        <v>195</v>
      </c>
      <c r="B111" s="21" t="s">
        <v>72</v>
      </c>
      <c r="C111" s="21" t="s">
        <v>86</v>
      </c>
      <c r="D111" s="26" t="s">
        <v>198</v>
      </c>
      <c r="E111" s="25">
        <f t="shared" si="3"/>
        <v>641152.99</v>
      </c>
      <c r="F111" s="35">
        <v>0</v>
      </c>
      <c r="G111" s="35">
        <v>641152.99</v>
      </c>
    </row>
    <row r="112" ht="24" customHeight="true" spans="1:7">
      <c r="A112" s="21" t="s">
        <v>195</v>
      </c>
      <c r="B112" s="21" t="s">
        <v>72</v>
      </c>
      <c r="C112" s="21" t="s">
        <v>117</v>
      </c>
      <c r="D112" s="26" t="s">
        <v>199</v>
      </c>
      <c r="E112" s="25">
        <f t="shared" si="3"/>
        <v>39700</v>
      </c>
      <c r="F112" s="35">
        <v>0</v>
      </c>
      <c r="G112" s="35">
        <v>39700</v>
      </c>
    </row>
    <row r="113" ht="24" customHeight="true" spans="1:7">
      <c r="A113" s="21" t="s">
        <v>195</v>
      </c>
      <c r="B113" s="21" t="s">
        <v>72</v>
      </c>
      <c r="C113" s="21" t="s">
        <v>200</v>
      </c>
      <c r="D113" s="26" t="s">
        <v>201</v>
      </c>
      <c r="E113" s="25">
        <f t="shared" si="3"/>
        <v>40309.92</v>
      </c>
      <c r="F113" s="35">
        <v>0</v>
      </c>
      <c r="G113" s="35">
        <v>40309.92</v>
      </c>
    </row>
    <row r="114" ht="24" customHeight="true" spans="1:7">
      <c r="A114" s="21" t="s">
        <v>195</v>
      </c>
      <c r="B114" s="21" t="s">
        <v>72</v>
      </c>
      <c r="C114" s="21" t="s">
        <v>202</v>
      </c>
      <c r="D114" s="26" t="s">
        <v>203</v>
      </c>
      <c r="E114" s="25">
        <f t="shared" si="3"/>
        <v>5488110.56</v>
      </c>
      <c r="F114" s="35">
        <v>0</v>
      </c>
      <c r="G114" s="35">
        <v>5488110.56</v>
      </c>
    </row>
    <row r="115" ht="24" customHeight="true" spans="1:7">
      <c r="A115" s="21" t="s">
        <v>195</v>
      </c>
      <c r="B115" s="21" t="s">
        <v>72</v>
      </c>
      <c r="C115" s="21" t="s">
        <v>204</v>
      </c>
      <c r="D115" s="26" t="s">
        <v>205</v>
      </c>
      <c r="E115" s="25">
        <f t="shared" si="3"/>
        <v>171550</v>
      </c>
      <c r="F115" s="35">
        <v>0</v>
      </c>
      <c r="G115" s="35">
        <v>171550</v>
      </c>
    </row>
    <row r="116" ht="24" customHeight="true" spans="1:7">
      <c r="A116" s="21" t="s">
        <v>195</v>
      </c>
      <c r="B116" s="21" t="s">
        <v>72</v>
      </c>
      <c r="C116" s="21" t="s">
        <v>206</v>
      </c>
      <c r="D116" s="26" t="s">
        <v>207</v>
      </c>
      <c r="E116" s="25">
        <f t="shared" si="3"/>
        <v>322377.2</v>
      </c>
      <c r="F116" s="35">
        <v>0</v>
      </c>
      <c r="G116" s="35">
        <v>322377.2</v>
      </c>
    </row>
    <row r="117" ht="24" customHeight="true" spans="1:7">
      <c r="A117" s="21" t="s">
        <v>195</v>
      </c>
      <c r="B117" s="21" t="s">
        <v>72</v>
      </c>
      <c r="C117" s="21" t="s">
        <v>208</v>
      </c>
      <c r="D117" s="26" t="s">
        <v>209</v>
      </c>
      <c r="E117" s="25">
        <f t="shared" si="3"/>
        <v>532845.5</v>
      </c>
      <c r="F117" s="35">
        <v>0</v>
      </c>
      <c r="G117" s="35">
        <v>532845.5</v>
      </c>
    </row>
    <row r="118" ht="24" customHeight="true" spans="1:7">
      <c r="A118" s="21" t="s">
        <v>195</v>
      </c>
      <c r="B118" s="21" t="s">
        <v>72</v>
      </c>
      <c r="C118" s="21" t="s">
        <v>76</v>
      </c>
      <c r="D118" s="26" t="s">
        <v>210</v>
      </c>
      <c r="E118" s="25">
        <f t="shared" si="3"/>
        <v>40240395.53</v>
      </c>
      <c r="F118" s="35">
        <v>0</v>
      </c>
      <c r="G118" s="35">
        <v>40240395.53</v>
      </c>
    </row>
    <row r="119" ht="24" customHeight="true" spans="1:7">
      <c r="A119" s="21" t="s">
        <v>195</v>
      </c>
      <c r="B119" s="21" t="s">
        <v>81</v>
      </c>
      <c r="C119" s="21" t="s">
        <v>70</v>
      </c>
      <c r="D119" s="26" t="s">
        <v>211</v>
      </c>
      <c r="E119" s="25">
        <f t="shared" si="3"/>
        <v>8242053.16</v>
      </c>
      <c r="F119" s="35">
        <v>0</v>
      </c>
      <c r="G119" s="35">
        <v>8242053.16</v>
      </c>
    </row>
    <row r="120" ht="24" customHeight="true" spans="1:7">
      <c r="A120" s="21" t="s">
        <v>195</v>
      </c>
      <c r="B120" s="21" t="s">
        <v>81</v>
      </c>
      <c r="C120" s="21" t="s">
        <v>83</v>
      </c>
      <c r="D120" s="26" t="s">
        <v>212</v>
      </c>
      <c r="E120" s="25">
        <f t="shared" si="3"/>
        <v>1778750</v>
      </c>
      <c r="F120" s="35">
        <v>0</v>
      </c>
      <c r="G120" s="35">
        <v>1778750</v>
      </c>
    </row>
    <row r="121" ht="24" customHeight="true" spans="1:7">
      <c r="A121" s="21" t="s">
        <v>195</v>
      </c>
      <c r="B121" s="21" t="s">
        <v>81</v>
      </c>
      <c r="C121" s="21" t="s">
        <v>111</v>
      </c>
      <c r="D121" s="26" t="s">
        <v>213</v>
      </c>
      <c r="E121" s="25">
        <f t="shared" si="3"/>
        <v>2169403.16</v>
      </c>
      <c r="F121" s="35">
        <v>0</v>
      </c>
      <c r="G121" s="35">
        <v>2169403.16</v>
      </c>
    </row>
    <row r="122" ht="24" customHeight="true" spans="1:7">
      <c r="A122" s="21" t="s">
        <v>195</v>
      </c>
      <c r="B122" s="21" t="s">
        <v>81</v>
      </c>
      <c r="C122" s="21" t="s">
        <v>117</v>
      </c>
      <c r="D122" s="26" t="s">
        <v>214</v>
      </c>
      <c r="E122" s="25">
        <f t="shared" si="3"/>
        <v>4293900</v>
      </c>
      <c r="F122" s="35">
        <v>0</v>
      </c>
      <c r="G122" s="35">
        <v>4293900</v>
      </c>
    </row>
    <row r="123" ht="24" customHeight="true" spans="1:7">
      <c r="A123" s="21" t="s">
        <v>195</v>
      </c>
      <c r="B123" s="21" t="s">
        <v>78</v>
      </c>
      <c r="C123" s="21" t="s">
        <v>70</v>
      </c>
      <c r="D123" s="26" t="s">
        <v>215</v>
      </c>
      <c r="E123" s="25">
        <f t="shared" si="3"/>
        <v>43550405</v>
      </c>
      <c r="F123" s="35">
        <v>2323260</v>
      </c>
      <c r="G123" s="35">
        <v>41227145</v>
      </c>
    </row>
    <row r="124" ht="24" customHeight="true" spans="1:7">
      <c r="A124" s="21" t="s">
        <v>195</v>
      </c>
      <c r="B124" s="21" t="s">
        <v>78</v>
      </c>
      <c r="C124" s="21" t="s">
        <v>136</v>
      </c>
      <c r="D124" s="26" t="s">
        <v>216</v>
      </c>
      <c r="E124" s="25">
        <f t="shared" si="3"/>
        <v>2507540</v>
      </c>
      <c r="F124" s="35">
        <v>2323260</v>
      </c>
      <c r="G124" s="35">
        <v>184280</v>
      </c>
    </row>
    <row r="125" ht="24" customHeight="true" spans="1:7">
      <c r="A125" s="21" t="s">
        <v>195</v>
      </c>
      <c r="B125" s="21" t="s">
        <v>78</v>
      </c>
      <c r="C125" s="21" t="s">
        <v>83</v>
      </c>
      <c r="D125" s="26" t="s">
        <v>217</v>
      </c>
      <c r="E125" s="25">
        <f t="shared" si="3"/>
        <v>14769005</v>
      </c>
      <c r="F125" s="35">
        <v>0</v>
      </c>
      <c r="G125" s="35">
        <v>14769005</v>
      </c>
    </row>
    <row r="126" ht="24" customHeight="true" spans="1:7">
      <c r="A126" s="21" t="s">
        <v>195</v>
      </c>
      <c r="B126" s="21" t="s">
        <v>78</v>
      </c>
      <c r="C126" s="21" t="s">
        <v>155</v>
      </c>
      <c r="D126" s="26" t="s">
        <v>218</v>
      </c>
      <c r="E126" s="25">
        <f t="shared" si="3"/>
        <v>11787700</v>
      </c>
      <c r="F126" s="35">
        <v>0</v>
      </c>
      <c r="G126" s="35">
        <v>11787700</v>
      </c>
    </row>
    <row r="127" ht="24" customHeight="true" spans="1:7">
      <c r="A127" s="21" t="s">
        <v>195</v>
      </c>
      <c r="B127" s="21" t="s">
        <v>78</v>
      </c>
      <c r="C127" s="21" t="s">
        <v>76</v>
      </c>
      <c r="D127" s="26" t="s">
        <v>219</v>
      </c>
      <c r="E127" s="25">
        <f t="shared" si="3"/>
        <v>14486160</v>
      </c>
      <c r="F127" s="35">
        <v>0</v>
      </c>
      <c r="G127" s="35">
        <v>14486160</v>
      </c>
    </row>
    <row r="128" ht="24" customHeight="true" spans="1:7">
      <c r="A128" s="21" t="s">
        <v>195</v>
      </c>
      <c r="B128" s="21" t="s">
        <v>111</v>
      </c>
      <c r="C128" s="21" t="s">
        <v>70</v>
      </c>
      <c r="D128" s="26" t="s">
        <v>220</v>
      </c>
      <c r="E128" s="25">
        <f t="shared" si="3"/>
        <v>5044000</v>
      </c>
      <c r="F128" s="35">
        <v>0</v>
      </c>
      <c r="G128" s="35">
        <v>5044000</v>
      </c>
    </row>
    <row r="129" ht="24" customHeight="true" spans="1:7">
      <c r="A129" s="21" t="s">
        <v>195</v>
      </c>
      <c r="B129" s="21" t="s">
        <v>111</v>
      </c>
      <c r="C129" s="21" t="s">
        <v>72</v>
      </c>
      <c r="D129" s="26" t="s">
        <v>221</v>
      </c>
      <c r="E129" s="25">
        <f t="shared" si="3"/>
        <v>560000</v>
      </c>
      <c r="F129" s="35">
        <v>0</v>
      </c>
      <c r="G129" s="35">
        <v>560000</v>
      </c>
    </row>
    <row r="130" ht="24" customHeight="true" spans="1:7">
      <c r="A130" s="21" t="s">
        <v>195</v>
      </c>
      <c r="B130" s="21" t="s">
        <v>111</v>
      </c>
      <c r="C130" s="21" t="s">
        <v>83</v>
      </c>
      <c r="D130" s="26" t="s">
        <v>222</v>
      </c>
      <c r="E130" s="25">
        <f t="shared" si="3"/>
        <v>4200000</v>
      </c>
      <c r="F130" s="35">
        <v>0</v>
      </c>
      <c r="G130" s="35">
        <v>4200000</v>
      </c>
    </row>
    <row r="131" ht="24" customHeight="true" spans="1:7">
      <c r="A131" s="21" t="s">
        <v>195</v>
      </c>
      <c r="B131" s="21" t="s">
        <v>111</v>
      </c>
      <c r="C131" s="21" t="s">
        <v>76</v>
      </c>
      <c r="D131" s="26" t="s">
        <v>223</v>
      </c>
      <c r="E131" s="25">
        <f t="shared" si="3"/>
        <v>284000</v>
      </c>
      <c r="F131" s="35">
        <v>0</v>
      </c>
      <c r="G131" s="35">
        <v>284000</v>
      </c>
    </row>
    <row r="132" ht="24" customHeight="true" spans="1:7">
      <c r="A132" s="21" t="s">
        <v>224</v>
      </c>
      <c r="B132" s="21" t="s">
        <v>70</v>
      </c>
      <c r="C132" s="21" t="s">
        <v>70</v>
      </c>
      <c r="D132" s="26" t="s">
        <v>225</v>
      </c>
      <c r="E132" s="25">
        <f t="shared" si="3"/>
        <v>58555354.27</v>
      </c>
      <c r="F132" s="35">
        <v>0</v>
      </c>
      <c r="G132" s="35">
        <v>58555354.27</v>
      </c>
    </row>
    <row r="133" ht="24" customHeight="true" spans="1:7">
      <c r="A133" s="21" t="s">
        <v>224</v>
      </c>
      <c r="B133" s="21" t="s">
        <v>74</v>
      </c>
      <c r="C133" s="21" t="s">
        <v>70</v>
      </c>
      <c r="D133" s="26" t="s">
        <v>226</v>
      </c>
      <c r="E133" s="25">
        <f t="shared" si="3"/>
        <v>58555354.27</v>
      </c>
      <c r="F133" s="35">
        <v>0</v>
      </c>
      <c r="G133" s="35">
        <v>58555354.27</v>
      </c>
    </row>
    <row r="134" ht="24" customHeight="true" spans="1:7">
      <c r="A134" s="21" t="s">
        <v>224</v>
      </c>
      <c r="B134" s="21" t="s">
        <v>74</v>
      </c>
      <c r="C134" s="21" t="s">
        <v>76</v>
      </c>
      <c r="D134" s="26" t="s">
        <v>227</v>
      </c>
      <c r="E134" s="25">
        <f t="shared" si="3"/>
        <v>58555354.27</v>
      </c>
      <c r="F134" s="35">
        <v>0</v>
      </c>
      <c r="G134" s="35">
        <v>58555354.27</v>
      </c>
    </row>
    <row r="135" ht="24" customHeight="true" spans="1:7">
      <c r="A135" s="21" t="s">
        <v>228</v>
      </c>
      <c r="B135" s="21" t="s">
        <v>70</v>
      </c>
      <c r="C135" s="21" t="s">
        <v>70</v>
      </c>
      <c r="D135" s="26" t="s">
        <v>229</v>
      </c>
      <c r="E135" s="25">
        <f t="shared" si="3"/>
        <v>24155000</v>
      </c>
      <c r="F135" s="35">
        <v>0</v>
      </c>
      <c r="G135" s="35">
        <v>24155000</v>
      </c>
    </row>
    <row r="136" ht="24" customHeight="true" spans="1:7">
      <c r="A136" s="21" t="s">
        <v>228</v>
      </c>
      <c r="B136" s="21" t="s">
        <v>81</v>
      </c>
      <c r="C136" s="21" t="s">
        <v>70</v>
      </c>
      <c r="D136" s="26" t="s">
        <v>230</v>
      </c>
      <c r="E136" s="25">
        <f t="shared" si="3"/>
        <v>24155000</v>
      </c>
      <c r="F136" s="35">
        <v>0</v>
      </c>
      <c r="G136" s="35">
        <v>24155000</v>
      </c>
    </row>
    <row r="137" ht="24" customHeight="true" spans="1:7">
      <c r="A137" s="21" t="s">
        <v>228</v>
      </c>
      <c r="B137" s="21" t="s">
        <v>81</v>
      </c>
      <c r="C137" s="21" t="s">
        <v>76</v>
      </c>
      <c r="D137" s="26" t="s">
        <v>231</v>
      </c>
      <c r="E137" s="25">
        <f t="shared" ref="E137:E145" si="4">SUM(F137,G137)</f>
        <v>24155000</v>
      </c>
      <c r="F137" s="35">
        <v>0</v>
      </c>
      <c r="G137" s="35">
        <v>24155000</v>
      </c>
    </row>
    <row r="138" ht="24" customHeight="true" spans="1:7">
      <c r="A138" s="21" t="s">
        <v>232</v>
      </c>
      <c r="B138" s="21" t="s">
        <v>70</v>
      </c>
      <c r="C138" s="21" t="s">
        <v>70</v>
      </c>
      <c r="D138" s="26" t="s">
        <v>233</v>
      </c>
      <c r="E138" s="25">
        <f t="shared" si="4"/>
        <v>10814000</v>
      </c>
      <c r="F138" s="35">
        <v>10814000</v>
      </c>
      <c r="G138" s="35">
        <v>0</v>
      </c>
    </row>
    <row r="139" ht="24" customHeight="true" spans="1:7">
      <c r="A139" s="21" t="s">
        <v>232</v>
      </c>
      <c r="B139" s="21" t="s">
        <v>81</v>
      </c>
      <c r="C139" s="21" t="s">
        <v>70</v>
      </c>
      <c r="D139" s="26" t="s">
        <v>234</v>
      </c>
      <c r="E139" s="25">
        <f t="shared" si="4"/>
        <v>10814000</v>
      </c>
      <c r="F139" s="35">
        <v>10814000</v>
      </c>
      <c r="G139" s="35">
        <v>0</v>
      </c>
    </row>
    <row r="140" ht="24" customHeight="true" spans="1:7">
      <c r="A140" s="21" t="s">
        <v>232</v>
      </c>
      <c r="B140" s="21" t="s">
        <v>81</v>
      </c>
      <c r="C140" s="21" t="s">
        <v>72</v>
      </c>
      <c r="D140" s="26" t="s">
        <v>235</v>
      </c>
      <c r="E140" s="25">
        <f t="shared" si="4"/>
        <v>5940000</v>
      </c>
      <c r="F140" s="35">
        <v>5940000</v>
      </c>
      <c r="G140" s="35">
        <v>0</v>
      </c>
    </row>
    <row r="141" ht="24" customHeight="true" spans="1:7">
      <c r="A141" s="21" t="s">
        <v>232</v>
      </c>
      <c r="B141" s="21" t="s">
        <v>81</v>
      </c>
      <c r="C141" s="21" t="s">
        <v>78</v>
      </c>
      <c r="D141" s="26" t="s">
        <v>236</v>
      </c>
      <c r="E141" s="25">
        <f t="shared" si="4"/>
        <v>4874000</v>
      </c>
      <c r="F141" s="35">
        <v>4874000</v>
      </c>
      <c r="G141" s="35">
        <v>0</v>
      </c>
    </row>
    <row r="142" ht="24" customHeight="true" spans="1:7">
      <c r="A142" s="21" t="s">
        <v>237</v>
      </c>
      <c r="B142" s="21" t="s">
        <v>70</v>
      </c>
      <c r="C142" s="21" t="s">
        <v>70</v>
      </c>
      <c r="D142" s="26" t="s">
        <v>238</v>
      </c>
      <c r="E142" s="25">
        <f t="shared" si="4"/>
        <v>1137600</v>
      </c>
      <c r="F142" s="35">
        <v>0</v>
      </c>
      <c r="G142" s="35">
        <v>1137600</v>
      </c>
    </row>
    <row r="143" ht="24" customHeight="true" spans="1:7">
      <c r="A143" s="21" t="s">
        <v>237</v>
      </c>
      <c r="B143" s="21" t="s">
        <v>81</v>
      </c>
      <c r="C143" s="21" t="s">
        <v>70</v>
      </c>
      <c r="D143" s="26" t="s">
        <v>239</v>
      </c>
      <c r="E143" s="25">
        <f t="shared" si="4"/>
        <v>1137600</v>
      </c>
      <c r="F143" s="35">
        <v>0</v>
      </c>
      <c r="G143" s="35">
        <v>1137600</v>
      </c>
    </row>
    <row r="144" ht="24" customHeight="true" spans="1:7">
      <c r="A144" s="21" t="s">
        <v>237</v>
      </c>
      <c r="B144" s="21" t="s">
        <v>81</v>
      </c>
      <c r="C144" s="21" t="s">
        <v>76</v>
      </c>
      <c r="D144" s="26" t="s">
        <v>240</v>
      </c>
      <c r="E144" s="25">
        <f t="shared" si="4"/>
        <v>1137600</v>
      </c>
      <c r="F144" s="35">
        <v>0</v>
      </c>
      <c r="G144" s="35">
        <v>1137600</v>
      </c>
    </row>
    <row r="145" ht="24" customHeight="true" spans="1:7">
      <c r="A145" s="21" t="s">
        <v>61</v>
      </c>
      <c r="B145" s="21"/>
      <c r="C145" s="21"/>
      <c r="D145" s="21"/>
      <c r="E145" s="25">
        <f t="shared" si="4"/>
        <v>630589398.88</v>
      </c>
      <c r="F145" s="25">
        <v>93564616.96</v>
      </c>
      <c r="G145" s="25">
        <v>537024781.92</v>
      </c>
    </row>
  </sheetData>
  <sheetProtection password="CC3D" sheet="1"/>
  <mergeCells count="10">
    <mergeCell ref="A2:G2"/>
    <mergeCell ref="A4:E4"/>
    <mergeCell ref="A6:D6"/>
    <mergeCell ref="E6:G6"/>
    <mergeCell ref="A7:C7"/>
    <mergeCell ref="A145:D145"/>
    <mergeCell ref="D7:D8"/>
    <mergeCell ref="E7:E8"/>
    <mergeCell ref="F7:F8"/>
    <mergeCell ref="G7:G8"/>
  </mergeCells>
  <pageMargins left="0.79" right="0.79" top="0.79" bottom="0.79" header="0.3" footer="0.3"/>
  <pageSetup paperSize="9" scale="9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G1" sqref="G1"/>
    </sheetView>
  </sheetViews>
  <sheetFormatPr defaultColWidth="9" defaultRowHeight="14.25" outlineLevelCol="6"/>
  <cols>
    <col min="1" max="3" width="6.85833333333333" customWidth="true"/>
    <col min="4" max="4" width="48" customWidth="true"/>
    <col min="5" max="5" width="27.8583333333333" customWidth="true"/>
    <col min="6" max="6" width="22.425" customWidth="true"/>
    <col min="7" max="7" width="23.5666666666667" customWidth="true"/>
  </cols>
  <sheetData>
    <row r="1" ht="18" customHeight="true" spans="1:7">
      <c r="A1" s="10"/>
      <c r="B1" s="10"/>
      <c r="C1" s="10"/>
      <c r="D1" s="10"/>
      <c r="E1" s="16"/>
      <c r="F1" s="16"/>
      <c r="G1" s="16"/>
    </row>
    <row r="2" ht="22.5" customHeight="true" spans="1:7">
      <c r="A2" s="7" t="s">
        <v>260</v>
      </c>
      <c r="B2" s="7"/>
      <c r="C2" s="7"/>
      <c r="D2" s="7"/>
      <c r="E2" s="7"/>
      <c r="F2" s="7"/>
      <c r="G2" s="7"/>
    </row>
    <row r="3" ht="7.5" customHeight="true" spans="1:7">
      <c r="A3" s="10"/>
      <c r="B3" s="10"/>
      <c r="C3" s="10"/>
      <c r="D3" s="10"/>
      <c r="E3" s="16"/>
      <c r="F3" s="16"/>
      <c r="G3" s="10"/>
    </row>
    <row r="4" ht="24" customHeight="true" spans="1:7">
      <c r="A4" s="10" t="s">
        <v>28</v>
      </c>
      <c r="B4" s="10"/>
      <c r="C4" s="10"/>
      <c r="D4" s="10"/>
      <c r="E4" s="10"/>
      <c r="F4" s="10"/>
      <c r="G4" s="16" t="s">
        <v>29</v>
      </c>
    </row>
    <row r="5" ht="7.5" customHeight="true" spans="1:7">
      <c r="A5" s="15"/>
      <c r="B5" s="15"/>
      <c r="C5" s="15"/>
      <c r="D5" s="15"/>
      <c r="E5" s="15"/>
      <c r="F5" s="15"/>
      <c r="G5" s="15"/>
    </row>
    <row r="6" ht="24" customHeight="true" spans="1:7">
      <c r="A6" s="17" t="s">
        <v>32</v>
      </c>
      <c r="B6" s="17"/>
      <c r="C6" s="17"/>
      <c r="D6" s="17"/>
      <c r="E6" s="17" t="s">
        <v>261</v>
      </c>
      <c r="F6" s="17"/>
      <c r="G6" s="17"/>
    </row>
    <row r="7" ht="24" customHeight="true" spans="1:7">
      <c r="A7" s="17" t="s">
        <v>59</v>
      </c>
      <c r="B7" s="17"/>
      <c r="C7" s="17"/>
      <c r="D7" s="17" t="s">
        <v>60</v>
      </c>
      <c r="E7" s="17" t="s">
        <v>61</v>
      </c>
      <c r="F7" s="11" t="s">
        <v>248</v>
      </c>
      <c r="G7" s="17" t="s">
        <v>249</v>
      </c>
    </row>
    <row r="8" ht="24" customHeight="true" spans="1:7">
      <c r="A8" s="17" t="s">
        <v>66</v>
      </c>
      <c r="B8" s="17" t="s">
        <v>67</v>
      </c>
      <c r="C8" s="17" t="s">
        <v>68</v>
      </c>
      <c r="D8" s="17"/>
      <c r="E8" s="17"/>
      <c r="F8" s="11"/>
      <c r="G8" s="17"/>
    </row>
    <row r="9" hidden="true" customHeight="true" spans="1:7">
      <c r="A9" s="21" t="s">
        <v>70</v>
      </c>
      <c r="B9" s="21" t="s">
        <v>70</v>
      </c>
      <c r="C9" s="21" t="s">
        <v>70</v>
      </c>
      <c r="D9" s="26"/>
      <c r="E9" s="32">
        <f t="shared" ref="E9:E19" si="0">SUM(F9,G9)</f>
        <v>111840981.33</v>
      </c>
      <c r="F9" s="32">
        <f>SUM(F10:F18)</f>
        <v>0</v>
      </c>
      <c r="G9" s="32">
        <f>SUM(G10:G18)</f>
        <v>111840981.33</v>
      </c>
    </row>
    <row r="10" ht="24" customHeight="true" spans="1:7">
      <c r="A10" s="21" t="s">
        <v>183</v>
      </c>
      <c r="B10" s="21" t="s">
        <v>70</v>
      </c>
      <c r="C10" s="21" t="s">
        <v>70</v>
      </c>
      <c r="D10" s="21" t="s">
        <v>184</v>
      </c>
      <c r="E10" s="25">
        <f t="shared" si="0"/>
        <v>36458596.81</v>
      </c>
      <c r="F10" s="25">
        <v>0</v>
      </c>
      <c r="G10" s="25">
        <v>36458596.81</v>
      </c>
    </row>
    <row r="11" ht="24" customHeight="true" spans="1:7">
      <c r="A11" s="21" t="s">
        <v>183</v>
      </c>
      <c r="B11" s="21" t="s">
        <v>74</v>
      </c>
      <c r="C11" s="21" t="s">
        <v>70</v>
      </c>
      <c r="D11" s="21" t="s">
        <v>190</v>
      </c>
      <c r="E11" s="25">
        <f t="shared" si="0"/>
        <v>36458596.81</v>
      </c>
      <c r="F11" s="25">
        <v>0</v>
      </c>
      <c r="G11" s="25">
        <v>36458596.81</v>
      </c>
    </row>
    <row r="12" ht="24" customHeight="true" spans="1:7">
      <c r="A12" s="21" t="s">
        <v>183</v>
      </c>
      <c r="B12" s="21" t="s">
        <v>74</v>
      </c>
      <c r="C12" s="21" t="s">
        <v>78</v>
      </c>
      <c r="D12" s="21" t="s">
        <v>191</v>
      </c>
      <c r="E12" s="25">
        <f t="shared" si="0"/>
        <v>15473288.81</v>
      </c>
      <c r="F12" s="25">
        <v>0</v>
      </c>
      <c r="G12" s="25">
        <v>15473288.81</v>
      </c>
    </row>
    <row r="13" ht="24" customHeight="true" spans="1:7">
      <c r="A13" s="21" t="s">
        <v>183</v>
      </c>
      <c r="B13" s="21" t="s">
        <v>74</v>
      </c>
      <c r="C13" s="21" t="s">
        <v>136</v>
      </c>
      <c r="D13" s="21" t="s">
        <v>192</v>
      </c>
      <c r="E13" s="25">
        <f t="shared" si="0"/>
        <v>1987291</v>
      </c>
      <c r="F13" s="25">
        <v>0</v>
      </c>
      <c r="G13" s="25">
        <v>1987291</v>
      </c>
    </row>
    <row r="14" ht="24" customHeight="true" spans="1:7">
      <c r="A14" s="21" t="s">
        <v>183</v>
      </c>
      <c r="B14" s="21" t="s">
        <v>74</v>
      </c>
      <c r="C14" s="21" t="s">
        <v>155</v>
      </c>
      <c r="D14" s="21" t="s">
        <v>193</v>
      </c>
      <c r="E14" s="25">
        <f t="shared" si="0"/>
        <v>2597602</v>
      </c>
      <c r="F14" s="25">
        <v>0</v>
      </c>
      <c r="G14" s="25">
        <v>2597602</v>
      </c>
    </row>
    <row r="15" ht="24" customHeight="true" spans="1:7">
      <c r="A15" s="21" t="s">
        <v>183</v>
      </c>
      <c r="B15" s="21" t="s">
        <v>74</v>
      </c>
      <c r="C15" s="21" t="s">
        <v>76</v>
      </c>
      <c r="D15" s="21" t="s">
        <v>194</v>
      </c>
      <c r="E15" s="25">
        <f t="shared" si="0"/>
        <v>16400415</v>
      </c>
      <c r="F15" s="25">
        <v>0</v>
      </c>
      <c r="G15" s="25">
        <v>16400415</v>
      </c>
    </row>
    <row r="16" ht="24" customHeight="true" spans="1:7">
      <c r="A16" s="21" t="s">
        <v>241</v>
      </c>
      <c r="B16" s="21" t="s">
        <v>70</v>
      </c>
      <c r="C16" s="21" t="s">
        <v>70</v>
      </c>
      <c r="D16" s="21" t="s">
        <v>242</v>
      </c>
      <c r="E16" s="25">
        <f t="shared" si="0"/>
        <v>821730.3</v>
      </c>
      <c r="F16" s="25">
        <v>0</v>
      </c>
      <c r="G16" s="25">
        <v>821730.3</v>
      </c>
    </row>
    <row r="17" ht="24" customHeight="true" spans="1:7">
      <c r="A17" s="21" t="s">
        <v>241</v>
      </c>
      <c r="B17" s="21" t="s">
        <v>243</v>
      </c>
      <c r="C17" s="21" t="s">
        <v>70</v>
      </c>
      <c r="D17" s="21" t="s">
        <v>244</v>
      </c>
      <c r="E17" s="25">
        <f t="shared" si="0"/>
        <v>821730.3</v>
      </c>
      <c r="F17" s="25">
        <v>0</v>
      </c>
      <c r="G17" s="25">
        <v>821730.3</v>
      </c>
    </row>
    <row r="18" ht="24" customHeight="true" spans="1:7">
      <c r="A18" s="21" t="s">
        <v>241</v>
      </c>
      <c r="B18" s="21" t="s">
        <v>243</v>
      </c>
      <c r="C18" s="21" t="s">
        <v>81</v>
      </c>
      <c r="D18" s="21" t="s">
        <v>245</v>
      </c>
      <c r="E18" s="25">
        <f t="shared" si="0"/>
        <v>821730.3</v>
      </c>
      <c r="F18" s="25">
        <v>0</v>
      </c>
      <c r="G18" s="25">
        <v>821730.3</v>
      </c>
    </row>
    <row r="19" ht="24" customHeight="true" spans="1:7">
      <c r="A19" s="24" t="s">
        <v>61</v>
      </c>
      <c r="B19" s="24"/>
      <c r="C19" s="24"/>
      <c r="D19" s="24"/>
      <c r="E19" s="25">
        <f t="shared" si="0"/>
        <v>37280327.11</v>
      </c>
      <c r="F19" s="25">
        <v>0</v>
      </c>
      <c r="G19" s="25">
        <v>37280327.11</v>
      </c>
    </row>
  </sheetData>
  <sheetProtection password="CC3D" sheet="1"/>
  <mergeCells count="10">
    <mergeCell ref="A2:G2"/>
    <mergeCell ref="A4:F4"/>
    <mergeCell ref="A6:D6"/>
    <mergeCell ref="E6:G6"/>
    <mergeCell ref="A7:C7"/>
    <mergeCell ref="A19:D19"/>
    <mergeCell ref="D7:D8"/>
    <mergeCell ref="E7:E8"/>
    <mergeCell ref="F7:F8"/>
    <mergeCell ref="G7:G8"/>
  </mergeCells>
  <pageMargins left="0.79" right="0.79" top="0.79" bottom="0.79" header="0.3" footer="0.3"/>
  <pageSetup paperSize="9" scale="9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G1" sqref="G1"/>
    </sheetView>
  </sheetViews>
  <sheetFormatPr defaultColWidth="9" defaultRowHeight="14.25" outlineLevelCol="6"/>
  <cols>
    <col min="1" max="3" width="6.85833333333333" customWidth="true"/>
    <col min="4" max="4" width="46.1416666666667" customWidth="true"/>
    <col min="5" max="5" width="27" customWidth="true"/>
    <col min="6" max="6" width="23.7083333333333" customWidth="true"/>
    <col min="7" max="7" width="25" customWidth="true"/>
  </cols>
  <sheetData>
    <row r="1" ht="18" customHeight="true" spans="1:7">
      <c r="A1" s="10"/>
      <c r="B1" s="10"/>
      <c r="C1" s="10"/>
      <c r="D1" s="10"/>
      <c r="E1" s="16"/>
      <c r="F1" s="16"/>
      <c r="G1" s="16"/>
    </row>
    <row r="2" ht="22.5" customHeight="true" spans="1:7">
      <c r="A2" s="7" t="s">
        <v>262</v>
      </c>
      <c r="B2" s="7"/>
      <c r="C2" s="7"/>
      <c r="D2" s="7"/>
      <c r="E2" s="7"/>
      <c r="F2" s="7"/>
      <c r="G2" s="7"/>
    </row>
    <row r="3" ht="7.5" customHeight="true" spans="1:7">
      <c r="A3" s="10"/>
      <c r="B3" s="10"/>
      <c r="C3" s="10"/>
      <c r="D3" s="10"/>
      <c r="E3" s="16"/>
      <c r="F3" s="16"/>
      <c r="G3" s="10"/>
    </row>
    <row r="4" ht="24" customHeight="true" spans="1:7">
      <c r="A4" s="10" t="s">
        <v>28</v>
      </c>
      <c r="B4" s="10"/>
      <c r="C4" s="10"/>
      <c r="D4" s="10"/>
      <c r="E4" s="10"/>
      <c r="F4" s="10"/>
      <c r="G4" s="16" t="s">
        <v>29</v>
      </c>
    </row>
    <row r="5" ht="7.5" customHeight="true" spans="1:7">
      <c r="A5" s="15"/>
      <c r="B5" s="15"/>
      <c r="C5" s="15"/>
      <c r="D5" s="15"/>
      <c r="E5" s="15"/>
      <c r="F5" s="15"/>
      <c r="G5" s="15"/>
    </row>
    <row r="6" ht="24" customHeight="true" spans="1:7">
      <c r="A6" s="17" t="s">
        <v>32</v>
      </c>
      <c r="B6" s="17"/>
      <c r="C6" s="17"/>
      <c r="D6" s="17"/>
      <c r="E6" s="17" t="s">
        <v>263</v>
      </c>
      <c r="F6" s="17"/>
      <c r="G6" s="17"/>
    </row>
    <row r="7" ht="24" customHeight="true" spans="1:7">
      <c r="A7" s="20" t="s">
        <v>59</v>
      </c>
      <c r="B7" s="20"/>
      <c r="C7" s="20"/>
      <c r="D7" s="17" t="s">
        <v>60</v>
      </c>
      <c r="E7" s="17" t="s">
        <v>61</v>
      </c>
      <c r="F7" s="31" t="s">
        <v>248</v>
      </c>
      <c r="G7" s="17" t="s">
        <v>249</v>
      </c>
    </row>
    <row r="8" ht="24" customHeight="true" spans="1:7">
      <c r="A8" s="17" t="s">
        <v>66</v>
      </c>
      <c r="B8" s="17" t="s">
        <v>67</v>
      </c>
      <c r="C8" s="17" t="s">
        <v>68</v>
      </c>
      <c r="D8" s="17"/>
      <c r="E8" s="17"/>
      <c r="F8" s="31"/>
      <c r="G8" s="17"/>
    </row>
    <row r="9" hidden="true" customHeight="true" spans="1:7">
      <c r="A9" s="21" t="s">
        <v>70</v>
      </c>
      <c r="B9" s="21" t="s">
        <v>70</v>
      </c>
      <c r="C9" s="21" t="s">
        <v>70</v>
      </c>
      <c r="D9" s="26" t="s">
        <v>70</v>
      </c>
      <c r="E9" s="32">
        <f>SUM(F9,G9)</f>
        <v>0</v>
      </c>
      <c r="F9" s="32" t="s">
        <v>70</v>
      </c>
      <c r="G9" s="32" t="s">
        <v>70</v>
      </c>
    </row>
    <row r="10" ht="24" customHeight="true" spans="1:7">
      <c r="A10" s="21" t="s">
        <v>70</v>
      </c>
      <c r="B10" s="27"/>
      <c r="C10" s="27"/>
      <c r="D10" s="28"/>
      <c r="E10" s="25">
        <f>SUM(F10,G10)</f>
        <v>0</v>
      </c>
      <c r="F10" s="25" t="s">
        <v>70</v>
      </c>
      <c r="G10" s="25" t="s">
        <v>70</v>
      </c>
    </row>
    <row r="11" ht="24" customHeight="true" spans="1:7">
      <c r="A11" s="29" t="s">
        <v>61</v>
      </c>
      <c r="B11" s="29"/>
      <c r="C11" s="29"/>
      <c r="D11" s="29"/>
      <c r="E11" s="33">
        <f>SUM(F11,G11)</f>
        <v>0</v>
      </c>
      <c r="F11" s="33">
        <v>0</v>
      </c>
      <c r="G11" s="33">
        <v>0</v>
      </c>
    </row>
    <row r="12" ht="23.25" customHeight="true" spans="1:1">
      <c r="A12" s="30" t="s">
        <v>264</v>
      </c>
    </row>
    <row r="15" customHeight="true" spans="4:4">
      <c r="D15" s="15"/>
    </row>
  </sheetData>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scale="9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6"/>
  <sheetViews>
    <sheetView workbookViewId="0">
      <selection activeCell="F1" sqref="F1"/>
    </sheetView>
  </sheetViews>
  <sheetFormatPr defaultColWidth="9" defaultRowHeight="14.25" outlineLevelCol="5"/>
  <cols>
    <col min="1" max="1" width="8.28333333333333" customWidth="true"/>
    <col min="2" max="2" width="8.14166666666667" customWidth="true"/>
    <col min="3" max="3" width="68.7083333333333" customWidth="true"/>
    <col min="4" max="6" width="19.2833333333333" customWidth="true"/>
    <col min="7" max="7" width="9.28333333333333" hidden="true" customWidth="true"/>
  </cols>
  <sheetData>
    <row r="1" ht="18" customHeight="true" spans="1:6">
      <c r="A1" s="10"/>
      <c r="B1" s="10"/>
      <c r="C1" s="10"/>
      <c r="D1" s="10"/>
      <c r="E1" s="10"/>
      <c r="F1" s="16"/>
    </row>
    <row r="2" ht="22.5" customHeight="true" spans="1:6">
      <c r="A2" s="7" t="s">
        <v>265</v>
      </c>
      <c r="B2" s="7"/>
      <c r="C2" s="7"/>
      <c r="D2" s="7"/>
      <c r="E2" s="7"/>
      <c r="F2" s="7"/>
    </row>
    <row r="3" ht="7.5" customHeight="true" spans="1:6">
      <c r="A3" s="10"/>
      <c r="B3" s="10"/>
      <c r="C3" s="10"/>
      <c r="D3" s="10"/>
      <c r="E3" s="10"/>
      <c r="F3" s="10"/>
    </row>
    <row r="4" ht="24" customHeight="true" spans="1:6">
      <c r="A4" s="10" t="s">
        <v>28</v>
      </c>
      <c r="B4" s="10"/>
      <c r="C4" s="10"/>
      <c r="D4" s="10"/>
      <c r="E4" s="10"/>
      <c r="F4" s="16" t="s">
        <v>29</v>
      </c>
    </row>
    <row r="5" ht="7.5" customHeight="true" spans="1:6">
      <c r="A5" s="15"/>
      <c r="B5" s="15"/>
      <c r="C5" s="15"/>
      <c r="D5" s="15"/>
      <c r="E5" s="15"/>
      <c r="F5" s="15"/>
    </row>
    <row r="6" ht="24" customHeight="true" spans="1:6">
      <c r="A6" s="17" t="s">
        <v>32</v>
      </c>
      <c r="B6" s="17"/>
      <c r="C6" s="17"/>
      <c r="D6" s="17" t="s">
        <v>266</v>
      </c>
      <c r="E6" s="17"/>
      <c r="F6" s="17"/>
    </row>
    <row r="7" ht="28.5" customHeight="true" spans="1:6">
      <c r="A7" s="18" t="s">
        <v>267</v>
      </c>
      <c r="B7" s="18"/>
      <c r="C7" s="19" t="s">
        <v>268</v>
      </c>
      <c r="D7" s="19" t="s">
        <v>61</v>
      </c>
      <c r="E7" s="19" t="s">
        <v>269</v>
      </c>
      <c r="F7" s="19" t="s">
        <v>270</v>
      </c>
    </row>
    <row r="8" ht="24" customHeight="true" spans="1:6">
      <c r="A8" s="20" t="s">
        <v>66</v>
      </c>
      <c r="B8" s="20" t="s">
        <v>67</v>
      </c>
      <c r="C8" s="19"/>
      <c r="D8" s="19"/>
      <c r="E8" s="19"/>
      <c r="F8" s="19"/>
    </row>
    <row r="9" ht="24" customHeight="true" spans="1:6">
      <c r="A9" s="21" t="s">
        <v>271</v>
      </c>
      <c r="B9" s="21" t="s">
        <v>70</v>
      </c>
      <c r="C9" s="22" t="s">
        <v>272</v>
      </c>
      <c r="D9" s="23">
        <f t="shared" ref="D9:D43" si="0">SUM(E9,F9)</f>
        <v>79983582</v>
      </c>
      <c r="E9" s="23">
        <v>79983582</v>
      </c>
      <c r="F9" s="25">
        <v>0</v>
      </c>
    </row>
    <row r="10" ht="24" customHeight="true" spans="1:6">
      <c r="A10" s="21" t="s">
        <v>271</v>
      </c>
      <c r="B10" s="21" t="s">
        <v>72</v>
      </c>
      <c r="C10" s="22" t="s">
        <v>273</v>
      </c>
      <c r="D10" s="23">
        <f t="shared" si="0"/>
        <v>8949980</v>
      </c>
      <c r="E10" s="23">
        <v>8949980</v>
      </c>
      <c r="F10" s="25">
        <v>0</v>
      </c>
    </row>
    <row r="11" ht="24" customHeight="true" spans="1:6">
      <c r="A11" s="21" t="s">
        <v>271</v>
      </c>
      <c r="B11" s="21" t="s">
        <v>81</v>
      </c>
      <c r="C11" s="22" t="s">
        <v>274</v>
      </c>
      <c r="D11" s="23">
        <f t="shared" si="0"/>
        <v>13320620</v>
      </c>
      <c r="E11" s="23">
        <v>13320620</v>
      </c>
      <c r="F11" s="25">
        <v>0</v>
      </c>
    </row>
    <row r="12" ht="24" customHeight="true" spans="1:6">
      <c r="A12" s="21" t="s">
        <v>271</v>
      </c>
      <c r="B12" s="21" t="s">
        <v>78</v>
      </c>
      <c r="C12" s="22" t="s">
        <v>275</v>
      </c>
      <c r="D12" s="23">
        <f t="shared" si="0"/>
        <v>9050000</v>
      </c>
      <c r="E12" s="23">
        <v>9050000</v>
      </c>
      <c r="F12" s="25">
        <v>0</v>
      </c>
    </row>
    <row r="13" ht="24" customHeight="true" spans="1:6">
      <c r="A13" s="21" t="s">
        <v>271</v>
      </c>
      <c r="B13" s="21" t="s">
        <v>111</v>
      </c>
      <c r="C13" s="22" t="s">
        <v>276</v>
      </c>
      <c r="D13" s="23">
        <f t="shared" si="0"/>
        <v>22603372</v>
      </c>
      <c r="E13" s="23">
        <v>22603372</v>
      </c>
      <c r="F13" s="25">
        <v>0</v>
      </c>
    </row>
    <row r="14" ht="24" customHeight="true" spans="1:6">
      <c r="A14" s="21" t="s">
        <v>271</v>
      </c>
      <c r="B14" s="21" t="s">
        <v>74</v>
      </c>
      <c r="C14" s="22" t="s">
        <v>277</v>
      </c>
      <c r="D14" s="23">
        <f t="shared" si="0"/>
        <v>6987000</v>
      </c>
      <c r="E14" s="23">
        <v>6987000</v>
      </c>
      <c r="F14" s="25">
        <v>0</v>
      </c>
    </row>
    <row r="15" ht="24" customHeight="true" spans="1:6">
      <c r="A15" s="21" t="s">
        <v>271</v>
      </c>
      <c r="B15" s="21" t="s">
        <v>117</v>
      </c>
      <c r="C15" s="22" t="s">
        <v>278</v>
      </c>
      <c r="D15" s="23">
        <f t="shared" si="0"/>
        <v>3556600</v>
      </c>
      <c r="E15" s="23">
        <v>3556600</v>
      </c>
      <c r="F15" s="25">
        <v>0</v>
      </c>
    </row>
    <row r="16" ht="24" customHeight="true" spans="1:6">
      <c r="A16" s="21" t="s">
        <v>271</v>
      </c>
      <c r="B16" s="21" t="s">
        <v>144</v>
      </c>
      <c r="C16" s="22" t="s">
        <v>279</v>
      </c>
      <c r="D16" s="23">
        <f t="shared" si="0"/>
        <v>3951800</v>
      </c>
      <c r="E16" s="23">
        <v>3951800</v>
      </c>
      <c r="F16" s="25">
        <v>0</v>
      </c>
    </row>
    <row r="17" ht="24" customHeight="true" spans="1:6">
      <c r="A17" s="21" t="s">
        <v>271</v>
      </c>
      <c r="B17" s="21" t="s">
        <v>200</v>
      </c>
      <c r="C17" s="22" t="s">
        <v>280</v>
      </c>
      <c r="D17" s="23">
        <f t="shared" si="0"/>
        <v>251270</v>
      </c>
      <c r="E17" s="23">
        <v>251270</v>
      </c>
      <c r="F17" s="25">
        <v>0</v>
      </c>
    </row>
    <row r="18" ht="24" customHeight="true" spans="1:6">
      <c r="A18" s="21" t="s">
        <v>271</v>
      </c>
      <c r="B18" s="21" t="s">
        <v>89</v>
      </c>
      <c r="C18" s="22" t="s">
        <v>235</v>
      </c>
      <c r="D18" s="23">
        <f t="shared" si="0"/>
        <v>5940000</v>
      </c>
      <c r="E18" s="23">
        <v>5940000</v>
      </c>
      <c r="F18" s="25">
        <v>0</v>
      </c>
    </row>
    <row r="19" ht="24" customHeight="true" spans="1:6">
      <c r="A19" s="21" t="s">
        <v>271</v>
      </c>
      <c r="B19" s="21" t="s">
        <v>76</v>
      </c>
      <c r="C19" s="22" t="s">
        <v>281</v>
      </c>
      <c r="D19" s="23">
        <f t="shared" si="0"/>
        <v>5372940</v>
      </c>
      <c r="E19" s="23">
        <v>5372940</v>
      </c>
      <c r="F19" s="25">
        <v>0</v>
      </c>
    </row>
    <row r="20" ht="24" customHeight="true" spans="1:6">
      <c r="A20" s="21" t="s">
        <v>282</v>
      </c>
      <c r="B20" s="21" t="s">
        <v>70</v>
      </c>
      <c r="C20" s="22" t="s">
        <v>283</v>
      </c>
      <c r="D20" s="23">
        <f t="shared" si="0"/>
        <v>8654034.96</v>
      </c>
      <c r="E20" s="23">
        <v>0</v>
      </c>
      <c r="F20" s="25">
        <v>8654034.96</v>
      </c>
    </row>
    <row r="21" ht="24" customHeight="true" spans="1:6">
      <c r="A21" s="21" t="s">
        <v>282</v>
      </c>
      <c r="B21" s="21" t="s">
        <v>72</v>
      </c>
      <c r="C21" s="22" t="s">
        <v>284</v>
      </c>
      <c r="D21" s="23">
        <f t="shared" si="0"/>
        <v>2125700</v>
      </c>
      <c r="E21" s="23">
        <v>0</v>
      </c>
      <c r="F21" s="25">
        <v>2125700</v>
      </c>
    </row>
    <row r="22" ht="24" customHeight="true" spans="1:6">
      <c r="A22" s="21" t="s">
        <v>282</v>
      </c>
      <c r="B22" s="21" t="s">
        <v>81</v>
      </c>
      <c r="C22" s="22" t="s">
        <v>285</v>
      </c>
      <c r="D22" s="23">
        <f t="shared" si="0"/>
        <v>28000</v>
      </c>
      <c r="E22" s="23">
        <v>0</v>
      </c>
      <c r="F22" s="25">
        <v>28000</v>
      </c>
    </row>
    <row r="23" ht="24" customHeight="true" spans="1:6">
      <c r="A23" s="21" t="s">
        <v>282</v>
      </c>
      <c r="B23" s="21" t="s">
        <v>136</v>
      </c>
      <c r="C23" s="22" t="s">
        <v>286</v>
      </c>
      <c r="D23" s="23">
        <f t="shared" si="0"/>
        <v>9650</v>
      </c>
      <c r="E23" s="23">
        <v>0</v>
      </c>
      <c r="F23" s="25">
        <v>9650</v>
      </c>
    </row>
    <row r="24" ht="24" customHeight="true" spans="1:6">
      <c r="A24" s="21" t="s">
        <v>282</v>
      </c>
      <c r="B24" s="21" t="s">
        <v>83</v>
      </c>
      <c r="C24" s="22" t="s">
        <v>287</v>
      </c>
      <c r="D24" s="23">
        <f t="shared" si="0"/>
        <v>41500</v>
      </c>
      <c r="E24" s="23">
        <v>0</v>
      </c>
      <c r="F24" s="25">
        <v>41500</v>
      </c>
    </row>
    <row r="25" ht="24" customHeight="true" spans="1:6">
      <c r="A25" s="21" t="s">
        <v>282</v>
      </c>
      <c r="B25" s="21" t="s">
        <v>86</v>
      </c>
      <c r="C25" s="22" t="s">
        <v>288</v>
      </c>
      <c r="D25" s="23">
        <f t="shared" si="0"/>
        <v>680000</v>
      </c>
      <c r="E25" s="23">
        <v>0</v>
      </c>
      <c r="F25" s="25">
        <v>680000</v>
      </c>
    </row>
    <row r="26" ht="24" customHeight="true" spans="1:6">
      <c r="A26" s="21" t="s">
        <v>282</v>
      </c>
      <c r="B26" s="21" t="s">
        <v>111</v>
      </c>
      <c r="C26" s="22" t="s">
        <v>289</v>
      </c>
      <c r="D26" s="23">
        <f t="shared" si="0"/>
        <v>327800</v>
      </c>
      <c r="E26" s="23">
        <v>0</v>
      </c>
      <c r="F26" s="25">
        <v>327800</v>
      </c>
    </row>
    <row r="27" ht="24" customHeight="true" spans="1:6">
      <c r="A27" s="21" t="s">
        <v>282</v>
      </c>
      <c r="B27" s="21" t="s">
        <v>148</v>
      </c>
      <c r="C27" s="22" t="s">
        <v>290</v>
      </c>
      <c r="D27" s="23">
        <f t="shared" si="0"/>
        <v>70000</v>
      </c>
      <c r="E27" s="23">
        <v>0</v>
      </c>
      <c r="F27" s="25">
        <v>70000</v>
      </c>
    </row>
    <row r="28" ht="24" customHeight="true" spans="1:6">
      <c r="A28" s="21" t="s">
        <v>282</v>
      </c>
      <c r="B28" s="21" t="s">
        <v>89</v>
      </c>
      <c r="C28" s="22" t="s">
        <v>291</v>
      </c>
      <c r="D28" s="23">
        <f t="shared" si="0"/>
        <v>458000</v>
      </c>
      <c r="E28" s="23">
        <v>0</v>
      </c>
      <c r="F28" s="25">
        <v>458000</v>
      </c>
    </row>
    <row r="29" ht="24" customHeight="true" spans="1:6">
      <c r="A29" s="21" t="s">
        <v>282</v>
      </c>
      <c r="B29" s="21" t="s">
        <v>292</v>
      </c>
      <c r="C29" s="22" t="s">
        <v>293</v>
      </c>
      <c r="D29" s="23">
        <f t="shared" si="0"/>
        <v>10000</v>
      </c>
      <c r="E29" s="23">
        <v>0</v>
      </c>
      <c r="F29" s="25">
        <v>10000</v>
      </c>
    </row>
    <row r="30" ht="24" customHeight="true" spans="1:6">
      <c r="A30" s="21" t="s">
        <v>282</v>
      </c>
      <c r="B30" s="21" t="s">
        <v>294</v>
      </c>
      <c r="C30" s="22" t="s">
        <v>295</v>
      </c>
      <c r="D30" s="23">
        <f t="shared" si="0"/>
        <v>10000</v>
      </c>
      <c r="E30" s="23">
        <v>0</v>
      </c>
      <c r="F30" s="25">
        <v>10000</v>
      </c>
    </row>
    <row r="31" ht="24" customHeight="true" spans="1:6">
      <c r="A31" s="21" t="s">
        <v>282</v>
      </c>
      <c r="B31" s="21" t="s">
        <v>155</v>
      </c>
      <c r="C31" s="22" t="s">
        <v>296</v>
      </c>
      <c r="D31" s="23">
        <f t="shared" si="0"/>
        <v>117200</v>
      </c>
      <c r="E31" s="23">
        <v>0</v>
      </c>
      <c r="F31" s="25">
        <v>117200</v>
      </c>
    </row>
    <row r="32" ht="24" customHeight="true" spans="1:6">
      <c r="A32" s="21" t="s">
        <v>282</v>
      </c>
      <c r="B32" s="21" t="s">
        <v>297</v>
      </c>
      <c r="C32" s="22" t="s">
        <v>298</v>
      </c>
      <c r="D32" s="23">
        <f t="shared" si="0"/>
        <v>150000</v>
      </c>
      <c r="E32" s="23">
        <v>0</v>
      </c>
      <c r="F32" s="25">
        <v>150000</v>
      </c>
    </row>
    <row r="33" ht="24" customHeight="true" spans="1:6">
      <c r="A33" s="21" t="s">
        <v>282</v>
      </c>
      <c r="B33" s="21" t="s">
        <v>161</v>
      </c>
      <c r="C33" s="22" t="s">
        <v>299</v>
      </c>
      <c r="D33" s="23">
        <f t="shared" si="0"/>
        <v>1339664.96</v>
      </c>
      <c r="E33" s="23">
        <v>0</v>
      </c>
      <c r="F33" s="25">
        <v>1339664.96</v>
      </c>
    </row>
    <row r="34" ht="24" customHeight="true" spans="1:6">
      <c r="A34" s="21" t="s">
        <v>282</v>
      </c>
      <c r="B34" s="21" t="s">
        <v>92</v>
      </c>
      <c r="C34" s="22" t="s">
        <v>300</v>
      </c>
      <c r="D34" s="23">
        <f t="shared" si="0"/>
        <v>1753920</v>
      </c>
      <c r="E34" s="23">
        <v>0</v>
      </c>
      <c r="F34" s="25">
        <v>1753920</v>
      </c>
    </row>
    <row r="35" ht="24" customHeight="true" spans="1:6">
      <c r="A35" s="21" t="s">
        <v>282</v>
      </c>
      <c r="B35" s="21" t="s">
        <v>301</v>
      </c>
      <c r="C35" s="22" t="s">
        <v>302</v>
      </c>
      <c r="D35" s="23">
        <f t="shared" si="0"/>
        <v>395000</v>
      </c>
      <c r="E35" s="23">
        <v>0</v>
      </c>
      <c r="F35" s="25">
        <v>395000</v>
      </c>
    </row>
    <row r="36" ht="24" customHeight="true" spans="1:6">
      <c r="A36" s="21" t="s">
        <v>282</v>
      </c>
      <c r="B36" s="21" t="s">
        <v>303</v>
      </c>
      <c r="C36" s="22" t="s">
        <v>304</v>
      </c>
      <c r="D36" s="23">
        <f t="shared" si="0"/>
        <v>874000</v>
      </c>
      <c r="E36" s="23">
        <v>0</v>
      </c>
      <c r="F36" s="25">
        <v>874000</v>
      </c>
    </row>
    <row r="37" ht="24" customHeight="true" spans="1:6">
      <c r="A37" s="21" t="s">
        <v>282</v>
      </c>
      <c r="B37" s="21" t="s">
        <v>76</v>
      </c>
      <c r="C37" s="22" t="s">
        <v>305</v>
      </c>
      <c r="D37" s="23">
        <f t="shared" si="0"/>
        <v>263600</v>
      </c>
      <c r="E37" s="23">
        <v>0</v>
      </c>
      <c r="F37" s="25">
        <v>263600</v>
      </c>
    </row>
    <row r="38" ht="24" customHeight="true" spans="1:6">
      <c r="A38" s="21" t="s">
        <v>306</v>
      </c>
      <c r="B38" s="21" t="s">
        <v>70</v>
      </c>
      <c r="C38" s="22" t="s">
        <v>307</v>
      </c>
      <c r="D38" s="23">
        <f t="shared" si="0"/>
        <v>4717900</v>
      </c>
      <c r="E38" s="23">
        <v>4717900</v>
      </c>
      <c r="F38" s="25">
        <v>0</v>
      </c>
    </row>
    <row r="39" ht="24" customHeight="true" spans="1:6">
      <c r="A39" s="21" t="s">
        <v>306</v>
      </c>
      <c r="B39" s="21" t="s">
        <v>72</v>
      </c>
      <c r="C39" s="22" t="s">
        <v>308</v>
      </c>
      <c r="D39" s="23">
        <f t="shared" si="0"/>
        <v>5000</v>
      </c>
      <c r="E39" s="23">
        <v>5000</v>
      </c>
      <c r="F39" s="25">
        <v>0</v>
      </c>
    </row>
    <row r="40" ht="24" customHeight="true" spans="1:6">
      <c r="A40" s="21" t="s">
        <v>306</v>
      </c>
      <c r="B40" s="21" t="s">
        <v>81</v>
      </c>
      <c r="C40" s="22" t="s">
        <v>309</v>
      </c>
      <c r="D40" s="23">
        <f t="shared" si="0"/>
        <v>4712900</v>
      </c>
      <c r="E40" s="23">
        <v>4712900</v>
      </c>
      <c r="F40" s="25">
        <v>0</v>
      </c>
    </row>
    <row r="41" ht="24" customHeight="true" spans="1:6">
      <c r="A41" s="21" t="s">
        <v>310</v>
      </c>
      <c r="B41" s="21" t="s">
        <v>70</v>
      </c>
      <c r="C41" s="22" t="s">
        <v>311</v>
      </c>
      <c r="D41" s="23">
        <f t="shared" si="0"/>
        <v>209100</v>
      </c>
      <c r="E41" s="23">
        <v>0</v>
      </c>
      <c r="F41" s="25">
        <v>209100</v>
      </c>
    </row>
    <row r="42" ht="24" customHeight="true" spans="1:6">
      <c r="A42" s="21" t="s">
        <v>310</v>
      </c>
      <c r="B42" s="21" t="s">
        <v>81</v>
      </c>
      <c r="C42" s="22" t="s">
        <v>312</v>
      </c>
      <c r="D42" s="23">
        <f t="shared" si="0"/>
        <v>209100</v>
      </c>
      <c r="E42" s="23">
        <v>0</v>
      </c>
      <c r="F42" s="25">
        <v>209100</v>
      </c>
    </row>
    <row r="43" ht="24" customHeight="true" spans="1:6">
      <c r="A43" s="24" t="s">
        <v>61</v>
      </c>
      <c r="B43" s="24"/>
      <c r="C43" s="24"/>
      <c r="D43" s="25">
        <f t="shared" si="0"/>
        <v>93564616.96</v>
      </c>
      <c r="E43" s="25">
        <v>84701482</v>
      </c>
      <c r="F43" s="25">
        <v>8863134.96</v>
      </c>
    </row>
    <row r="46" customHeight="true" spans="1:1">
      <c r="A46" s="15"/>
    </row>
  </sheetData>
  <sheetProtection password="CC3D" sheet="1"/>
  <mergeCells count="10">
    <mergeCell ref="A2:F2"/>
    <mergeCell ref="A4:C4"/>
    <mergeCell ref="A6:C6"/>
    <mergeCell ref="D6:F6"/>
    <mergeCell ref="A7:B7"/>
    <mergeCell ref="A43:C43"/>
    <mergeCell ref="C7:C8"/>
    <mergeCell ref="D7:D8"/>
    <mergeCell ref="E7:E8"/>
    <mergeCell ref="F7:F8"/>
  </mergeCells>
  <pageMargins left="0.79" right="0.79" top="0.79" bottom="0.79" header="0.3" footer="0.3"/>
  <pageSetup paperSize="9" scale="9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tabSelected="1" workbookViewId="0">
      <selection activeCell="F19" sqref="F19"/>
    </sheetView>
  </sheetViews>
  <sheetFormatPr defaultColWidth="9" defaultRowHeight="14.25" outlineLevelCol="6"/>
  <cols>
    <col min="1" max="1" width="18" customWidth="true"/>
    <col min="2" max="2" width="18.2833333333333" customWidth="true"/>
    <col min="3" max="3" width="22.425" customWidth="true"/>
    <col min="4" max="4" width="20.5666666666667" customWidth="true"/>
    <col min="5" max="5" width="21.7083333333333" customWidth="true"/>
    <col min="6" max="6" width="21.5666666666667" customWidth="true"/>
    <col min="7" max="7" width="18.8583333333333" customWidth="true"/>
  </cols>
  <sheetData>
    <row r="1" ht="18" customHeight="true" spans="1:7">
      <c r="A1" s="10"/>
      <c r="B1" s="10"/>
      <c r="C1" s="10"/>
      <c r="D1" s="10"/>
      <c r="E1" s="10"/>
      <c r="F1" s="10"/>
      <c r="G1" s="16"/>
    </row>
    <row r="2" ht="22.5" customHeight="true" spans="1:7">
      <c r="A2" s="7" t="s">
        <v>313</v>
      </c>
      <c r="B2" s="7"/>
      <c r="C2" s="7"/>
      <c r="D2" s="7"/>
      <c r="E2" s="7"/>
      <c r="F2" s="7"/>
      <c r="G2" s="7"/>
    </row>
    <row r="4" ht="22.5" customHeight="true" spans="1:7">
      <c r="A4" s="10" t="s">
        <v>28</v>
      </c>
      <c r="B4" s="10"/>
      <c r="C4" s="10"/>
      <c r="D4" s="10"/>
      <c r="E4" s="10"/>
      <c r="F4" s="10"/>
      <c r="G4" s="16" t="s">
        <v>314</v>
      </c>
    </row>
    <row r="6" ht="24" customHeight="true" spans="1:7">
      <c r="A6" s="11" t="s">
        <v>315</v>
      </c>
      <c r="B6" s="11"/>
      <c r="C6" s="11"/>
      <c r="D6" s="11"/>
      <c r="E6" s="11"/>
      <c r="F6" s="11"/>
      <c r="G6" s="11" t="s">
        <v>316</v>
      </c>
    </row>
    <row r="7" ht="24" customHeight="true" spans="1:7">
      <c r="A7" s="11" t="s">
        <v>61</v>
      </c>
      <c r="B7" s="11" t="s">
        <v>317</v>
      </c>
      <c r="C7" s="11" t="s">
        <v>298</v>
      </c>
      <c r="D7" s="11" t="s">
        <v>318</v>
      </c>
      <c r="E7" s="11"/>
      <c r="F7" s="11"/>
      <c r="G7" s="11"/>
    </row>
    <row r="8" ht="24" customHeight="true" spans="1:7">
      <c r="A8" s="11"/>
      <c r="B8" s="11"/>
      <c r="C8" s="11"/>
      <c r="D8" s="11" t="s">
        <v>319</v>
      </c>
      <c r="E8" s="11" t="s">
        <v>320</v>
      </c>
      <c r="F8" s="11" t="s">
        <v>321</v>
      </c>
      <c r="G8" s="11"/>
    </row>
    <row r="9" s="9" customFormat="true" ht="24" customHeight="true" spans="1:7">
      <c r="A9" s="12">
        <f>SUM(B9,C9,D9)</f>
        <v>54.5</v>
      </c>
      <c r="B9" s="13">
        <v>0</v>
      </c>
      <c r="C9" s="13">
        <v>15</v>
      </c>
      <c r="D9" s="13">
        <f>SUM(E9,F9)</f>
        <v>39.5</v>
      </c>
      <c r="E9" s="13">
        <v>0</v>
      </c>
      <c r="F9" s="13">
        <v>39.5</v>
      </c>
      <c r="G9" s="13">
        <v>480.892</v>
      </c>
    </row>
    <row r="10" ht="24" customHeight="true" spans="1:7">
      <c r="A10" s="10"/>
      <c r="B10" s="10"/>
      <c r="C10" s="10"/>
      <c r="D10" s="10"/>
      <c r="E10" s="10"/>
      <c r="F10" s="10"/>
      <c r="G10" s="10"/>
    </row>
    <row r="11" ht="24" customHeight="true" spans="1:7">
      <c r="A11" s="14"/>
      <c r="B11" s="10"/>
      <c r="C11" s="10"/>
      <c r="D11" s="10"/>
      <c r="E11" s="10"/>
      <c r="F11" s="10"/>
      <c r="G11" s="10"/>
    </row>
    <row r="13" customHeight="true" spans="1:1">
      <c r="A13" s="15"/>
    </row>
  </sheetData>
  <mergeCells count="8">
    <mergeCell ref="A2:G2"/>
    <mergeCell ref="A4:F4"/>
    <mergeCell ref="A6:F6"/>
    <mergeCell ref="D7:F7"/>
    <mergeCell ref="A7:A8"/>
    <mergeCell ref="B7:B8"/>
    <mergeCell ref="C7:C8"/>
    <mergeCell ref="G6:G8"/>
  </mergeCells>
  <pageMargins left="0.79" right="0.79" top="0.79" bottom="0.79" header="0.3" footer="0.3"/>
  <pageSetup paperSize="9" scale="91"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4.25" outlineLevelRow="2"/>
  <cols>
    <col min="1" max="1" width="139.566666666667" customWidth="true"/>
  </cols>
  <sheetData>
    <row r="1" ht="27" customHeight="true" spans="1:1">
      <c r="A1" s="7" t="s">
        <v>322</v>
      </c>
    </row>
    <row r="3" ht="350.25" customHeight="true" spans="1:1">
      <c r="A3" s="8" t="s">
        <v>323</v>
      </c>
    </row>
  </sheetData>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5"/>
  <sheetViews>
    <sheetView workbookViewId="0">
      <selection activeCell="A8" sqref="A8"/>
    </sheetView>
  </sheetViews>
  <sheetFormatPr defaultColWidth="11.425" defaultRowHeight="13.5"/>
  <cols>
    <col min="1" max="1" width="146.566666666667" style="6" customWidth="true"/>
    <col min="2" max="2" width="11.1416666666667" style="6" customWidth="true"/>
    <col min="3" max="16384" width="11.425" style="6"/>
  </cols>
  <sheetData>
    <row r="1" ht="30" customHeight="true" spans="1:1">
      <c r="A1" s="2" t="s">
        <v>324</v>
      </c>
    </row>
    <row r="2" ht="23.25" customHeight="true" spans="1:1">
      <c r="A2" s="3" t="s">
        <v>325</v>
      </c>
    </row>
    <row r="3" ht="28.5" customHeight="true" spans="1:1">
      <c r="A3" s="3" t="s">
        <v>326</v>
      </c>
    </row>
    <row r="4" ht="28.5" customHeight="true" spans="1:1">
      <c r="A4" s="3" t="s">
        <v>327</v>
      </c>
    </row>
    <row r="5" ht="65.25" customHeight="true" spans="1:1">
      <c r="A5" s="5" t="s">
        <v>328</v>
      </c>
    </row>
    <row r="6" ht="28.5" customHeight="true" spans="1:1">
      <c r="A6" s="3" t="s">
        <v>329</v>
      </c>
    </row>
    <row r="7" ht="63.75" customHeight="true" spans="1:1">
      <c r="A7" s="5" t="s">
        <v>330</v>
      </c>
    </row>
    <row r="8" ht="28.5" customHeight="true" spans="1:1">
      <c r="A8" s="3" t="s">
        <v>331</v>
      </c>
    </row>
    <row r="9" ht="87.75" customHeight="true" spans="1:1">
      <c r="A9" s="5" t="s">
        <v>332</v>
      </c>
    </row>
    <row r="10" ht="28.5" customHeight="true" spans="1:1">
      <c r="A10" s="3" t="s">
        <v>333</v>
      </c>
    </row>
    <row r="11" ht="28.5" customHeight="true" spans="1:1">
      <c r="A11" s="5" t="s">
        <v>334</v>
      </c>
    </row>
    <row r="12" ht="28.5" customHeight="true" spans="1:1">
      <c r="A12" s="3" t="s">
        <v>335</v>
      </c>
    </row>
    <row r="13" ht="42.75" customHeight="true" spans="1:1">
      <c r="A13" s="5" t="s">
        <v>336</v>
      </c>
    </row>
    <row r="14" ht="28.5" customHeight="true" spans="1:1">
      <c r="A14" s="3" t="s">
        <v>337</v>
      </c>
    </row>
    <row r="15" ht="28.5" customHeight="true" spans="1:1">
      <c r="A15" s="3" t="s">
        <v>338</v>
      </c>
    </row>
  </sheetData>
  <pageMargins left="0.314000010490417" right="0.314000010490417" top="0.236000001430511" bottom="0.236000001430511" header="0" footer="0"/>
  <pageSetup paperSize="9" scale="98"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5"/>
  <sheetViews>
    <sheetView workbookViewId="0">
      <selection activeCell="C7" sqref="C7"/>
    </sheetView>
  </sheetViews>
  <sheetFormatPr defaultColWidth="11.425" defaultRowHeight="14.25"/>
  <cols>
    <col min="1" max="1" width="146.566666666667" style="1" customWidth="true"/>
    <col min="2" max="2" width="11.1416666666667" style="1" customWidth="true"/>
    <col min="3" max="16384" width="11.425" style="1"/>
  </cols>
  <sheetData>
    <row r="1" ht="30" customHeight="true" spans="1:1">
      <c r="A1" s="2" t="s">
        <v>339</v>
      </c>
    </row>
    <row r="2" ht="28.5" customHeight="true" spans="1:1">
      <c r="A2" s="3" t="s">
        <v>340</v>
      </c>
    </row>
    <row r="3" ht="36" customHeight="true" spans="1:1">
      <c r="A3" s="4" t="s">
        <v>341</v>
      </c>
    </row>
    <row r="4" ht="28.5" customHeight="true" spans="1:1">
      <c r="A4" s="3" t="s">
        <v>342</v>
      </c>
    </row>
    <row r="5" ht="36" customHeight="true" spans="1:1">
      <c r="A5" s="5" t="s">
        <v>343</v>
      </c>
    </row>
    <row r="6" ht="28.5" customHeight="true" spans="1:1">
      <c r="A6" s="3" t="s">
        <v>344</v>
      </c>
    </row>
    <row r="7" ht="68.25" customHeight="true" spans="1:1">
      <c r="A7" s="5" t="s">
        <v>345</v>
      </c>
    </row>
    <row r="8" ht="28.5" customHeight="true" spans="1:1">
      <c r="A8" s="3" t="s">
        <v>346</v>
      </c>
    </row>
    <row r="9" ht="138.75" customHeight="true" spans="1:1">
      <c r="A9" s="5" t="s">
        <v>347</v>
      </c>
    </row>
    <row r="10" ht="28.5" customHeight="true" spans="1:1">
      <c r="A10" s="3" t="s">
        <v>348</v>
      </c>
    </row>
    <row r="11" ht="28.5" customHeight="true" spans="1:1">
      <c r="A11" s="5" t="s">
        <v>334</v>
      </c>
    </row>
    <row r="12" ht="28.5" customHeight="true" spans="1:1">
      <c r="A12" s="3" t="s">
        <v>349</v>
      </c>
    </row>
    <row r="13" ht="28.5" customHeight="true" spans="1:1">
      <c r="A13" s="5" t="s">
        <v>350</v>
      </c>
    </row>
    <row r="14" ht="28.5" customHeight="true" spans="1:1">
      <c r="A14" s="3" t="s">
        <v>351</v>
      </c>
    </row>
    <row r="15" ht="28.5" customHeight="true" spans="1:1">
      <c r="A15" s="3" t="s">
        <v>338</v>
      </c>
    </row>
  </sheetData>
  <pageMargins left="0.314000010490417" right="0.314000010490417" top="0.236000001430511" bottom="0.236000001430511" header="0" footer="0"/>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22"/>
  <sheetViews>
    <sheetView workbookViewId="0">
      <selection activeCell="A20" sqref="A20"/>
    </sheetView>
  </sheetViews>
  <sheetFormatPr defaultColWidth="10.2833333333333" defaultRowHeight="15.75"/>
  <cols>
    <col min="1" max="1" width="134.425" style="45" customWidth="true"/>
    <col min="2" max="16384" width="10.2833333333333" style="46"/>
  </cols>
  <sheetData>
    <row r="1" ht="21" customHeight="true" spans="1:1">
      <c r="A1" s="47" t="s">
        <v>2</v>
      </c>
    </row>
    <row r="2" ht="21" customHeight="true" spans="1:1">
      <c r="A2" s="48"/>
    </row>
    <row r="3" ht="21" customHeight="true" spans="1:1">
      <c r="A3" s="48"/>
    </row>
    <row r="4" ht="21" customHeight="true" spans="1:1">
      <c r="A4" s="49" t="s">
        <v>3</v>
      </c>
    </row>
    <row r="5" ht="21" customHeight="true" spans="1:1">
      <c r="A5" s="50" t="s">
        <v>4</v>
      </c>
    </row>
    <row r="6" ht="21" customHeight="true" spans="1:1">
      <c r="A6" s="50" t="s">
        <v>5</v>
      </c>
    </row>
    <row r="7" ht="21" customHeight="true" spans="1:1">
      <c r="A7" s="50" t="s">
        <v>6</v>
      </c>
    </row>
    <row r="8" ht="21" customHeight="true" spans="1:1">
      <c r="A8" s="50" t="s">
        <v>7</v>
      </c>
    </row>
    <row r="9" ht="21" customHeight="true" spans="1:1">
      <c r="A9" s="50" t="s">
        <v>8</v>
      </c>
    </row>
    <row r="10" ht="21" customHeight="true" spans="1:1">
      <c r="A10" s="50" t="s">
        <v>9</v>
      </c>
    </row>
    <row r="11" ht="21" customHeight="true" spans="1:1">
      <c r="A11" s="50" t="s">
        <v>10</v>
      </c>
    </row>
    <row r="12" ht="21" customHeight="true" spans="1:1">
      <c r="A12" s="50" t="s">
        <v>11</v>
      </c>
    </row>
    <row r="13" ht="21" customHeight="true" spans="1:1">
      <c r="A13" s="50" t="s">
        <v>12</v>
      </c>
    </row>
    <row r="14" ht="21" customHeight="true" spans="1:1">
      <c r="A14" s="50" t="s">
        <v>13</v>
      </c>
    </row>
    <row r="15" ht="21" customHeight="true" spans="1:1">
      <c r="A15" s="50" t="s">
        <v>14</v>
      </c>
    </row>
    <row r="16" ht="21" customHeight="true" spans="1:1">
      <c r="A16" s="50" t="s">
        <v>15</v>
      </c>
    </row>
    <row r="17" ht="21" customHeight="true" spans="1:1">
      <c r="A17" s="50" t="s">
        <v>16</v>
      </c>
    </row>
    <row r="18" ht="21" customHeight="true" spans="1:1">
      <c r="A18" s="50" t="s">
        <v>17</v>
      </c>
    </row>
    <row r="19" ht="21" customHeight="true" spans="1:1">
      <c r="A19" s="50" t="s">
        <v>18</v>
      </c>
    </row>
    <row r="20" ht="21" customHeight="true" spans="1:1">
      <c r="A20" s="50"/>
    </row>
    <row r="21" ht="21" customHeight="true" spans="1:1">
      <c r="A21" s="51"/>
    </row>
    <row r="22" ht="21" customHeight="true" spans="1:1">
      <c r="A22" s="50"/>
    </row>
  </sheetData>
  <printOptions horizontalCentered="true"/>
  <pageMargins left="0.748031496062992" right="0.748031496062992" top="0.748031496062992" bottom="0.748031496062992" header="0" footer="0"/>
  <pageSetup paperSize="9" fitToHeight="0"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4.25" outlineLevelRow="2"/>
  <cols>
    <col min="1" max="1" width="146" customWidth="true"/>
  </cols>
  <sheetData>
    <row r="1" ht="29.25" customHeight="true" spans="1:1">
      <c r="A1" s="43" t="s">
        <v>19</v>
      </c>
    </row>
    <row r="3" ht="378.75" customHeight="true" spans="1:1">
      <c r="A3" s="8" t="s">
        <v>20</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4.25" outlineLevelRow="2"/>
  <cols>
    <col min="1" max="1" width="145.425" customWidth="true"/>
  </cols>
  <sheetData>
    <row r="1" ht="28.5" customHeight="true" spans="1:1">
      <c r="A1" s="43" t="s">
        <v>21</v>
      </c>
    </row>
    <row r="2" ht="24" customHeight="true" spans="1:1">
      <c r="A2" s="44"/>
    </row>
    <row r="3" ht="316.5" customHeight="true" spans="1:1">
      <c r="A3" s="8" t="s">
        <v>22</v>
      </c>
    </row>
  </sheetData>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4.25" outlineLevelRow="2"/>
  <cols>
    <col min="1" max="1" width="145.858333333333" customWidth="true"/>
  </cols>
  <sheetData>
    <row r="1" ht="30" customHeight="true" spans="1:1">
      <c r="A1" s="7" t="s">
        <v>23</v>
      </c>
    </row>
    <row r="2" ht="24" customHeight="true" spans="1:1">
      <c r="A2" s="10"/>
    </row>
    <row r="3" ht="312.75" customHeight="true" spans="1:1">
      <c r="A3" s="8" t="s">
        <v>24</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7" sqref="A7"/>
    </sheetView>
  </sheetViews>
  <sheetFormatPr defaultColWidth="9" defaultRowHeight="14.25" outlineLevelRow="1"/>
  <cols>
    <col min="1" max="1" width="146.141666666667" customWidth="true"/>
  </cols>
  <sheetData>
    <row r="1" ht="39" customHeight="true" spans="1:1">
      <c r="A1" s="7" t="s">
        <v>25</v>
      </c>
    </row>
    <row r="2" ht="300" customHeight="true" spans="1:1">
      <c r="A2" s="42" t="s">
        <v>26</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3"/>
  <sheetViews>
    <sheetView workbookViewId="0">
      <selection activeCell="D1" sqref="D1"/>
    </sheetView>
  </sheetViews>
  <sheetFormatPr defaultColWidth="9" defaultRowHeight="14.25" outlineLevelCol="3"/>
  <cols>
    <col min="1" max="1" width="39.2833333333333" customWidth="true"/>
    <col min="2" max="2" width="34.5666666666667" customWidth="true"/>
    <col min="3" max="3" width="38.425" customWidth="true"/>
    <col min="4" max="4" width="31.8583333333333" customWidth="true"/>
  </cols>
  <sheetData>
    <row r="1" ht="18" customHeight="true" spans="1:4">
      <c r="A1" s="36"/>
      <c r="B1" s="36"/>
      <c r="C1" s="36"/>
      <c r="D1" s="16"/>
    </row>
    <row r="2" ht="22.5" customHeight="true" spans="1:4">
      <c r="A2" s="7" t="s">
        <v>27</v>
      </c>
      <c r="B2" s="7"/>
      <c r="C2" s="7"/>
      <c r="D2" s="7"/>
    </row>
    <row r="3" ht="7.5" customHeight="true" spans="1:4">
      <c r="A3" s="10"/>
      <c r="B3" s="10"/>
      <c r="C3" s="10"/>
      <c r="D3" s="36"/>
    </row>
    <row r="4" ht="24" customHeight="true" spans="1:4">
      <c r="A4" s="10" t="s">
        <v>28</v>
      </c>
      <c r="B4" s="10"/>
      <c r="C4" s="10"/>
      <c r="D4" s="16" t="s">
        <v>29</v>
      </c>
    </row>
    <row r="5" ht="7.5" customHeight="true" spans="1:4">
      <c r="A5" s="37"/>
      <c r="B5" s="37"/>
      <c r="C5" s="37"/>
      <c r="D5" s="37"/>
    </row>
    <row r="6" ht="24" customHeight="true" spans="1:4">
      <c r="A6" s="17" t="s">
        <v>30</v>
      </c>
      <c r="B6" s="17"/>
      <c r="C6" s="17" t="s">
        <v>31</v>
      </c>
      <c r="D6" s="17"/>
    </row>
    <row r="7" ht="24" customHeight="true" spans="1:4">
      <c r="A7" s="31" t="s">
        <v>32</v>
      </c>
      <c r="B7" s="31" t="s">
        <v>33</v>
      </c>
      <c r="C7" s="31" t="s">
        <v>32</v>
      </c>
      <c r="D7" s="17" t="s">
        <v>33</v>
      </c>
    </row>
    <row r="8" ht="24" customHeight="true" spans="1:4">
      <c r="A8" s="22" t="s">
        <v>34</v>
      </c>
      <c r="B8" s="25">
        <v>667869725.99</v>
      </c>
      <c r="C8" s="26" t="s">
        <v>35</v>
      </c>
      <c r="D8" s="25">
        <v>51445160.83</v>
      </c>
    </row>
    <row r="9" ht="24" customHeight="true" spans="1:4">
      <c r="A9" s="22" t="s">
        <v>36</v>
      </c>
      <c r="B9" s="25">
        <v>630589398.88</v>
      </c>
      <c r="C9" s="26" t="s">
        <v>37</v>
      </c>
      <c r="D9" s="25">
        <v>2687000</v>
      </c>
    </row>
    <row r="10" ht="24" customHeight="true" spans="1:4">
      <c r="A10" s="22" t="s">
        <v>38</v>
      </c>
      <c r="B10" s="25">
        <v>37280327.11</v>
      </c>
      <c r="C10" s="26" t="s">
        <v>39</v>
      </c>
      <c r="D10" s="25">
        <v>66468689.42</v>
      </c>
    </row>
    <row r="11" ht="24" customHeight="true" spans="1:4">
      <c r="A11" s="22" t="s">
        <v>40</v>
      </c>
      <c r="B11" s="25">
        <v>0</v>
      </c>
      <c r="C11" s="26" t="s">
        <v>41</v>
      </c>
      <c r="D11" s="25">
        <v>1694950</v>
      </c>
    </row>
    <row r="12" ht="24" customHeight="true" spans="1:4">
      <c r="A12" s="22" t="s">
        <v>42</v>
      </c>
      <c r="B12" s="25">
        <v>0</v>
      </c>
      <c r="C12" s="26" t="s">
        <v>43</v>
      </c>
      <c r="D12" s="25">
        <v>160943008.82</v>
      </c>
    </row>
    <row r="13" ht="24" customHeight="true" spans="1:4">
      <c r="A13" s="22" t="s">
        <v>44</v>
      </c>
      <c r="B13" s="25">
        <v>0</v>
      </c>
      <c r="C13" s="26" t="s">
        <v>45</v>
      </c>
      <c r="D13" s="25">
        <v>10855216.74</v>
      </c>
    </row>
    <row r="14" ht="24" customHeight="true" spans="1:4">
      <c r="A14" s="22" t="s">
        <v>46</v>
      </c>
      <c r="B14" s="25">
        <v>0</v>
      </c>
      <c r="C14" s="26" t="s">
        <v>47</v>
      </c>
      <c r="D14" s="25">
        <v>48503123.94</v>
      </c>
    </row>
    <row r="15" ht="24" customHeight="true" spans="1:4">
      <c r="A15" s="22"/>
      <c r="B15" s="25"/>
      <c r="C15" s="26" t="s">
        <v>48</v>
      </c>
      <c r="D15" s="25">
        <v>121118691.81</v>
      </c>
    </row>
    <row r="16" ht="24" customHeight="true" spans="1:4">
      <c r="A16" s="22"/>
      <c r="B16" s="25"/>
      <c r="C16" s="26" t="s">
        <v>49</v>
      </c>
      <c r="D16" s="25">
        <v>108670199.86</v>
      </c>
    </row>
    <row r="17" ht="24" customHeight="true" spans="1:4">
      <c r="A17" s="22"/>
      <c r="B17" s="25"/>
      <c r="C17" s="26" t="s">
        <v>50</v>
      </c>
      <c r="D17" s="25">
        <v>58555354.27</v>
      </c>
    </row>
    <row r="18" ht="24" customHeight="true" spans="1:4">
      <c r="A18" s="22"/>
      <c r="B18" s="25"/>
      <c r="C18" s="26" t="s">
        <v>51</v>
      </c>
      <c r="D18" s="25">
        <v>24155000</v>
      </c>
    </row>
    <row r="19" ht="24" customHeight="true" spans="1:4">
      <c r="A19" s="22"/>
      <c r="B19" s="25"/>
      <c r="C19" s="26" t="s">
        <v>52</v>
      </c>
      <c r="D19" s="25">
        <v>10814000</v>
      </c>
    </row>
    <row r="20" ht="24" customHeight="true" spans="1:4">
      <c r="A20" s="22"/>
      <c r="B20" s="25"/>
      <c r="C20" s="26" t="s">
        <v>53</v>
      </c>
      <c r="D20" s="25">
        <v>1137600</v>
      </c>
    </row>
    <row r="21" ht="24" customHeight="true" spans="1:4">
      <c r="A21" s="22"/>
      <c r="B21" s="25"/>
      <c r="C21" s="26" t="s">
        <v>54</v>
      </c>
      <c r="D21" s="25">
        <v>821730.3</v>
      </c>
    </row>
    <row r="22" ht="24" customHeight="true" spans="1:4">
      <c r="A22" s="38"/>
      <c r="B22" s="38"/>
      <c r="C22" s="38"/>
      <c r="D22" s="38"/>
    </row>
    <row r="23" ht="24" customHeight="true" spans="1:4">
      <c r="A23" s="24" t="s">
        <v>55</v>
      </c>
      <c r="B23" s="25">
        <v>667869725.99</v>
      </c>
      <c r="C23" s="24" t="s">
        <v>56</v>
      </c>
      <c r="D23" s="25">
        <v>667869725.99</v>
      </c>
    </row>
  </sheetData>
  <mergeCells count="4">
    <mergeCell ref="A2:D2"/>
    <mergeCell ref="A4:C4"/>
    <mergeCell ref="A6:B6"/>
    <mergeCell ref="C6:D6"/>
  </mergeCells>
  <pageMargins left="0.79" right="0.79" top="0.79" bottom="0.79" header="0.3" footer="0.3"/>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3"/>
  <sheetViews>
    <sheetView workbookViewId="0">
      <selection activeCell="H1" sqref="H1:I1"/>
    </sheetView>
  </sheetViews>
  <sheetFormatPr defaultColWidth="9" defaultRowHeight="14.25"/>
  <cols>
    <col min="1" max="2" width="6.14166666666667" customWidth="true"/>
    <col min="3" max="3" width="6" customWidth="true"/>
    <col min="4" max="4" width="39.425" customWidth="true"/>
    <col min="5" max="5" width="19" customWidth="true"/>
    <col min="6" max="6" width="16.8583333333333" customWidth="true"/>
    <col min="7" max="7" width="15.5666666666667" customWidth="true"/>
    <col min="8" max="8" width="16.2833333333333" customWidth="true"/>
    <col min="9" max="9" width="15.1416666666667" customWidth="true"/>
  </cols>
  <sheetData>
    <row r="1" ht="18" customHeight="true" spans="1:9">
      <c r="A1" s="10"/>
      <c r="B1" s="10"/>
      <c r="C1" s="10"/>
      <c r="D1" s="10"/>
      <c r="E1" s="16"/>
      <c r="F1" s="16"/>
      <c r="G1" s="16"/>
      <c r="H1" s="16"/>
      <c r="I1" s="16"/>
    </row>
    <row r="2" ht="22.5" customHeight="true" spans="1:9">
      <c r="A2" s="7" t="s">
        <v>57</v>
      </c>
      <c r="B2" s="7"/>
      <c r="C2" s="7"/>
      <c r="D2" s="7"/>
      <c r="E2" s="7"/>
      <c r="F2" s="7"/>
      <c r="G2" s="7"/>
      <c r="H2" s="7"/>
      <c r="I2" s="7"/>
    </row>
    <row r="3" ht="7.5" customHeight="true" spans="1:9">
      <c r="A3" s="10"/>
      <c r="B3" s="10"/>
      <c r="C3" s="10"/>
      <c r="D3" s="10"/>
      <c r="E3" s="16"/>
      <c r="F3" s="16"/>
      <c r="G3" s="16"/>
      <c r="H3" s="16"/>
      <c r="I3" s="10"/>
    </row>
    <row r="4" ht="24" customHeight="true" spans="1:9">
      <c r="A4" s="10" t="s">
        <v>28</v>
      </c>
      <c r="B4" s="10"/>
      <c r="C4" s="10"/>
      <c r="D4" s="10"/>
      <c r="E4" s="10"/>
      <c r="F4" s="10"/>
      <c r="G4" s="10"/>
      <c r="H4" s="10"/>
      <c r="I4" s="16" t="s">
        <v>29</v>
      </c>
    </row>
    <row r="6" ht="24" customHeight="true" spans="1:9">
      <c r="A6" s="17" t="s">
        <v>32</v>
      </c>
      <c r="B6" s="17"/>
      <c r="C6" s="17"/>
      <c r="D6" s="17"/>
      <c r="E6" s="17" t="s">
        <v>58</v>
      </c>
      <c r="F6" s="17"/>
      <c r="G6" s="17"/>
      <c r="H6" s="17"/>
      <c r="I6" s="17"/>
    </row>
    <row r="7" ht="24" customHeight="true" spans="1:9">
      <c r="A7" s="17" t="s">
        <v>59</v>
      </c>
      <c r="B7" s="17"/>
      <c r="C7" s="17"/>
      <c r="D7" s="17" t="s">
        <v>60</v>
      </c>
      <c r="E7" s="17" t="s">
        <v>61</v>
      </c>
      <c r="F7" s="11" t="s">
        <v>62</v>
      </c>
      <c r="G7" s="11" t="s">
        <v>63</v>
      </c>
      <c r="H7" s="11" t="s">
        <v>64</v>
      </c>
      <c r="I7" s="17" t="s">
        <v>65</v>
      </c>
    </row>
    <row r="8" ht="24" customHeight="true" spans="1:9">
      <c r="A8" s="17" t="s">
        <v>66</v>
      </c>
      <c r="B8" s="17" t="s">
        <v>67</v>
      </c>
      <c r="C8" s="17" t="s">
        <v>68</v>
      </c>
      <c r="D8" s="17"/>
      <c r="E8" s="17"/>
      <c r="F8" s="11"/>
      <c r="G8" s="11"/>
      <c r="H8" s="11"/>
      <c r="I8" s="17"/>
    </row>
    <row r="9" ht="24" customHeight="true" spans="1:9">
      <c r="A9" s="40" t="s">
        <v>69</v>
      </c>
      <c r="B9" s="24" t="s">
        <v>70</v>
      </c>
      <c r="C9" s="24" t="s">
        <v>70</v>
      </c>
      <c r="D9" s="41" t="s">
        <v>71</v>
      </c>
      <c r="E9" s="23">
        <f t="shared" ref="E9:E40" si="0">SUM(F9,G9,H9,I9)</f>
        <v>51445160.83</v>
      </c>
      <c r="F9" s="23">
        <v>51445160.83</v>
      </c>
      <c r="G9" s="23">
        <v>0</v>
      </c>
      <c r="H9" s="23">
        <v>0</v>
      </c>
      <c r="I9" s="23">
        <v>0</v>
      </c>
    </row>
    <row r="10" ht="24" customHeight="true" spans="1:9">
      <c r="A10" s="40" t="s">
        <v>69</v>
      </c>
      <c r="B10" s="24" t="s">
        <v>72</v>
      </c>
      <c r="C10" s="24" t="s">
        <v>70</v>
      </c>
      <c r="D10" s="41" t="s">
        <v>73</v>
      </c>
      <c r="E10" s="23">
        <f t="shared" si="0"/>
        <v>202000</v>
      </c>
      <c r="F10" s="23">
        <v>202000</v>
      </c>
      <c r="G10" s="23">
        <v>0</v>
      </c>
      <c r="H10" s="23">
        <v>0</v>
      </c>
      <c r="I10" s="23">
        <v>0</v>
      </c>
    </row>
    <row r="11" ht="24" customHeight="true" spans="1:9">
      <c r="A11" s="40" t="s">
        <v>69</v>
      </c>
      <c r="B11" s="24" t="s">
        <v>72</v>
      </c>
      <c r="C11" s="24" t="s">
        <v>74</v>
      </c>
      <c r="D11" s="41" t="s">
        <v>75</v>
      </c>
      <c r="E11" s="23">
        <f t="shared" si="0"/>
        <v>143000</v>
      </c>
      <c r="F11" s="23">
        <v>143000</v>
      </c>
      <c r="G11" s="23">
        <v>0</v>
      </c>
      <c r="H11" s="23">
        <v>0</v>
      </c>
      <c r="I11" s="23">
        <v>0</v>
      </c>
    </row>
    <row r="12" ht="24" customHeight="true" spans="1:9">
      <c r="A12" s="40" t="s">
        <v>69</v>
      </c>
      <c r="B12" s="24" t="s">
        <v>72</v>
      </c>
      <c r="C12" s="24" t="s">
        <v>76</v>
      </c>
      <c r="D12" s="41" t="s">
        <v>77</v>
      </c>
      <c r="E12" s="23">
        <f t="shared" si="0"/>
        <v>59000</v>
      </c>
      <c r="F12" s="23">
        <v>59000</v>
      </c>
      <c r="G12" s="23">
        <v>0</v>
      </c>
      <c r="H12" s="23">
        <v>0</v>
      </c>
      <c r="I12" s="23">
        <v>0</v>
      </c>
    </row>
    <row r="13" ht="24" customHeight="true" spans="1:9">
      <c r="A13" s="40" t="s">
        <v>69</v>
      </c>
      <c r="B13" s="24" t="s">
        <v>78</v>
      </c>
      <c r="C13" s="24" t="s">
        <v>70</v>
      </c>
      <c r="D13" s="41" t="s">
        <v>79</v>
      </c>
      <c r="E13" s="23">
        <f t="shared" si="0"/>
        <v>30792712</v>
      </c>
      <c r="F13" s="23">
        <v>30792712</v>
      </c>
      <c r="G13" s="23">
        <v>0</v>
      </c>
      <c r="H13" s="23">
        <v>0</v>
      </c>
      <c r="I13" s="23">
        <v>0</v>
      </c>
    </row>
    <row r="14" ht="24" customHeight="true" spans="1:9">
      <c r="A14" s="40" t="s">
        <v>69</v>
      </c>
      <c r="B14" s="24" t="s">
        <v>78</v>
      </c>
      <c r="C14" s="24" t="s">
        <v>72</v>
      </c>
      <c r="D14" s="41" t="s">
        <v>80</v>
      </c>
      <c r="E14" s="23">
        <f t="shared" si="0"/>
        <v>19891500</v>
      </c>
      <c r="F14" s="23">
        <v>19891500</v>
      </c>
      <c r="G14" s="23">
        <v>0</v>
      </c>
      <c r="H14" s="23">
        <v>0</v>
      </c>
      <c r="I14" s="23">
        <v>0</v>
      </c>
    </row>
    <row r="15" ht="24" customHeight="true" spans="1:9">
      <c r="A15" s="40" t="s">
        <v>69</v>
      </c>
      <c r="B15" s="24" t="s">
        <v>78</v>
      </c>
      <c r="C15" s="24" t="s">
        <v>81</v>
      </c>
      <c r="D15" s="41" t="s">
        <v>82</v>
      </c>
      <c r="E15" s="23">
        <f t="shared" si="0"/>
        <v>10901212</v>
      </c>
      <c r="F15" s="23">
        <v>10901212</v>
      </c>
      <c r="G15" s="23">
        <v>0</v>
      </c>
      <c r="H15" s="23">
        <v>0</v>
      </c>
      <c r="I15" s="23">
        <v>0</v>
      </c>
    </row>
    <row r="16" ht="24" customHeight="true" spans="1:9">
      <c r="A16" s="40" t="s">
        <v>69</v>
      </c>
      <c r="B16" s="24" t="s">
        <v>83</v>
      </c>
      <c r="C16" s="24" t="s">
        <v>70</v>
      </c>
      <c r="D16" s="41" t="s">
        <v>84</v>
      </c>
      <c r="E16" s="23">
        <f t="shared" si="0"/>
        <v>498700</v>
      </c>
      <c r="F16" s="23">
        <v>498700</v>
      </c>
      <c r="G16" s="23">
        <v>0</v>
      </c>
      <c r="H16" s="23">
        <v>0</v>
      </c>
      <c r="I16" s="23">
        <v>0</v>
      </c>
    </row>
    <row r="17" ht="24" customHeight="true" spans="1:9">
      <c r="A17" s="40" t="s">
        <v>69</v>
      </c>
      <c r="B17" s="24" t="s">
        <v>83</v>
      </c>
      <c r="C17" s="24" t="s">
        <v>76</v>
      </c>
      <c r="D17" s="41" t="s">
        <v>85</v>
      </c>
      <c r="E17" s="23">
        <f t="shared" si="0"/>
        <v>498700</v>
      </c>
      <c r="F17" s="23">
        <v>498700</v>
      </c>
      <c r="G17" s="23">
        <v>0</v>
      </c>
      <c r="H17" s="23">
        <v>0</v>
      </c>
      <c r="I17" s="23">
        <v>0</v>
      </c>
    </row>
    <row r="18" ht="24" customHeight="true" spans="1:9">
      <c r="A18" s="40" t="s">
        <v>69</v>
      </c>
      <c r="B18" s="24" t="s">
        <v>86</v>
      </c>
      <c r="C18" s="24" t="s">
        <v>70</v>
      </c>
      <c r="D18" s="41" t="s">
        <v>87</v>
      </c>
      <c r="E18" s="23">
        <f t="shared" si="0"/>
        <v>3181180</v>
      </c>
      <c r="F18" s="23">
        <v>3181180</v>
      </c>
      <c r="G18" s="23">
        <v>0</v>
      </c>
      <c r="H18" s="23">
        <v>0</v>
      </c>
      <c r="I18" s="23">
        <v>0</v>
      </c>
    </row>
    <row r="19" ht="24" customHeight="true" spans="1:9">
      <c r="A19" s="40" t="s">
        <v>69</v>
      </c>
      <c r="B19" s="24" t="s">
        <v>86</v>
      </c>
      <c r="C19" s="24" t="s">
        <v>76</v>
      </c>
      <c r="D19" s="41" t="s">
        <v>88</v>
      </c>
      <c r="E19" s="23">
        <f t="shared" si="0"/>
        <v>3181180</v>
      </c>
      <c r="F19" s="23">
        <v>3181180</v>
      </c>
      <c r="G19" s="23">
        <v>0</v>
      </c>
      <c r="H19" s="23">
        <v>0</v>
      </c>
      <c r="I19" s="23">
        <v>0</v>
      </c>
    </row>
    <row r="20" ht="24" customHeight="true" spans="1:9">
      <c r="A20" s="40" t="s">
        <v>69</v>
      </c>
      <c r="B20" s="24" t="s">
        <v>89</v>
      </c>
      <c r="C20" s="24" t="s">
        <v>70</v>
      </c>
      <c r="D20" s="41" t="s">
        <v>90</v>
      </c>
      <c r="E20" s="23">
        <f t="shared" si="0"/>
        <v>5119772.96</v>
      </c>
      <c r="F20" s="23">
        <v>5119772.96</v>
      </c>
      <c r="G20" s="23">
        <v>0</v>
      </c>
      <c r="H20" s="23">
        <v>0</v>
      </c>
      <c r="I20" s="23">
        <v>0</v>
      </c>
    </row>
    <row r="21" ht="24" customHeight="true" spans="1:9">
      <c r="A21" s="40" t="s">
        <v>69</v>
      </c>
      <c r="B21" s="24" t="s">
        <v>89</v>
      </c>
      <c r="C21" s="24" t="s">
        <v>76</v>
      </c>
      <c r="D21" s="41" t="s">
        <v>91</v>
      </c>
      <c r="E21" s="23">
        <f t="shared" si="0"/>
        <v>5119772.96</v>
      </c>
      <c r="F21" s="23">
        <v>5119772.96</v>
      </c>
      <c r="G21" s="23">
        <v>0</v>
      </c>
      <c r="H21" s="23">
        <v>0</v>
      </c>
      <c r="I21" s="23">
        <v>0</v>
      </c>
    </row>
    <row r="22" ht="24" customHeight="true" spans="1:9">
      <c r="A22" s="40" t="s">
        <v>69</v>
      </c>
      <c r="B22" s="24" t="s">
        <v>92</v>
      </c>
      <c r="C22" s="24" t="s">
        <v>70</v>
      </c>
      <c r="D22" s="41" t="s">
        <v>93</v>
      </c>
      <c r="E22" s="23">
        <f t="shared" si="0"/>
        <v>181480</v>
      </c>
      <c r="F22" s="23">
        <v>181480</v>
      </c>
      <c r="G22" s="23">
        <v>0</v>
      </c>
      <c r="H22" s="23">
        <v>0</v>
      </c>
      <c r="I22" s="23">
        <v>0</v>
      </c>
    </row>
    <row r="23" ht="24" customHeight="true" spans="1:9">
      <c r="A23" s="40" t="s">
        <v>69</v>
      </c>
      <c r="B23" s="24" t="s">
        <v>92</v>
      </c>
      <c r="C23" s="24" t="s">
        <v>76</v>
      </c>
      <c r="D23" s="41" t="s">
        <v>94</v>
      </c>
      <c r="E23" s="23">
        <f t="shared" si="0"/>
        <v>181480</v>
      </c>
      <c r="F23" s="23">
        <v>181480</v>
      </c>
      <c r="G23" s="23">
        <v>0</v>
      </c>
      <c r="H23" s="23">
        <v>0</v>
      </c>
      <c r="I23" s="23">
        <v>0</v>
      </c>
    </row>
    <row r="24" ht="24" customHeight="true" spans="1:9">
      <c r="A24" s="40" t="s">
        <v>69</v>
      </c>
      <c r="B24" s="24" t="s">
        <v>95</v>
      </c>
      <c r="C24" s="24" t="s">
        <v>70</v>
      </c>
      <c r="D24" s="41" t="s">
        <v>96</v>
      </c>
      <c r="E24" s="23">
        <f t="shared" si="0"/>
        <v>1229566.87</v>
      </c>
      <c r="F24" s="23">
        <v>1229566.87</v>
      </c>
      <c r="G24" s="23">
        <v>0</v>
      </c>
      <c r="H24" s="23">
        <v>0</v>
      </c>
      <c r="I24" s="23">
        <v>0</v>
      </c>
    </row>
    <row r="25" ht="24" customHeight="true" spans="1:9">
      <c r="A25" s="40" t="s">
        <v>69</v>
      </c>
      <c r="B25" s="24" t="s">
        <v>95</v>
      </c>
      <c r="C25" s="24" t="s">
        <v>76</v>
      </c>
      <c r="D25" s="41" t="s">
        <v>97</v>
      </c>
      <c r="E25" s="23">
        <f t="shared" si="0"/>
        <v>1229566.87</v>
      </c>
      <c r="F25" s="23">
        <v>1229566.87</v>
      </c>
      <c r="G25" s="23">
        <v>0</v>
      </c>
      <c r="H25" s="23">
        <v>0</v>
      </c>
      <c r="I25" s="23">
        <v>0</v>
      </c>
    </row>
    <row r="26" ht="24" customHeight="true" spans="1:9">
      <c r="A26" s="40" t="s">
        <v>69</v>
      </c>
      <c r="B26" s="24" t="s">
        <v>98</v>
      </c>
      <c r="C26" s="24" t="s">
        <v>70</v>
      </c>
      <c r="D26" s="41" t="s">
        <v>99</v>
      </c>
      <c r="E26" s="23">
        <f t="shared" si="0"/>
        <v>7807620</v>
      </c>
      <c r="F26" s="23">
        <v>7807620</v>
      </c>
      <c r="G26" s="23">
        <v>0</v>
      </c>
      <c r="H26" s="23">
        <v>0</v>
      </c>
      <c r="I26" s="23">
        <v>0</v>
      </c>
    </row>
    <row r="27" ht="24" customHeight="true" spans="1:9">
      <c r="A27" s="40" t="s">
        <v>69</v>
      </c>
      <c r="B27" s="24" t="s">
        <v>98</v>
      </c>
      <c r="C27" s="24" t="s">
        <v>100</v>
      </c>
      <c r="D27" s="41" t="s">
        <v>101</v>
      </c>
      <c r="E27" s="23">
        <f t="shared" si="0"/>
        <v>7296620</v>
      </c>
      <c r="F27" s="23">
        <v>7296620</v>
      </c>
      <c r="G27" s="23">
        <v>0</v>
      </c>
      <c r="H27" s="23">
        <v>0</v>
      </c>
      <c r="I27" s="23">
        <v>0</v>
      </c>
    </row>
    <row r="28" ht="24" customHeight="true" spans="1:9">
      <c r="A28" s="40" t="s">
        <v>69</v>
      </c>
      <c r="B28" s="24" t="s">
        <v>98</v>
      </c>
      <c r="C28" s="24" t="s">
        <v>76</v>
      </c>
      <c r="D28" s="41" t="s">
        <v>99</v>
      </c>
      <c r="E28" s="23">
        <f t="shared" si="0"/>
        <v>511000</v>
      </c>
      <c r="F28" s="23">
        <v>511000</v>
      </c>
      <c r="G28" s="23">
        <v>0</v>
      </c>
      <c r="H28" s="23">
        <v>0</v>
      </c>
      <c r="I28" s="23">
        <v>0</v>
      </c>
    </row>
    <row r="29" ht="24" customHeight="true" spans="1:9">
      <c r="A29" s="40" t="s">
        <v>69</v>
      </c>
      <c r="B29" s="24" t="s">
        <v>76</v>
      </c>
      <c r="C29" s="24" t="s">
        <v>70</v>
      </c>
      <c r="D29" s="41" t="s">
        <v>102</v>
      </c>
      <c r="E29" s="23">
        <f t="shared" si="0"/>
        <v>2432129</v>
      </c>
      <c r="F29" s="23">
        <v>2432129</v>
      </c>
      <c r="G29" s="23">
        <v>0</v>
      </c>
      <c r="H29" s="23">
        <v>0</v>
      </c>
      <c r="I29" s="23">
        <v>0</v>
      </c>
    </row>
    <row r="30" ht="24" customHeight="true" spans="1:9">
      <c r="A30" s="40" t="s">
        <v>69</v>
      </c>
      <c r="B30" s="24" t="s">
        <v>76</v>
      </c>
      <c r="C30" s="24" t="s">
        <v>76</v>
      </c>
      <c r="D30" s="41" t="s">
        <v>102</v>
      </c>
      <c r="E30" s="23">
        <f t="shared" si="0"/>
        <v>2432129</v>
      </c>
      <c r="F30" s="23">
        <v>2432129</v>
      </c>
      <c r="G30" s="23">
        <v>0</v>
      </c>
      <c r="H30" s="23">
        <v>0</v>
      </c>
      <c r="I30" s="23">
        <v>0</v>
      </c>
    </row>
    <row r="31" ht="24" customHeight="true" spans="1:9">
      <c r="A31" s="40" t="s">
        <v>103</v>
      </c>
      <c r="B31" s="24" t="s">
        <v>70</v>
      </c>
      <c r="C31" s="24" t="s">
        <v>70</v>
      </c>
      <c r="D31" s="41" t="s">
        <v>104</v>
      </c>
      <c r="E31" s="23">
        <f t="shared" si="0"/>
        <v>2687000</v>
      </c>
      <c r="F31" s="23">
        <v>2687000</v>
      </c>
      <c r="G31" s="23">
        <v>0</v>
      </c>
      <c r="H31" s="23">
        <v>0</v>
      </c>
      <c r="I31" s="23">
        <v>0</v>
      </c>
    </row>
    <row r="32" ht="24" customHeight="true" spans="1:9">
      <c r="A32" s="40" t="s">
        <v>103</v>
      </c>
      <c r="B32" s="24" t="s">
        <v>72</v>
      </c>
      <c r="C32" s="24" t="s">
        <v>70</v>
      </c>
      <c r="D32" s="41" t="s">
        <v>105</v>
      </c>
      <c r="E32" s="23">
        <f t="shared" si="0"/>
        <v>2687000</v>
      </c>
      <c r="F32" s="23">
        <v>2687000</v>
      </c>
      <c r="G32" s="23">
        <v>0</v>
      </c>
      <c r="H32" s="23">
        <v>0</v>
      </c>
      <c r="I32" s="23">
        <v>0</v>
      </c>
    </row>
    <row r="33" ht="24" customHeight="true" spans="1:9">
      <c r="A33" s="40" t="s">
        <v>103</v>
      </c>
      <c r="B33" s="24" t="s">
        <v>72</v>
      </c>
      <c r="C33" s="24" t="s">
        <v>76</v>
      </c>
      <c r="D33" s="41" t="s">
        <v>106</v>
      </c>
      <c r="E33" s="23">
        <f t="shared" si="0"/>
        <v>2687000</v>
      </c>
      <c r="F33" s="23">
        <v>2687000</v>
      </c>
      <c r="G33" s="23">
        <v>0</v>
      </c>
      <c r="H33" s="23">
        <v>0</v>
      </c>
      <c r="I33" s="23">
        <v>0</v>
      </c>
    </row>
    <row r="34" ht="24" customHeight="true" spans="1:9">
      <c r="A34" s="40" t="s">
        <v>107</v>
      </c>
      <c r="B34" s="24" t="s">
        <v>70</v>
      </c>
      <c r="C34" s="24" t="s">
        <v>70</v>
      </c>
      <c r="D34" s="41" t="s">
        <v>108</v>
      </c>
      <c r="E34" s="23">
        <f t="shared" si="0"/>
        <v>66468689.42</v>
      </c>
      <c r="F34" s="23">
        <v>66468689.42</v>
      </c>
      <c r="G34" s="23">
        <v>0</v>
      </c>
      <c r="H34" s="23">
        <v>0</v>
      </c>
      <c r="I34" s="23">
        <v>0</v>
      </c>
    </row>
    <row r="35" ht="24" customHeight="true" spans="1:9">
      <c r="A35" s="40" t="s">
        <v>107</v>
      </c>
      <c r="B35" s="24" t="s">
        <v>72</v>
      </c>
      <c r="C35" s="24" t="s">
        <v>70</v>
      </c>
      <c r="D35" s="41" t="s">
        <v>109</v>
      </c>
      <c r="E35" s="23">
        <f t="shared" si="0"/>
        <v>66368689.42</v>
      </c>
      <c r="F35" s="23">
        <v>66368689.42</v>
      </c>
      <c r="G35" s="23">
        <v>0</v>
      </c>
      <c r="H35" s="23">
        <v>0</v>
      </c>
      <c r="I35" s="23">
        <v>0</v>
      </c>
    </row>
    <row r="36" ht="24" customHeight="true" spans="1:9">
      <c r="A36" s="40" t="s">
        <v>107</v>
      </c>
      <c r="B36" s="24" t="s">
        <v>72</v>
      </c>
      <c r="C36" s="24" t="s">
        <v>76</v>
      </c>
      <c r="D36" s="41" t="s">
        <v>110</v>
      </c>
      <c r="E36" s="23">
        <f t="shared" si="0"/>
        <v>66368689.42</v>
      </c>
      <c r="F36" s="23">
        <v>66368689.42</v>
      </c>
      <c r="G36" s="23">
        <v>0</v>
      </c>
      <c r="H36" s="23">
        <v>0</v>
      </c>
      <c r="I36" s="23">
        <v>0</v>
      </c>
    </row>
    <row r="37" ht="24" customHeight="true" spans="1:9">
      <c r="A37" s="40" t="s">
        <v>107</v>
      </c>
      <c r="B37" s="24" t="s">
        <v>111</v>
      </c>
      <c r="C37" s="24" t="s">
        <v>70</v>
      </c>
      <c r="D37" s="41" t="s">
        <v>112</v>
      </c>
      <c r="E37" s="23">
        <f t="shared" si="0"/>
        <v>100000</v>
      </c>
      <c r="F37" s="23">
        <v>100000</v>
      </c>
      <c r="G37" s="23">
        <v>0</v>
      </c>
      <c r="H37" s="23">
        <v>0</v>
      </c>
      <c r="I37" s="23">
        <v>0</v>
      </c>
    </row>
    <row r="38" ht="24" customHeight="true" spans="1:9">
      <c r="A38" s="40" t="s">
        <v>107</v>
      </c>
      <c r="B38" s="24" t="s">
        <v>111</v>
      </c>
      <c r="C38" s="24" t="s">
        <v>76</v>
      </c>
      <c r="D38" s="41" t="s">
        <v>113</v>
      </c>
      <c r="E38" s="23">
        <f t="shared" si="0"/>
        <v>100000</v>
      </c>
      <c r="F38" s="23">
        <v>100000</v>
      </c>
      <c r="G38" s="23">
        <v>0</v>
      </c>
      <c r="H38" s="23">
        <v>0</v>
      </c>
      <c r="I38" s="23">
        <v>0</v>
      </c>
    </row>
    <row r="39" ht="24" customHeight="true" spans="1:9">
      <c r="A39" s="40" t="s">
        <v>114</v>
      </c>
      <c r="B39" s="24" t="s">
        <v>70</v>
      </c>
      <c r="C39" s="24" t="s">
        <v>70</v>
      </c>
      <c r="D39" s="41" t="s">
        <v>115</v>
      </c>
      <c r="E39" s="23">
        <f t="shared" si="0"/>
        <v>1694950</v>
      </c>
      <c r="F39" s="23">
        <v>1694950</v>
      </c>
      <c r="G39" s="23">
        <v>0</v>
      </c>
      <c r="H39" s="23">
        <v>0</v>
      </c>
      <c r="I39" s="23">
        <v>0</v>
      </c>
    </row>
    <row r="40" ht="24" customHeight="true" spans="1:9">
      <c r="A40" s="40" t="s">
        <v>114</v>
      </c>
      <c r="B40" s="24" t="s">
        <v>72</v>
      </c>
      <c r="C40" s="24" t="s">
        <v>70</v>
      </c>
      <c r="D40" s="41" t="s">
        <v>116</v>
      </c>
      <c r="E40" s="23">
        <f t="shared" si="0"/>
        <v>1161100</v>
      </c>
      <c r="F40" s="23">
        <v>1161100</v>
      </c>
      <c r="G40" s="23">
        <v>0</v>
      </c>
      <c r="H40" s="23">
        <v>0</v>
      </c>
      <c r="I40" s="23">
        <v>0</v>
      </c>
    </row>
    <row r="41" ht="24" customHeight="true" spans="1:9">
      <c r="A41" s="40" t="s">
        <v>114</v>
      </c>
      <c r="B41" s="24" t="s">
        <v>72</v>
      </c>
      <c r="C41" s="24" t="s">
        <v>117</v>
      </c>
      <c r="D41" s="41" t="s">
        <v>118</v>
      </c>
      <c r="E41" s="23">
        <f t="shared" ref="E41:E72" si="1">SUM(F41,G41,H41,I41)</f>
        <v>5000</v>
      </c>
      <c r="F41" s="23">
        <v>5000</v>
      </c>
      <c r="G41" s="23">
        <v>0</v>
      </c>
      <c r="H41" s="23">
        <v>0</v>
      </c>
      <c r="I41" s="23">
        <v>0</v>
      </c>
    </row>
    <row r="42" ht="24" customHeight="true" spans="1:9">
      <c r="A42" s="40" t="s">
        <v>114</v>
      </c>
      <c r="B42" s="24" t="s">
        <v>72</v>
      </c>
      <c r="C42" s="24" t="s">
        <v>76</v>
      </c>
      <c r="D42" s="41" t="s">
        <v>119</v>
      </c>
      <c r="E42" s="23">
        <f t="shared" si="1"/>
        <v>1156100</v>
      </c>
      <c r="F42" s="23">
        <v>1156100</v>
      </c>
      <c r="G42" s="23">
        <v>0</v>
      </c>
      <c r="H42" s="23">
        <v>0</v>
      </c>
      <c r="I42" s="23">
        <v>0</v>
      </c>
    </row>
    <row r="43" ht="24" customHeight="true" spans="1:9">
      <c r="A43" s="40" t="s">
        <v>114</v>
      </c>
      <c r="B43" s="24" t="s">
        <v>78</v>
      </c>
      <c r="C43" s="24" t="s">
        <v>70</v>
      </c>
      <c r="D43" s="41" t="s">
        <v>120</v>
      </c>
      <c r="E43" s="23">
        <f t="shared" si="1"/>
        <v>533850</v>
      </c>
      <c r="F43" s="23">
        <v>533850</v>
      </c>
      <c r="G43" s="23">
        <v>0</v>
      </c>
      <c r="H43" s="23">
        <v>0</v>
      </c>
      <c r="I43" s="23">
        <v>0</v>
      </c>
    </row>
    <row r="44" ht="24" customHeight="true" spans="1:9">
      <c r="A44" s="40" t="s">
        <v>114</v>
      </c>
      <c r="B44" s="24" t="s">
        <v>78</v>
      </c>
      <c r="C44" s="24" t="s">
        <v>74</v>
      </c>
      <c r="D44" s="41" t="s">
        <v>121</v>
      </c>
      <c r="E44" s="23">
        <f t="shared" si="1"/>
        <v>23000</v>
      </c>
      <c r="F44" s="23">
        <v>23000</v>
      </c>
      <c r="G44" s="23">
        <v>0</v>
      </c>
      <c r="H44" s="23">
        <v>0</v>
      </c>
      <c r="I44" s="23">
        <v>0</v>
      </c>
    </row>
    <row r="45" ht="24" customHeight="true" spans="1:9">
      <c r="A45" s="40" t="s">
        <v>114</v>
      </c>
      <c r="B45" s="24" t="s">
        <v>78</v>
      </c>
      <c r="C45" s="24" t="s">
        <v>76</v>
      </c>
      <c r="D45" s="41" t="s">
        <v>122</v>
      </c>
      <c r="E45" s="23">
        <f t="shared" si="1"/>
        <v>510850</v>
      </c>
      <c r="F45" s="23">
        <v>510850</v>
      </c>
      <c r="G45" s="23">
        <v>0</v>
      </c>
      <c r="H45" s="23">
        <v>0</v>
      </c>
      <c r="I45" s="23">
        <v>0</v>
      </c>
    </row>
    <row r="46" ht="24" customHeight="true" spans="1:9">
      <c r="A46" s="40" t="s">
        <v>123</v>
      </c>
      <c r="B46" s="24" t="s">
        <v>70</v>
      </c>
      <c r="C46" s="24" t="s">
        <v>70</v>
      </c>
      <c r="D46" s="41" t="s">
        <v>124</v>
      </c>
      <c r="E46" s="23">
        <f t="shared" si="1"/>
        <v>160943008.82</v>
      </c>
      <c r="F46" s="23">
        <v>160943008.82</v>
      </c>
      <c r="G46" s="23">
        <v>0</v>
      </c>
      <c r="H46" s="23">
        <v>0</v>
      </c>
      <c r="I46" s="23">
        <v>0</v>
      </c>
    </row>
    <row r="47" ht="24" customHeight="true" spans="1:9">
      <c r="A47" s="40" t="s">
        <v>123</v>
      </c>
      <c r="B47" s="24" t="s">
        <v>72</v>
      </c>
      <c r="C47" s="24" t="s">
        <v>70</v>
      </c>
      <c r="D47" s="41" t="s">
        <v>125</v>
      </c>
      <c r="E47" s="23">
        <f t="shared" si="1"/>
        <v>39000</v>
      </c>
      <c r="F47" s="23">
        <v>39000</v>
      </c>
      <c r="G47" s="23">
        <v>0</v>
      </c>
      <c r="H47" s="23">
        <v>0</v>
      </c>
      <c r="I47" s="23">
        <v>0</v>
      </c>
    </row>
    <row r="48" ht="24" customHeight="true" spans="1:9">
      <c r="A48" s="40" t="s">
        <v>123</v>
      </c>
      <c r="B48" s="24" t="s">
        <v>72</v>
      </c>
      <c r="C48" s="24" t="s">
        <v>81</v>
      </c>
      <c r="D48" s="41" t="s">
        <v>82</v>
      </c>
      <c r="E48" s="23">
        <f t="shared" si="1"/>
        <v>39000</v>
      </c>
      <c r="F48" s="23">
        <v>39000</v>
      </c>
      <c r="G48" s="23">
        <v>0</v>
      </c>
      <c r="H48" s="23">
        <v>0</v>
      </c>
      <c r="I48" s="23">
        <v>0</v>
      </c>
    </row>
    <row r="49" ht="24" customHeight="true" spans="1:9">
      <c r="A49" s="40" t="s">
        <v>123</v>
      </c>
      <c r="B49" s="24" t="s">
        <v>81</v>
      </c>
      <c r="C49" s="24" t="s">
        <v>70</v>
      </c>
      <c r="D49" s="41" t="s">
        <v>126</v>
      </c>
      <c r="E49" s="23">
        <f t="shared" si="1"/>
        <v>125116198</v>
      </c>
      <c r="F49" s="23">
        <v>125116198</v>
      </c>
      <c r="G49" s="23">
        <v>0</v>
      </c>
      <c r="H49" s="23">
        <v>0</v>
      </c>
      <c r="I49" s="23">
        <v>0</v>
      </c>
    </row>
    <row r="50" ht="24" customHeight="true" spans="1:9">
      <c r="A50" s="40" t="s">
        <v>123</v>
      </c>
      <c r="B50" s="24" t="s">
        <v>81</v>
      </c>
      <c r="C50" s="24" t="s">
        <v>74</v>
      </c>
      <c r="D50" s="41" t="s">
        <v>127</v>
      </c>
      <c r="E50" s="23">
        <f t="shared" si="1"/>
        <v>44942056</v>
      </c>
      <c r="F50" s="23">
        <v>44942056</v>
      </c>
      <c r="G50" s="23">
        <v>0</v>
      </c>
      <c r="H50" s="23">
        <v>0</v>
      </c>
      <c r="I50" s="23">
        <v>0</v>
      </c>
    </row>
    <row r="51" ht="24" customHeight="true" spans="1:9">
      <c r="A51" s="40" t="s">
        <v>123</v>
      </c>
      <c r="B51" s="24" t="s">
        <v>81</v>
      </c>
      <c r="C51" s="24" t="s">
        <v>76</v>
      </c>
      <c r="D51" s="41" t="s">
        <v>128</v>
      </c>
      <c r="E51" s="23">
        <f t="shared" si="1"/>
        <v>80174142</v>
      </c>
      <c r="F51" s="23">
        <v>80174142</v>
      </c>
      <c r="G51" s="23">
        <v>0</v>
      </c>
      <c r="H51" s="23">
        <v>0</v>
      </c>
      <c r="I51" s="23">
        <v>0</v>
      </c>
    </row>
    <row r="52" ht="24" customHeight="true" spans="1:9">
      <c r="A52" s="40" t="s">
        <v>123</v>
      </c>
      <c r="B52" s="24" t="s">
        <v>83</v>
      </c>
      <c r="C52" s="24" t="s">
        <v>70</v>
      </c>
      <c r="D52" s="41" t="s">
        <v>129</v>
      </c>
      <c r="E52" s="23">
        <f t="shared" si="1"/>
        <v>16300780</v>
      </c>
      <c r="F52" s="23">
        <v>16300780</v>
      </c>
      <c r="G52" s="23">
        <v>0</v>
      </c>
      <c r="H52" s="23">
        <v>0</v>
      </c>
      <c r="I52" s="23">
        <v>0</v>
      </c>
    </row>
    <row r="53" ht="24" customHeight="true" spans="1:9">
      <c r="A53" s="40" t="s">
        <v>123</v>
      </c>
      <c r="B53" s="24" t="s">
        <v>83</v>
      </c>
      <c r="C53" s="24" t="s">
        <v>72</v>
      </c>
      <c r="D53" s="41" t="s">
        <v>130</v>
      </c>
      <c r="E53" s="23">
        <f t="shared" si="1"/>
        <v>1849320</v>
      </c>
      <c r="F53" s="23">
        <v>1849320</v>
      </c>
      <c r="G53" s="23">
        <v>0</v>
      </c>
      <c r="H53" s="23">
        <v>0</v>
      </c>
      <c r="I53" s="23">
        <v>0</v>
      </c>
    </row>
    <row r="54" ht="24" customHeight="true" spans="1:9">
      <c r="A54" s="40" t="s">
        <v>123</v>
      </c>
      <c r="B54" s="24" t="s">
        <v>83</v>
      </c>
      <c r="C54" s="24" t="s">
        <v>81</v>
      </c>
      <c r="D54" s="41" t="s">
        <v>131</v>
      </c>
      <c r="E54" s="23">
        <f t="shared" si="1"/>
        <v>3717460</v>
      </c>
      <c r="F54" s="23">
        <v>3717460</v>
      </c>
      <c r="G54" s="23">
        <v>0</v>
      </c>
      <c r="H54" s="23">
        <v>0</v>
      </c>
      <c r="I54" s="23">
        <v>0</v>
      </c>
    </row>
    <row r="55" ht="24" customHeight="true" spans="1:9">
      <c r="A55" s="40" t="s">
        <v>123</v>
      </c>
      <c r="B55" s="24" t="s">
        <v>83</v>
      </c>
      <c r="C55" s="24" t="s">
        <v>83</v>
      </c>
      <c r="D55" s="41" t="s">
        <v>132</v>
      </c>
      <c r="E55" s="23">
        <f t="shared" si="1"/>
        <v>6987000</v>
      </c>
      <c r="F55" s="23">
        <v>6987000</v>
      </c>
      <c r="G55" s="23">
        <v>0</v>
      </c>
      <c r="H55" s="23">
        <v>0</v>
      </c>
      <c r="I55" s="23">
        <v>0</v>
      </c>
    </row>
    <row r="56" ht="24" customHeight="true" spans="1:9">
      <c r="A56" s="40" t="s">
        <v>123</v>
      </c>
      <c r="B56" s="24" t="s">
        <v>83</v>
      </c>
      <c r="C56" s="24" t="s">
        <v>86</v>
      </c>
      <c r="D56" s="41" t="s">
        <v>133</v>
      </c>
      <c r="E56" s="23">
        <f t="shared" si="1"/>
        <v>3556600</v>
      </c>
      <c r="F56" s="23">
        <v>3556600</v>
      </c>
      <c r="G56" s="23">
        <v>0</v>
      </c>
      <c r="H56" s="23">
        <v>0</v>
      </c>
      <c r="I56" s="23">
        <v>0</v>
      </c>
    </row>
    <row r="57" ht="24" customHeight="true" spans="1:9">
      <c r="A57" s="40" t="s">
        <v>123</v>
      </c>
      <c r="B57" s="24" t="s">
        <v>83</v>
      </c>
      <c r="C57" s="24" t="s">
        <v>76</v>
      </c>
      <c r="D57" s="41" t="s">
        <v>134</v>
      </c>
      <c r="E57" s="23">
        <f t="shared" si="1"/>
        <v>190400</v>
      </c>
      <c r="F57" s="23">
        <v>190400</v>
      </c>
      <c r="G57" s="23">
        <v>0</v>
      </c>
      <c r="H57" s="23">
        <v>0</v>
      </c>
      <c r="I57" s="23">
        <v>0</v>
      </c>
    </row>
    <row r="58" ht="24" customHeight="true" spans="1:9">
      <c r="A58" s="40" t="s">
        <v>123</v>
      </c>
      <c r="B58" s="24" t="s">
        <v>111</v>
      </c>
      <c r="C58" s="24" t="s">
        <v>70</v>
      </c>
      <c r="D58" s="41" t="s">
        <v>135</v>
      </c>
      <c r="E58" s="23">
        <f t="shared" si="1"/>
        <v>2630156.68</v>
      </c>
      <c r="F58" s="23">
        <v>2630156.68</v>
      </c>
      <c r="G58" s="23">
        <v>0</v>
      </c>
      <c r="H58" s="23">
        <v>0</v>
      </c>
      <c r="I58" s="23">
        <v>0</v>
      </c>
    </row>
    <row r="59" ht="24" customHeight="true" spans="1:9">
      <c r="A59" s="40" t="s">
        <v>123</v>
      </c>
      <c r="B59" s="24" t="s">
        <v>111</v>
      </c>
      <c r="C59" s="24" t="s">
        <v>136</v>
      </c>
      <c r="D59" s="41" t="s">
        <v>137</v>
      </c>
      <c r="E59" s="23">
        <f t="shared" si="1"/>
        <v>727574.68</v>
      </c>
      <c r="F59" s="23">
        <v>727574.68</v>
      </c>
      <c r="G59" s="23">
        <v>0</v>
      </c>
      <c r="H59" s="23">
        <v>0</v>
      </c>
      <c r="I59" s="23">
        <v>0</v>
      </c>
    </row>
    <row r="60" ht="24" customHeight="true" spans="1:9">
      <c r="A60" s="40" t="s">
        <v>123</v>
      </c>
      <c r="B60" s="24" t="s">
        <v>111</v>
      </c>
      <c r="C60" s="24" t="s">
        <v>76</v>
      </c>
      <c r="D60" s="41" t="s">
        <v>138</v>
      </c>
      <c r="E60" s="23">
        <f t="shared" si="1"/>
        <v>1902582</v>
      </c>
      <c r="F60" s="23">
        <v>1902582</v>
      </c>
      <c r="G60" s="23">
        <v>0</v>
      </c>
      <c r="H60" s="23">
        <v>0</v>
      </c>
      <c r="I60" s="23">
        <v>0</v>
      </c>
    </row>
    <row r="61" ht="24" customHeight="true" spans="1:9">
      <c r="A61" s="40" t="s">
        <v>123</v>
      </c>
      <c r="B61" s="24" t="s">
        <v>74</v>
      </c>
      <c r="C61" s="24" t="s">
        <v>70</v>
      </c>
      <c r="D61" s="41" t="s">
        <v>139</v>
      </c>
      <c r="E61" s="23">
        <f t="shared" si="1"/>
        <v>1095800</v>
      </c>
      <c r="F61" s="23">
        <v>1095800</v>
      </c>
      <c r="G61" s="23">
        <v>0</v>
      </c>
      <c r="H61" s="23">
        <v>0</v>
      </c>
      <c r="I61" s="23">
        <v>0</v>
      </c>
    </row>
    <row r="62" ht="24" customHeight="true" spans="1:9">
      <c r="A62" s="40" t="s">
        <v>123</v>
      </c>
      <c r="B62" s="24" t="s">
        <v>74</v>
      </c>
      <c r="C62" s="24" t="s">
        <v>78</v>
      </c>
      <c r="D62" s="41" t="s">
        <v>140</v>
      </c>
      <c r="E62" s="23">
        <f t="shared" si="1"/>
        <v>95400</v>
      </c>
      <c r="F62" s="23">
        <v>95400</v>
      </c>
      <c r="G62" s="23">
        <v>0</v>
      </c>
      <c r="H62" s="23">
        <v>0</v>
      </c>
      <c r="I62" s="23">
        <v>0</v>
      </c>
    </row>
    <row r="63" ht="24" customHeight="true" spans="1:9">
      <c r="A63" s="40" t="s">
        <v>123</v>
      </c>
      <c r="B63" s="24" t="s">
        <v>74</v>
      </c>
      <c r="C63" s="24" t="s">
        <v>76</v>
      </c>
      <c r="D63" s="41" t="s">
        <v>141</v>
      </c>
      <c r="E63" s="23">
        <f t="shared" si="1"/>
        <v>1000400</v>
      </c>
      <c r="F63" s="23">
        <v>1000400</v>
      </c>
      <c r="G63" s="23">
        <v>0</v>
      </c>
      <c r="H63" s="23">
        <v>0</v>
      </c>
      <c r="I63" s="23">
        <v>0</v>
      </c>
    </row>
    <row r="64" ht="24" customHeight="true" spans="1:9">
      <c r="A64" s="40" t="s">
        <v>123</v>
      </c>
      <c r="B64" s="24" t="s">
        <v>117</v>
      </c>
      <c r="C64" s="24" t="s">
        <v>70</v>
      </c>
      <c r="D64" s="41" t="s">
        <v>142</v>
      </c>
      <c r="E64" s="23">
        <f t="shared" si="1"/>
        <v>186500</v>
      </c>
      <c r="F64" s="23">
        <v>186500</v>
      </c>
      <c r="G64" s="23">
        <v>0</v>
      </c>
      <c r="H64" s="23">
        <v>0</v>
      </c>
      <c r="I64" s="23">
        <v>0</v>
      </c>
    </row>
    <row r="65" ht="24" customHeight="true" spans="1:9">
      <c r="A65" s="40" t="s">
        <v>123</v>
      </c>
      <c r="B65" s="24" t="s">
        <v>117</v>
      </c>
      <c r="C65" s="24" t="s">
        <v>81</v>
      </c>
      <c r="D65" s="41" t="s">
        <v>143</v>
      </c>
      <c r="E65" s="23">
        <f t="shared" si="1"/>
        <v>186500</v>
      </c>
      <c r="F65" s="23">
        <v>186500</v>
      </c>
      <c r="G65" s="23">
        <v>0</v>
      </c>
      <c r="H65" s="23">
        <v>0</v>
      </c>
      <c r="I65" s="23">
        <v>0</v>
      </c>
    </row>
    <row r="66" ht="24" customHeight="true" spans="1:9">
      <c r="A66" s="40" t="s">
        <v>123</v>
      </c>
      <c r="B66" s="24" t="s">
        <v>144</v>
      </c>
      <c r="C66" s="24" t="s">
        <v>70</v>
      </c>
      <c r="D66" s="41" t="s">
        <v>145</v>
      </c>
      <c r="E66" s="23">
        <f t="shared" si="1"/>
        <v>3457184.5</v>
      </c>
      <c r="F66" s="23">
        <v>3457184.5</v>
      </c>
      <c r="G66" s="23">
        <v>0</v>
      </c>
      <c r="H66" s="23">
        <v>0</v>
      </c>
      <c r="I66" s="23">
        <v>0</v>
      </c>
    </row>
    <row r="67" ht="24" customHeight="true" spans="1:9">
      <c r="A67" s="40" t="s">
        <v>123</v>
      </c>
      <c r="B67" s="24" t="s">
        <v>144</v>
      </c>
      <c r="C67" s="24" t="s">
        <v>86</v>
      </c>
      <c r="D67" s="41" t="s">
        <v>146</v>
      </c>
      <c r="E67" s="23">
        <f t="shared" si="1"/>
        <v>3073512</v>
      </c>
      <c r="F67" s="23">
        <v>3073512</v>
      </c>
      <c r="G67" s="23">
        <v>0</v>
      </c>
      <c r="H67" s="23">
        <v>0</v>
      </c>
      <c r="I67" s="23">
        <v>0</v>
      </c>
    </row>
    <row r="68" ht="24" customHeight="true" spans="1:9">
      <c r="A68" s="40" t="s">
        <v>123</v>
      </c>
      <c r="B68" s="24" t="s">
        <v>144</v>
      </c>
      <c r="C68" s="24" t="s">
        <v>76</v>
      </c>
      <c r="D68" s="41" t="s">
        <v>147</v>
      </c>
      <c r="E68" s="23">
        <f t="shared" si="1"/>
        <v>383672.5</v>
      </c>
      <c r="F68" s="23">
        <v>383672.5</v>
      </c>
      <c r="G68" s="23">
        <v>0</v>
      </c>
      <c r="H68" s="23">
        <v>0</v>
      </c>
      <c r="I68" s="23">
        <v>0</v>
      </c>
    </row>
    <row r="69" ht="24" customHeight="true" spans="1:9">
      <c r="A69" s="40" t="s">
        <v>123</v>
      </c>
      <c r="B69" s="24" t="s">
        <v>148</v>
      </c>
      <c r="C69" s="24" t="s">
        <v>70</v>
      </c>
      <c r="D69" s="41" t="s">
        <v>149</v>
      </c>
      <c r="E69" s="23">
        <f t="shared" si="1"/>
        <v>5562656.89</v>
      </c>
      <c r="F69" s="23">
        <v>5562656.89</v>
      </c>
      <c r="G69" s="23">
        <v>0</v>
      </c>
      <c r="H69" s="23">
        <v>0</v>
      </c>
      <c r="I69" s="23">
        <v>0</v>
      </c>
    </row>
    <row r="70" ht="24" customHeight="true" spans="1:9">
      <c r="A70" s="40" t="s">
        <v>123</v>
      </c>
      <c r="B70" s="24" t="s">
        <v>148</v>
      </c>
      <c r="C70" s="24" t="s">
        <v>136</v>
      </c>
      <c r="D70" s="41" t="s">
        <v>150</v>
      </c>
      <c r="E70" s="23">
        <f t="shared" si="1"/>
        <v>15887</v>
      </c>
      <c r="F70" s="23">
        <v>15887</v>
      </c>
      <c r="G70" s="23">
        <v>0</v>
      </c>
      <c r="H70" s="23">
        <v>0</v>
      </c>
      <c r="I70" s="23">
        <v>0</v>
      </c>
    </row>
    <row r="71" ht="24" customHeight="true" spans="1:9">
      <c r="A71" s="40" t="s">
        <v>123</v>
      </c>
      <c r="B71" s="24" t="s">
        <v>148</v>
      </c>
      <c r="C71" s="24" t="s">
        <v>83</v>
      </c>
      <c r="D71" s="41" t="s">
        <v>151</v>
      </c>
      <c r="E71" s="23">
        <f t="shared" si="1"/>
        <v>92393</v>
      </c>
      <c r="F71" s="23">
        <v>92393</v>
      </c>
      <c r="G71" s="23">
        <v>0</v>
      </c>
      <c r="H71" s="23">
        <v>0</v>
      </c>
      <c r="I71" s="23">
        <v>0</v>
      </c>
    </row>
    <row r="72" ht="24" customHeight="true" spans="1:9">
      <c r="A72" s="40" t="s">
        <v>123</v>
      </c>
      <c r="B72" s="24" t="s">
        <v>148</v>
      </c>
      <c r="C72" s="24" t="s">
        <v>86</v>
      </c>
      <c r="D72" s="41" t="s">
        <v>152</v>
      </c>
      <c r="E72" s="23">
        <f t="shared" si="1"/>
        <v>35000</v>
      </c>
      <c r="F72" s="23">
        <v>35000</v>
      </c>
      <c r="G72" s="23">
        <v>0</v>
      </c>
      <c r="H72" s="23">
        <v>0</v>
      </c>
      <c r="I72" s="23">
        <v>0</v>
      </c>
    </row>
    <row r="73" ht="24" customHeight="true" spans="1:9">
      <c r="A73" s="40" t="s">
        <v>123</v>
      </c>
      <c r="B73" s="24" t="s">
        <v>148</v>
      </c>
      <c r="C73" s="24" t="s">
        <v>111</v>
      </c>
      <c r="D73" s="41" t="s">
        <v>153</v>
      </c>
      <c r="E73" s="23">
        <f t="shared" ref="E73:E104" si="2">SUM(F73,G73,H73,I73)</f>
        <v>478466.89</v>
      </c>
      <c r="F73" s="23">
        <v>478466.89</v>
      </c>
      <c r="G73" s="23">
        <v>0</v>
      </c>
      <c r="H73" s="23">
        <v>0</v>
      </c>
      <c r="I73" s="23">
        <v>0</v>
      </c>
    </row>
    <row r="74" ht="24" customHeight="true" spans="1:9">
      <c r="A74" s="40" t="s">
        <v>123</v>
      </c>
      <c r="B74" s="24" t="s">
        <v>148</v>
      </c>
      <c r="C74" s="24" t="s">
        <v>76</v>
      </c>
      <c r="D74" s="41" t="s">
        <v>154</v>
      </c>
      <c r="E74" s="23">
        <f t="shared" si="2"/>
        <v>4940910</v>
      </c>
      <c r="F74" s="23">
        <v>4940910</v>
      </c>
      <c r="G74" s="23">
        <v>0</v>
      </c>
      <c r="H74" s="23">
        <v>0</v>
      </c>
      <c r="I74" s="23">
        <v>0</v>
      </c>
    </row>
    <row r="75" ht="24" customHeight="true" spans="1:9">
      <c r="A75" s="40" t="s">
        <v>123</v>
      </c>
      <c r="B75" s="24" t="s">
        <v>155</v>
      </c>
      <c r="C75" s="24" t="s">
        <v>70</v>
      </c>
      <c r="D75" s="41" t="s">
        <v>156</v>
      </c>
      <c r="E75" s="23">
        <f t="shared" si="2"/>
        <v>3601.9</v>
      </c>
      <c r="F75" s="23">
        <v>3601.9</v>
      </c>
      <c r="G75" s="23">
        <v>0</v>
      </c>
      <c r="H75" s="23">
        <v>0</v>
      </c>
      <c r="I75" s="23">
        <v>0</v>
      </c>
    </row>
    <row r="76" ht="24" customHeight="true" spans="1:9">
      <c r="A76" s="40" t="s">
        <v>123</v>
      </c>
      <c r="B76" s="24" t="s">
        <v>155</v>
      </c>
      <c r="C76" s="24" t="s">
        <v>81</v>
      </c>
      <c r="D76" s="41" t="s">
        <v>82</v>
      </c>
      <c r="E76" s="23">
        <f t="shared" si="2"/>
        <v>3601.9</v>
      </c>
      <c r="F76" s="23">
        <v>3601.9</v>
      </c>
      <c r="G76" s="23">
        <v>0</v>
      </c>
      <c r="H76" s="23">
        <v>0</v>
      </c>
      <c r="I76" s="23">
        <v>0</v>
      </c>
    </row>
    <row r="77" ht="24" customHeight="true" spans="1:9">
      <c r="A77" s="40" t="s">
        <v>123</v>
      </c>
      <c r="B77" s="24" t="s">
        <v>157</v>
      </c>
      <c r="C77" s="24" t="s">
        <v>70</v>
      </c>
      <c r="D77" s="41" t="s">
        <v>158</v>
      </c>
      <c r="E77" s="23">
        <f t="shared" si="2"/>
        <v>5582740.85</v>
      </c>
      <c r="F77" s="23">
        <v>5582740.85</v>
      </c>
      <c r="G77" s="23">
        <v>0</v>
      </c>
      <c r="H77" s="23">
        <v>0</v>
      </c>
      <c r="I77" s="23">
        <v>0</v>
      </c>
    </row>
    <row r="78" ht="24" customHeight="true" spans="1:9">
      <c r="A78" s="40" t="s">
        <v>123</v>
      </c>
      <c r="B78" s="24" t="s">
        <v>157</v>
      </c>
      <c r="C78" s="24" t="s">
        <v>72</v>
      </c>
      <c r="D78" s="41" t="s">
        <v>159</v>
      </c>
      <c r="E78" s="23">
        <f t="shared" si="2"/>
        <v>979776.85</v>
      </c>
      <c r="F78" s="23">
        <v>979776.85</v>
      </c>
      <c r="G78" s="23">
        <v>0</v>
      </c>
      <c r="H78" s="23">
        <v>0</v>
      </c>
      <c r="I78" s="23">
        <v>0</v>
      </c>
    </row>
    <row r="79" ht="24" customHeight="true" spans="1:9">
      <c r="A79" s="40" t="s">
        <v>123</v>
      </c>
      <c r="B79" s="24" t="s">
        <v>157</v>
      </c>
      <c r="C79" s="24" t="s">
        <v>81</v>
      </c>
      <c r="D79" s="41" t="s">
        <v>160</v>
      </c>
      <c r="E79" s="23">
        <f t="shared" si="2"/>
        <v>4602964</v>
      </c>
      <c r="F79" s="23">
        <v>4602964</v>
      </c>
      <c r="G79" s="23">
        <v>0</v>
      </c>
      <c r="H79" s="23">
        <v>0</v>
      </c>
      <c r="I79" s="23">
        <v>0</v>
      </c>
    </row>
    <row r="80" ht="24" customHeight="true" spans="1:9">
      <c r="A80" s="40" t="s">
        <v>123</v>
      </c>
      <c r="B80" s="24" t="s">
        <v>161</v>
      </c>
      <c r="C80" s="24" t="s">
        <v>70</v>
      </c>
      <c r="D80" s="41" t="s">
        <v>162</v>
      </c>
      <c r="E80" s="23">
        <f t="shared" si="2"/>
        <v>968390</v>
      </c>
      <c r="F80" s="23">
        <v>968390</v>
      </c>
      <c r="G80" s="23">
        <v>0</v>
      </c>
      <c r="H80" s="23">
        <v>0</v>
      </c>
      <c r="I80" s="23">
        <v>0</v>
      </c>
    </row>
    <row r="81" ht="24" customHeight="true" spans="1:9">
      <c r="A81" s="40" t="s">
        <v>123</v>
      </c>
      <c r="B81" s="24" t="s">
        <v>161</v>
      </c>
      <c r="C81" s="24" t="s">
        <v>136</v>
      </c>
      <c r="D81" s="41" t="s">
        <v>163</v>
      </c>
      <c r="E81" s="23">
        <f t="shared" si="2"/>
        <v>479600</v>
      </c>
      <c r="F81" s="23">
        <v>479600</v>
      </c>
      <c r="G81" s="23">
        <v>0</v>
      </c>
      <c r="H81" s="23">
        <v>0</v>
      </c>
      <c r="I81" s="23">
        <v>0</v>
      </c>
    </row>
    <row r="82" ht="24" customHeight="true" spans="1:9">
      <c r="A82" s="40" t="s">
        <v>123</v>
      </c>
      <c r="B82" s="24" t="s">
        <v>161</v>
      </c>
      <c r="C82" s="24" t="s">
        <v>76</v>
      </c>
      <c r="D82" s="41" t="s">
        <v>164</v>
      </c>
      <c r="E82" s="23">
        <f t="shared" si="2"/>
        <v>488790</v>
      </c>
      <c r="F82" s="23">
        <v>488790</v>
      </c>
      <c r="G82" s="23">
        <v>0</v>
      </c>
      <c r="H82" s="23">
        <v>0</v>
      </c>
      <c r="I82" s="23">
        <v>0</v>
      </c>
    </row>
    <row r="83" ht="24" customHeight="true" spans="1:9">
      <c r="A83" s="40" t="s">
        <v>165</v>
      </c>
      <c r="B83" s="24" t="s">
        <v>70</v>
      </c>
      <c r="C83" s="24" t="s">
        <v>70</v>
      </c>
      <c r="D83" s="41" t="s">
        <v>166</v>
      </c>
      <c r="E83" s="23">
        <f t="shared" si="2"/>
        <v>10855216.74</v>
      </c>
      <c r="F83" s="23">
        <v>10855216.74</v>
      </c>
      <c r="G83" s="23">
        <v>0</v>
      </c>
      <c r="H83" s="23">
        <v>0</v>
      </c>
      <c r="I83" s="23">
        <v>0</v>
      </c>
    </row>
    <row r="84" ht="24" customHeight="true" spans="1:9">
      <c r="A84" s="40" t="s">
        <v>165</v>
      </c>
      <c r="B84" s="24" t="s">
        <v>78</v>
      </c>
      <c r="C84" s="24" t="s">
        <v>70</v>
      </c>
      <c r="D84" s="41" t="s">
        <v>167</v>
      </c>
      <c r="E84" s="23">
        <f t="shared" si="2"/>
        <v>1463000</v>
      </c>
      <c r="F84" s="23">
        <v>1463000</v>
      </c>
      <c r="G84" s="23">
        <v>0</v>
      </c>
      <c r="H84" s="23">
        <v>0</v>
      </c>
      <c r="I84" s="23">
        <v>0</v>
      </c>
    </row>
    <row r="85" ht="24" customHeight="true" spans="1:9">
      <c r="A85" s="40" t="s">
        <v>165</v>
      </c>
      <c r="B85" s="24" t="s">
        <v>78</v>
      </c>
      <c r="C85" s="24" t="s">
        <v>76</v>
      </c>
      <c r="D85" s="41" t="s">
        <v>168</v>
      </c>
      <c r="E85" s="23">
        <f t="shared" si="2"/>
        <v>1463000</v>
      </c>
      <c r="F85" s="23">
        <v>1463000</v>
      </c>
      <c r="G85" s="23">
        <v>0</v>
      </c>
      <c r="H85" s="23">
        <v>0</v>
      </c>
      <c r="I85" s="23">
        <v>0</v>
      </c>
    </row>
    <row r="86" ht="24" customHeight="true" spans="1:9">
      <c r="A86" s="40" t="s">
        <v>165</v>
      </c>
      <c r="B86" s="24" t="s">
        <v>148</v>
      </c>
      <c r="C86" s="24" t="s">
        <v>70</v>
      </c>
      <c r="D86" s="41" t="s">
        <v>169</v>
      </c>
      <c r="E86" s="23">
        <f t="shared" si="2"/>
        <v>3951800</v>
      </c>
      <c r="F86" s="23">
        <v>3951800</v>
      </c>
      <c r="G86" s="23">
        <v>0</v>
      </c>
      <c r="H86" s="23">
        <v>0</v>
      </c>
      <c r="I86" s="23">
        <v>0</v>
      </c>
    </row>
    <row r="87" ht="24" customHeight="true" spans="1:9">
      <c r="A87" s="40" t="s">
        <v>165</v>
      </c>
      <c r="B87" s="24" t="s">
        <v>148</v>
      </c>
      <c r="C87" s="24" t="s">
        <v>72</v>
      </c>
      <c r="D87" s="41" t="s">
        <v>170</v>
      </c>
      <c r="E87" s="23">
        <f t="shared" si="2"/>
        <v>1140000</v>
      </c>
      <c r="F87" s="23">
        <v>1140000</v>
      </c>
      <c r="G87" s="23">
        <v>0</v>
      </c>
      <c r="H87" s="23">
        <v>0</v>
      </c>
      <c r="I87" s="23">
        <v>0</v>
      </c>
    </row>
    <row r="88" ht="24" customHeight="true" spans="1:9">
      <c r="A88" s="40" t="s">
        <v>165</v>
      </c>
      <c r="B88" s="24" t="s">
        <v>148</v>
      </c>
      <c r="C88" s="24" t="s">
        <v>81</v>
      </c>
      <c r="D88" s="41" t="s">
        <v>171</v>
      </c>
      <c r="E88" s="23">
        <f t="shared" si="2"/>
        <v>2811800</v>
      </c>
      <c r="F88" s="23">
        <v>2811800</v>
      </c>
      <c r="G88" s="23">
        <v>0</v>
      </c>
      <c r="H88" s="23">
        <v>0</v>
      </c>
      <c r="I88" s="23">
        <v>0</v>
      </c>
    </row>
    <row r="89" ht="24" customHeight="true" spans="1:9">
      <c r="A89" s="40" t="s">
        <v>165</v>
      </c>
      <c r="B89" s="24" t="s">
        <v>89</v>
      </c>
      <c r="C89" s="24" t="s">
        <v>70</v>
      </c>
      <c r="D89" s="41" t="s">
        <v>172</v>
      </c>
      <c r="E89" s="23">
        <f t="shared" si="2"/>
        <v>5440416.74</v>
      </c>
      <c r="F89" s="23">
        <v>5440416.74</v>
      </c>
      <c r="G89" s="23">
        <v>0</v>
      </c>
      <c r="H89" s="23">
        <v>0</v>
      </c>
      <c r="I89" s="23">
        <v>0</v>
      </c>
    </row>
    <row r="90" ht="24" customHeight="true" spans="1:9">
      <c r="A90" s="40" t="s">
        <v>165</v>
      </c>
      <c r="B90" s="24" t="s">
        <v>89</v>
      </c>
      <c r="C90" s="24" t="s">
        <v>72</v>
      </c>
      <c r="D90" s="41" t="s">
        <v>173</v>
      </c>
      <c r="E90" s="23">
        <f t="shared" si="2"/>
        <v>5440416.74</v>
      </c>
      <c r="F90" s="23">
        <v>5440416.74</v>
      </c>
      <c r="G90" s="23">
        <v>0</v>
      </c>
      <c r="H90" s="23">
        <v>0</v>
      </c>
      <c r="I90" s="23">
        <v>0</v>
      </c>
    </row>
    <row r="91" ht="24" customHeight="true" spans="1:9">
      <c r="A91" s="40" t="s">
        <v>174</v>
      </c>
      <c r="B91" s="24" t="s">
        <v>70</v>
      </c>
      <c r="C91" s="24" t="s">
        <v>70</v>
      </c>
      <c r="D91" s="41" t="s">
        <v>175</v>
      </c>
      <c r="E91" s="23">
        <f t="shared" si="2"/>
        <v>48503123.94</v>
      </c>
      <c r="F91" s="23">
        <v>48503123.94</v>
      </c>
      <c r="G91" s="23">
        <v>0</v>
      </c>
      <c r="H91" s="23">
        <v>0</v>
      </c>
      <c r="I91" s="23">
        <v>0</v>
      </c>
    </row>
    <row r="92" ht="24" customHeight="true" spans="1:9">
      <c r="A92" s="40" t="s">
        <v>174</v>
      </c>
      <c r="B92" s="24" t="s">
        <v>72</v>
      </c>
      <c r="C92" s="24" t="s">
        <v>70</v>
      </c>
      <c r="D92" s="41" t="s">
        <v>176</v>
      </c>
      <c r="E92" s="23">
        <f t="shared" si="2"/>
        <v>34350600</v>
      </c>
      <c r="F92" s="23">
        <v>34350600</v>
      </c>
      <c r="G92" s="23">
        <v>0</v>
      </c>
      <c r="H92" s="23">
        <v>0</v>
      </c>
      <c r="I92" s="23">
        <v>0</v>
      </c>
    </row>
    <row r="93" ht="24" customHeight="true" spans="1:9">
      <c r="A93" s="40" t="s">
        <v>174</v>
      </c>
      <c r="B93" s="24" t="s">
        <v>72</v>
      </c>
      <c r="C93" s="24" t="s">
        <v>76</v>
      </c>
      <c r="D93" s="41" t="s">
        <v>177</v>
      </c>
      <c r="E93" s="23">
        <f t="shared" si="2"/>
        <v>34350600</v>
      </c>
      <c r="F93" s="23">
        <v>34350600</v>
      </c>
      <c r="G93" s="23">
        <v>0</v>
      </c>
      <c r="H93" s="23">
        <v>0</v>
      </c>
      <c r="I93" s="23">
        <v>0</v>
      </c>
    </row>
    <row r="94" ht="24" customHeight="true" spans="1:9">
      <c r="A94" s="40" t="s">
        <v>174</v>
      </c>
      <c r="B94" s="24" t="s">
        <v>78</v>
      </c>
      <c r="C94" s="24" t="s">
        <v>70</v>
      </c>
      <c r="D94" s="41" t="s">
        <v>178</v>
      </c>
      <c r="E94" s="23">
        <f t="shared" si="2"/>
        <v>2971337</v>
      </c>
      <c r="F94" s="23">
        <v>2971337</v>
      </c>
      <c r="G94" s="23">
        <v>0</v>
      </c>
      <c r="H94" s="23">
        <v>0</v>
      </c>
      <c r="I94" s="23">
        <v>0</v>
      </c>
    </row>
    <row r="95" ht="24" customHeight="true" spans="1:9">
      <c r="A95" s="40" t="s">
        <v>174</v>
      </c>
      <c r="B95" s="24" t="s">
        <v>78</v>
      </c>
      <c r="C95" s="24" t="s">
        <v>76</v>
      </c>
      <c r="D95" s="41" t="s">
        <v>179</v>
      </c>
      <c r="E95" s="23">
        <f t="shared" si="2"/>
        <v>2971337</v>
      </c>
      <c r="F95" s="23">
        <v>2971337</v>
      </c>
      <c r="G95" s="23">
        <v>0</v>
      </c>
      <c r="H95" s="23">
        <v>0</v>
      </c>
      <c r="I95" s="23">
        <v>0</v>
      </c>
    </row>
    <row r="96" ht="24" customHeight="true" spans="1:9">
      <c r="A96" s="40" t="s">
        <v>174</v>
      </c>
      <c r="B96" s="24" t="s">
        <v>148</v>
      </c>
      <c r="C96" s="24" t="s">
        <v>70</v>
      </c>
      <c r="D96" s="41" t="s">
        <v>180</v>
      </c>
      <c r="E96" s="23">
        <f t="shared" si="2"/>
        <v>11181186.94</v>
      </c>
      <c r="F96" s="23">
        <v>11181186.94</v>
      </c>
      <c r="G96" s="23">
        <v>0</v>
      </c>
      <c r="H96" s="23">
        <v>0</v>
      </c>
      <c r="I96" s="23">
        <v>0</v>
      </c>
    </row>
    <row r="97" ht="24" customHeight="true" spans="1:9">
      <c r="A97" s="40" t="s">
        <v>174</v>
      </c>
      <c r="B97" s="24" t="s">
        <v>148</v>
      </c>
      <c r="C97" s="24" t="s">
        <v>78</v>
      </c>
      <c r="D97" s="41" t="s">
        <v>181</v>
      </c>
      <c r="E97" s="23">
        <f t="shared" si="2"/>
        <v>1831900</v>
      </c>
      <c r="F97" s="23">
        <v>1831900</v>
      </c>
      <c r="G97" s="23">
        <v>0</v>
      </c>
      <c r="H97" s="23">
        <v>0</v>
      </c>
      <c r="I97" s="23">
        <v>0</v>
      </c>
    </row>
    <row r="98" ht="24" customHeight="true" spans="1:9">
      <c r="A98" s="40" t="s">
        <v>174</v>
      </c>
      <c r="B98" s="24" t="s">
        <v>148</v>
      </c>
      <c r="C98" s="24" t="s">
        <v>76</v>
      </c>
      <c r="D98" s="41" t="s">
        <v>182</v>
      </c>
      <c r="E98" s="23">
        <f t="shared" si="2"/>
        <v>9349286.94</v>
      </c>
      <c r="F98" s="23">
        <v>9349286.94</v>
      </c>
      <c r="G98" s="23">
        <v>0</v>
      </c>
      <c r="H98" s="23">
        <v>0</v>
      </c>
      <c r="I98" s="23">
        <v>0</v>
      </c>
    </row>
    <row r="99" ht="24" customHeight="true" spans="1:9">
      <c r="A99" s="40" t="s">
        <v>183</v>
      </c>
      <c r="B99" s="24" t="s">
        <v>70</v>
      </c>
      <c r="C99" s="24" t="s">
        <v>70</v>
      </c>
      <c r="D99" s="41" t="s">
        <v>184</v>
      </c>
      <c r="E99" s="23">
        <f t="shared" si="2"/>
        <v>121118691.81</v>
      </c>
      <c r="F99" s="23">
        <v>121118691.81</v>
      </c>
      <c r="G99" s="23">
        <v>0</v>
      </c>
      <c r="H99" s="23">
        <v>0</v>
      </c>
      <c r="I99" s="23">
        <v>0</v>
      </c>
    </row>
    <row r="100" ht="24" customHeight="true" spans="1:9">
      <c r="A100" s="40" t="s">
        <v>183</v>
      </c>
      <c r="B100" s="24" t="s">
        <v>72</v>
      </c>
      <c r="C100" s="24" t="s">
        <v>70</v>
      </c>
      <c r="D100" s="41" t="s">
        <v>185</v>
      </c>
      <c r="E100" s="23">
        <f t="shared" si="2"/>
        <v>59611016</v>
      </c>
      <c r="F100" s="23">
        <v>59611016</v>
      </c>
      <c r="G100" s="23">
        <v>0</v>
      </c>
      <c r="H100" s="23">
        <v>0</v>
      </c>
      <c r="I100" s="23">
        <v>0</v>
      </c>
    </row>
    <row r="101" ht="24" customHeight="true" spans="1:9">
      <c r="A101" s="40" t="s">
        <v>183</v>
      </c>
      <c r="B101" s="24" t="s">
        <v>72</v>
      </c>
      <c r="C101" s="24" t="s">
        <v>72</v>
      </c>
      <c r="D101" s="41" t="s">
        <v>80</v>
      </c>
      <c r="E101" s="23">
        <f t="shared" si="2"/>
        <v>7762000</v>
      </c>
      <c r="F101" s="23">
        <v>7762000</v>
      </c>
      <c r="G101" s="23">
        <v>0</v>
      </c>
      <c r="H101" s="23">
        <v>0</v>
      </c>
      <c r="I101" s="23">
        <v>0</v>
      </c>
    </row>
    <row r="102" ht="24" customHeight="true" spans="1:9">
      <c r="A102" s="40" t="s">
        <v>183</v>
      </c>
      <c r="B102" s="24" t="s">
        <v>72</v>
      </c>
      <c r="C102" s="24" t="s">
        <v>136</v>
      </c>
      <c r="D102" s="41" t="s">
        <v>186</v>
      </c>
      <c r="E102" s="23">
        <f t="shared" si="2"/>
        <v>2450000</v>
      </c>
      <c r="F102" s="23">
        <v>2450000</v>
      </c>
      <c r="G102" s="23">
        <v>0</v>
      </c>
      <c r="H102" s="23">
        <v>0</v>
      </c>
      <c r="I102" s="23">
        <v>0</v>
      </c>
    </row>
    <row r="103" ht="24" customHeight="true" spans="1:9">
      <c r="A103" s="40" t="s">
        <v>183</v>
      </c>
      <c r="B103" s="24" t="s">
        <v>72</v>
      </c>
      <c r="C103" s="24" t="s">
        <v>76</v>
      </c>
      <c r="D103" s="41" t="s">
        <v>187</v>
      </c>
      <c r="E103" s="23">
        <f t="shared" si="2"/>
        <v>49399016</v>
      </c>
      <c r="F103" s="23">
        <v>49399016</v>
      </c>
      <c r="G103" s="23">
        <v>0</v>
      </c>
      <c r="H103" s="23">
        <v>0</v>
      </c>
      <c r="I103" s="23">
        <v>0</v>
      </c>
    </row>
    <row r="104" ht="24" customHeight="true" spans="1:9">
      <c r="A104" s="40" t="s">
        <v>183</v>
      </c>
      <c r="B104" s="24" t="s">
        <v>81</v>
      </c>
      <c r="C104" s="24" t="s">
        <v>70</v>
      </c>
      <c r="D104" s="41" t="s">
        <v>188</v>
      </c>
      <c r="E104" s="23">
        <f t="shared" si="2"/>
        <v>23501300</v>
      </c>
      <c r="F104" s="23">
        <v>23501300</v>
      </c>
      <c r="G104" s="23">
        <v>0</v>
      </c>
      <c r="H104" s="23">
        <v>0</v>
      </c>
      <c r="I104" s="23">
        <v>0</v>
      </c>
    </row>
    <row r="105" ht="24" customHeight="true" spans="1:9">
      <c r="A105" s="40" t="s">
        <v>183</v>
      </c>
      <c r="B105" s="24" t="s">
        <v>81</v>
      </c>
      <c r="C105" s="24" t="s">
        <v>72</v>
      </c>
      <c r="D105" s="41" t="s">
        <v>188</v>
      </c>
      <c r="E105" s="23">
        <f t="shared" ref="E105:E136" si="3">SUM(F105,G105,H105,I105)</f>
        <v>23501300</v>
      </c>
      <c r="F105" s="23">
        <v>23501300</v>
      </c>
      <c r="G105" s="23">
        <v>0</v>
      </c>
      <c r="H105" s="23">
        <v>0</v>
      </c>
      <c r="I105" s="23">
        <v>0</v>
      </c>
    </row>
    <row r="106" ht="24" customHeight="true" spans="1:9">
      <c r="A106" s="40" t="s">
        <v>183</v>
      </c>
      <c r="B106" s="24" t="s">
        <v>83</v>
      </c>
      <c r="C106" s="24" t="s">
        <v>70</v>
      </c>
      <c r="D106" s="41" t="s">
        <v>189</v>
      </c>
      <c r="E106" s="23">
        <f t="shared" si="3"/>
        <v>1547779</v>
      </c>
      <c r="F106" s="23">
        <v>1547779</v>
      </c>
      <c r="G106" s="23">
        <v>0</v>
      </c>
      <c r="H106" s="23">
        <v>0</v>
      </c>
      <c r="I106" s="23">
        <v>0</v>
      </c>
    </row>
    <row r="107" ht="24" customHeight="true" spans="1:9">
      <c r="A107" s="40" t="s">
        <v>183</v>
      </c>
      <c r="B107" s="24" t="s">
        <v>83</v>
      </c>
      <c r="C107" s="24" t="s">
        <v>72</v>
      </c>
      <c r="D107" s="41" t="s">
        <v>189</v>
      </c>
      <c r="E107" s="23">
        <f t="shared" si="3"/>
        <v>1547779</v>
      </c>
      <c r="F107" s="23">
        <v>1547779</v>
      </c>
      <c r="G107" s="23">
        <v>0</v>
      </c>
      <c r="H107" s="23">
        <v>0</v>
      </c>
      <c r="I107" s="23">
        <v>0</v>
      </c>
    </row>
    <row r="108" ht="24" customHeight="true" spans="1:9">
      <c r="A108" s="40" t="s">
        <v>183</v>
      </c>
      <c r="B108" s="24" t="s">
        <v>74</v>
      </c>
      <c r="C108" s="24" t="s">
        <v>70</v>
      </c>
      <c r="D108" s="41" t="s">
        <v>190</v>
      </c>
      <c r="E108" s="23">
        <f t="shared" si="3"/>
        <v>36458596.81</v>
      </c>
      <c r="F108" s="23">
        <v>36458596.81</v>
      </c>
      <c r="G108" s="23">
        <v>0</v>
      </c>
      <c r="H108" s="23">
        <v>0</v>
      </c>
      <c r="I108" s="23">
        <v>0</v>
      </c>
    </row>
    <row r="109" ht="24" customHeight="true" spans="1:9">
      <c r="A109" s="40" t="s">
        <v>183</v>
      </c>
      <c r="B109" s="24" t="s">
        <v>74</v>
      </c>
      <c r="C109" s="24" t="s">
        <v>78</v>
      </c>
      <c r="D109" s="41" t="s">
        <v>191</v>
      </c>
      <c r="E109" s="23">
        <f t="shared" si="3"/>
        <v>15473288.81</v>
      </c>
      <c r="F109" s="23">
        <v>15473288.81</v>
      </c>
      <c r="G109" s="23">
        <v>0</v>
      </c>
      <c r="H109" s="23">
        <v>0</v>
      </c>
      <c r="I109" s="23">
        <v>0</v>
      </c>
    </row>
    <row r="110" ht="24" customHeight="true" spans="1:9">
      <c r="A110" s="40" t="s">
        <v>183</v>
      </c>
      <c r="B110" s="24" t="s">
        <v>74</v>
      </c>
      <c r="C110" s="24" t="s">
        <v>136</v>
      </c>
      <c r="D110" s="41" t="s">
        <v>192</v>
      </c>
      <c r="E110" s="23">
        <f t="shared" si="3"/>
        <v>1987291</v>
      </c>
      <c r="F110" s="23">
        <v>1987291</v>
      </c>
      <c r="G110" s="23">
        <v>0</v>
      </c>
      <c r="H110" s="23">
        <v>0</v>
      </c>
      <c r="I110" s="23">
        <v>0</v>
      </c>
    </row>
    <row r="111" ht="24" customHeight="true" spans="1:9">
      <c r="A111" s="40" t="s">
        <v>183</v>
      </c>
      <c r="B111" s="24" t="s">
        <v>74</v>
      </c>
      <c r="C111" s="24" t="s">
        <v>155</v>
      </c>
      <c r="D111" s="41" t="s">
        <v>193</v>
      </c>
      <c r="E111" s="23">
        <f t="shared" si="3"/>
        <v>2597602</v>
      </c>
      <c r="F111" s="23">
        <v>2597602</v>
      </c>
      <c r="G111" s="23">
        <v>0</v>
      </c>
      <c r="H111" s="23">
        <v>0</v>
      </c>
      <c r="I111" s="23">
        <v>0</v>
      </c>
    </row>
    <row r="112" ht="24" customHeight="true" spans="1:9">
      <c r="A112" s="40" t="s">
        <v>183</v>
      </c>
      <c r="B112" s="24" t="s">
        <v>74</v>
      </c>
      <c r="C112" s="24" t="s">
        <v>76</v>
      </c>
      <c r="D112" s="41" t="s">
        <v>194</v>
      </c>
      <c r="E112" s="23">
        <f t="shared" si="3"/>
        <v>16400415</v>
      </c>
      <c r="F112" s="23">
        <v>16400415</v>
      </c>
      <c r="G112" s="23">
        <v>0</v>
      </c>
      <c r="H112" s="23">
        <v>0</v>
      </c>
      <c r="I112" s="23">
        <v>0</v>
      </c>
    </row>
    <row r="113" ht="24" customHeight="true" spans="1:9">
      <c r="A113" s="40" t="s">
        <v>195</v>
      </c>
      <c r="B113" s="24" t="s">
        <v>70</v>
      </c>
      <c r="C113" s="24" t="s">
        <v>70</v>
      </c>
      <c r="D113" s="41" t="s">
        <v>196</v>
      </c>
      <c r="E113" s="23">
        <f t="shared" si="3"/>
        <v>108670199.86</v>
      </c>
      <c r="F113" s="23">
        <v>108670199.86</v>
      </c>
      <c r="G113" s="23">
        <v>0</v>
      </c>
      <c r="H113" s="23">
        <v>0</v>
      </c>
      <c r="I113" s="23">
        <v>0</v>
      </c>
    </row>
    <row r="114" ht="24" customHeight="true" spans="1:9">
      <c r="A114" s="40" t="s">
        <v>195</v>
      </c>
      <c r="B114" s="24" t="s">
        <v>72</v>
      </c>
      <c r="C114" s="24" t="s">
        <v>70</v>
      </c>
      <c r="D114" s="41" t="s">
        <v>197</v>
      </c>
      <c r="E114" s="23">
        <f t="shared" si="3"/>
        <v>51833741.7</v>
      </c>
      <c r="F114" s="23">
        <v>51833741.7</v>
      </c>
      <c r="G114" s="23">
        <v>0</v>
      </c>
      <c r="H114" s="23">
        <v>0</v>
      </c>
      <c r="I114" s="23">
        <v>0</v>
      </c>
    </row>
    <row r="115" ht="24" customHeight="true" spans="1:9">
      <c r="A115" s="40" t="s">
        <v>195</v>
      </c>
      <c r="B115" s="24" t="s">
        <v>72</v>
      </c>
      <c r="C115" s="24" t="s">
        <v>136</v>
      </c>
      <c r="D115" s="41" t="s">
        <v>101</v>
      </c>
      <c r="E115" s="23">
        <f t="shared" si="3"/>
        <v>4357300</v>
      </c>
      <c r="F115" s="23">
        <v>4357300</v>
      </c>
      <c r="G115" s="23">
        <v>0</v>
      </c>
      <c r="H115" s="23">
        <v>0</v>
      </c>
      <c r="I115" s="23">
        <v>0</v>
      </c>
    </row>
    <row r="116" ht="24" customHeight="true" spans="1:9">
      <c r="A116" s="40" t="s">
        <v>195</v>
      </c>
      <c r="B116" s="24" t="s">
        <v>72</v>
      </c>
      <c r="C116" s="24" t="s">
        <v>86</v>
      </c>
      <c r="D116" s="41" t="s">
        <v>198</v>
      </c>
      <c r="E116" s="23">
        <f t="shared" si="3"/>
        <v>641152.99</v>
      </c>
      <c r="F116" s="23">
        <v>641152.99</v>
      </c>
      <c r="G116" s="23">
        <v>0</v>
      </c>
      <c r="H116" s="23">
        <v>0</v>
      </c>
      <c r="I116" s="23">
        <v>0</v>
      </c>
    </row>
    <row r="117" ht="24" customHeight="true" spans="1:9">
      <c r="A117" s="40" t="s">
        <v>195</v>
      </c>
      <c r="B117" s="24" t="s">
        <v>72</v>
      </c>
      <c r="C117" s="24" t="s">
        <v>117</v>
      </c>
      <c r="D117" s="41" t="s">
        <v>199</v>
      </c>
      <c r="E117" s="23">
        <f t="shared" si="3"/>
        <v>39700</v>
      </c>
      <c r="F117" s="23">
        <v>39700</v>
      </c>
      <c r="G117" s="23">
        <v>0</v>
      </c>
      <c r="H117" s="23">
        <v>0</v>
      </c>
      <c r="I117" s="23">
        <v>0</v>
      </c>
    </row>
    <row r="118" ht="24" customHeight="true" spans="1:9">
      <c r="A118" s="40" t="s">
        <v>195</v>
      </c>
      <c r="B118" s="24" t="s">
        <v>72</v>
      </c>
      <c r="C118" s="24" t="s">
        <v>200</v>
      </c>
      <c r="D118" s="41" t="s">
        <v>201</v>
      </c>
      <c r="E118" s="23">
        <f t="shared" si="3"/>
        <v>40309.92</v>
      </c>
      <c r="F118" s="23">
        <v>40309.92</v>
      </c>
      <c r="G118" s="23">
        <v>0</v>
      </c>
      <c r="H118" s="23">
        <v>0</v>
      </c>
      <c r="I118" s="23">
        <v>0</v>
      </c>
    </row>
    <row r="119" ht="24" customHeight="true" spans="1:9">
      <c r="A119" s="40" t="s">
        <v>195</v>
      </c>
      <c r="B119" s="24" t="s">
        <v>72</v>
      </c>
      <c r="C119" s="24" t="s">
        <v>202</v>
      </c>
      <c r="D119" s="41" t="s">
        <v>203</v>
      </c>
      <c r="E119" s="23">
        <f t="shared" si="3"/>
        <v>5488110.56</v>
      </c>
      <c r="F119" s="23">
        <v>5488110.56</v>
      </c>
      <c r="G119" s="23">
        <v>0</v>
      </c>
      <c r="H119" s="23">
        <v>0</v>
      </c>
      <c r="I119" s="23">
        <v>0</v>
      </c>
    </row>
    <row r="120" ht="24" customHeight="true" spans="1:9">
      <c r="A120" s="40" t="s">
        <v>195</v>
      </c>
      <c r="B120" s="24" t="s">
        <v>72</v>
      </c>
      <c r="C120" s="24" t="s">
        <v>204</v>
      </c>
      <c r="D120" s="41" t="s">
        <v>205</v>
      </c>
      <c r="E120" s="23">
        <f t="shared" si="3"/>
        <v>171550</v>
      </c>
      <c r="F120" s="23">
        <v>171550</v>
      </c>
      <c r="G120" s="23">
        <v>0</v>
      </c>
      <c r="H120" s="23">
        <v>0</v>
      </c>
      <c r="I120" s="23">
        <v>0</v>
      </c>
    </row>
    <row r="121" ht="24" customHeight="true" spans="1:9">
      <c r="A121" s="40" t="s">
        <v>195</v>
      </c>
      <c r="B121" s="24" t="s">
        <v>72</v>
      </c>
      <c r="C121" s="24" t="s">
        <v>206</v>
      </c>
      <c r="D121" s="41" t="s">
        <v>207</v>
      </c>
      <c r="E121" s="23">
        <f t="shared" si="3"/>
        <v>322377.2</v>
      </c>
      <c r="F121" s="23">
        <v>322377.2</v>
      </c>
      <c r="G121" s="23">
        <v>0</v>
      </c>
      <c r="H121" s="23">
        <v>0</v>
      </c>
      <c r="I121" s="23">
        <v>0</v>
      </c>
    </row>
    <row r="122" ht="24" customHeight="true" spans="1:9">
      <c r="A122" s="40" t="s">
        <v>195</v>
      </c>
      <c r="B122" s="24" t="s">
        <v>72</v>
      </c>
      <c r="C122" s="24" t="s">
        <v>208</v>
      </c>
      <c r="D122" s="41" t="s">
        <v>209</v>
      </c>
      <c r="E122" s="23">
        <f t="shared" si="3"/>
        <v>532845.5</v>
      </c>
      <c r="F122" s="23">
        <v>532845.5</v>
      </c>
      <c r="G122" s="23">
        <v>0</v>
      </c>
      <c r="H122" s="23">
        <v>0</v>
      </c>
      <c r="I122" s="23">
        <v>0</v>
      </c>
    </row>
    <row r="123" ht="24" customHeight="true" spans="1:9">
      <c r="A123" s="40" t="s">
        <v>195</v>
      </c>
      <c r="B123" s="24" t="s">
        <v>72</v>
      </c>
      <c r="C123" s="24" t="s">
        <v>76</v>
      </c>
      <c r="D123" s="41" t="s">
        <v>210</v>
      </c>
      <c r="E123" s="23">
        <f t="shared" si="3"/>
        <v>40240395.53</v>
      </c>
      <c r="F123" s="23">
        <v>40240395.53</v>
      </c>
      <c r="G123" s="23">
        <v>0</v>
      </c>
      <c r="H123" s="23">
        <v>0</v>
      </c>
      <c r="I123" s="23">
        <v>0</v>
      </c>
    </row>
    <row r="124" ht="24" customHeight="true" spans="1:9">
      <c r="A124" s="40" t="s">
        <v>195</v>
      </c>
      <c r="B124" s="24" t="s">
        <v>81</v>
      </c>
      <c r="C124" s="24" t="s">
        <v>70</v>
      </c>
      <c r="D124" s="41" t="s">
        <v>211</v>
      </c>
      <c r="E124" s="23">
        <f t="shared" si="3"/>
        <v>8242053.16</v>
      </c>
      <c r="F124" s="23">
        <v>8242053.16</v>
      </c>
      <c r="G124" s="23">
        <v>0</v>
      </c>
      <c r="H124" s="23">
        <v>0</v>
      </c>
      <c r="I124" s="23">
        <v>0</v>
      </c>
    </row>
    <row r="125" ht="24" customHeight="true" spans="1:9">
      <c r="A125" s="40" t="s">
        <v>195</v>
      </c>
      <c r="B125" s="24" t="s">
        <v>81</v>
      </c>
      <c r="C125" s="24" t="s">
        <v>83</v>
      </c>
      <c r="D125" s="41" t="s">
        <v>212</v>
      </c>
      <c r="E125" s="23">
        <f t="shared" si="3"/>
        <v>1778750</v>
      </c>
      <c r="F125" s="23">
        <v>1778750</v>
      </c>
      <c r="G125" s="23">
        <v>0</v>
      </c>
      <c r="H125" s="23">
        <v>0</v>
      </c>
      <c r="I125" s="23">
        <v>0</v>
      </c>
    </row>
    <row r="126" ht="24" customHeight="true" spans="1:9">
      <c r="A126" s="40" t="s">
        <v>195</v>
      </c>
      <c r="B126" s="24" t="s">
        <v>81</v>
      </c>
      <c r="C126" s="24" t="s">
        <v>111</v>
      </c>
      <c r="D126" s="41" t="s">
        <v>213</v>
      </c>
      <c r="E126" s="23">
        <f t="shared" si="3"/>
        <v>2169403.16</v>
      </c>
      <c r="F126" s="23">
        <v>2169403.16</v>
      </c>
      <c r="G126" s="23">
        <v>0</v>
      </c>
      <c r="H126" s="23">
        <v>0</v>
      </c>
      <c r="I126" s="23">
        <v>0</v>
      </c>
    </row>
    <row r="127" ht="24" customHeight="true" spans="1:9">
      <c r="A127" s="40" t="s">
        <v>195</v>
      </c>
      <c r="B127" s="24" t="s">
        <v>81</v>
      </c>
      <c r="C127" s="24" t="s">
        <v>117</v>
      </c>
      <c r="D127" s="41" t="s">
        <v>214</v>
      </c>
      <c r="E127" s="23">
        <f t="shared" si="3"/>
        <v>4293900</v>
      </c>
      <c r="F127" s="23">
        <v>4293900</v>
      </c>
      <c r="G127" s="23">
        <v>0</v>
      </c>
      <c r="H127" s="23">
        <v>0</v>
      </c>
      <c r="I127" s="23">
        <v>0</v>
      </c>
    </row>
    <row r="128" ht="24" customHeight="true" spans="1:9">
      <c r="A128" s="40" t="s">
        <v>195</v>
      </c>
      <c r="B128" s="24" t="s">
        <v>78</v>
      </c>
      <c r="C128" s="24" t="s">
        <v>70</v>
      </c>
      <c r="D128" s="41" t="s">
        <v>215</v>
      </c>
      <c r="E128" s="23">
        <f t="shared" si="3"/>
        <v>43550405</v>
      </c>
      <c r="F128" s="23">
        <v>43550405</v>
      </c>
      <c r="G128" s="23">
        <v>0</v>
      </c>
      <c r="H128" s="23">
        <v>0</v>
      </c>
      <c r="I128" s="23">
        <v>0</v>
      </c>
    </row>
    <row r="129" ht="24" customHeight="true" spans="1:9">
      <c r="A129" s="40" t="s">
        <v>195</v>
      </c>
      <c r="B129" s="24" t="s">
        <v>78</v>
      </c>
      <c r="C129" s="24" t="s">
        <v>136</v>
      </c>
      <c r="D129" s="41" t="s">
        <v>216</v>
      </c>
      <c r="E129" s="23">
        <f t="shared" si="3"/>
        <v>2507540</v>
      </c>
      <c r="F129" s="23">
        <v>2507540</v>
      </c>
      <c r="G129" s="23">
        <v>0</v>
      </c>
      <c r="H129" s="23">
        <v>0</v>
      </c>
      <c r="I129" s="23">
        <v>0</v>
      </c>
    </row>
    <row r="130" ht="24" customHeight="true" spans="1:9">
      <c r="A130" s="40" t="s">
        <v>195</v>
      </c>
      <c r="B130" s="24" t="s">
        <v>78</v>
      </c>
      <c r="C130" s="24" t="s">
        <v>83</v>
      </c>
      <c r="D130" s="41" t="s">
        <v>217</v>
      </c>
      <c r="E130" s="23">
        <f t="shared" si="3"/>
        <v>14769005</v>
      </c>
      <c r="F130" s="23">
        <v>14769005</v>
      </c>
      <c r="G130" s="23">
        <v>0</v>
      </c>
      <c r="H130" s="23">
        <v>0</v>
      </c>
      <c r="I130" s="23">
        <v>0</v>
      </c>
    </row>
    <row r="131" ht="24" customHeight="true" spans="1:9">
      <c r="A131" s="40" t="s">
        <v>195</v>
      </c>
      <c r="B131" s="24" t="s">
        <v>78</v>
      </c>
      <c r="C131" s="24" t="s">
        <v>155</v>
      </c>
      <c r="D131" s="41" t="s">
        <v>218</v>
      </c>
      <c r="E131" s="23">
        <f t="shared" si="3"/>
        <v>11787700</v>
      </c>
      <c r="F131" s="23">
        <v>11787700</v>
      </c>
      <c r="G131" s="23">
        <v>0</v>
      </c>
      <c r="H131" s="23">
        <v>0</v>
      </c>
      <c r="I131" s="23">
        <v>0</v>
      </c>
    </row>
    <row r="132" ht="24" customHeight="true" spans="1:9">
      <c r="A132" s="40" t="s">
        <v>195</v>
      </c>
      <c r="B132" s="24" t="s">
        <v>78</v>
      </c>
      <c r="C132" s="24" t="s">
        <v>76</v>
      </c>
      <c r="D132" s="41" t="s">
        <v>219</v>
      </c>
      <c r="E132" s="23">
        <f t="shared" si="3"/>
        <v>14486160</v>
      </c>
      <c r="F132" s="23">
        <v>14486160</v>
      </c>
      <c r="G132" s="23">
        <v>0</v>
      </c>
      <c r="H132" s="23">
        <v>0</v>
      </c>
      <c r="I132" s="23">
        <v>0</v>
      </c>
    </row>
    <row r="133" ht="24" customHeight="true" spans="1:9">
      <c r="A133" s="40" t="s">
        <v>195</v>
      </c>
      <c r="B133" s="24" t="s">
        <v>111</v>
      </c>
      <c r="C133" s="24" t="s">
        <v>70</v>
      </c>
      <c r="D133" s="41" t="s">
        <v>220</v>
      </c>
      <c r="E133" s="23">
        <f t="shared" si="3"/>
        <v>5044000</v>
      </c>
      <c r="F133" s="23">
        <v>5044000</v>
      </c>
      <c r="G133" s="23">
        <v>0</v>
      </c>
      <c r="H133" s="23">
        <v>0</v>
      </c>
      <c r="I133" s="23">
        <v>0</v>
      </c>
    </row>
    <row r="134" ht="24" customHeight="true" spans="1:9">
      <c r="A134" s="40" t="s">
        <v>195</v>
      </c>
      <c r="B134" s="24" t="s">
        <v>111</v>
      </c>
      <c r="C134" s="24" t="s">
        <v>72</v>
      </c>
      <c r="D134" s="41" t="s">
        <v>221</v>
      </c>
      <c r="E134" s="23">
        <f t="shared" si="3"/>
        <v>560000</v>
      </c>
      <c r="F134" s="23">
        <v>560000</v>
      </c>
      <c r="G134" s="23">
        <v>0</v>
      </c>
      <c r="H134" s="23">
        <v>0</v>
      </c>
      <c r="I134" s="23">
        <v>0</v>
      </c>
    </row>
    <row r="135" ht="24" customHeight="true" spans="1:9">
      <c r="A135" s="40" t="s">
        <v>195</v>
      </c>
      <c r="B135" s="24" t="s">
        <v>111</v>
      </c>
      <c r="C135" s="24" t="s">
        <v>83</v>
      </c>
      <c r="D135" s="41" t="s">
        <v>222</v>
      </c>
      <c r="E135" s="23">
        <f t="shared" si="3"/>
        <v>4200000</v>
      </c>
      <c r="F135" s="23">
        <v>4200000</v>
      </c>
      <c r="G135" s="23">
        <v>0</v>
      </c>
      <c r="H135" s="23">
        <v>0</v>
      </c>
      <c r="I135" s="23">
        <v>0</v>
      </c>
    </row>
    <row r="136" ht="24" customHeight="true" spans="1:9">
      <c r="A136" s="40" t="s">
        <v>195</v>
      </c>
      <c r="B136" s="24" t="s">
        <v>111</v>
      </c>
      <c r="C136" s="24" t="s">
        <v>76</v>
      </c>
      <c r="D136" s="41" t="s">
        <v>223</v>
      </c>
      <c r="E136" s="23">
        <f t="shared" si="3"/>
        <v>284000</v>
      </c>
      <c r="F136" s="23">
        <v>284000</v>
      </c>
      <c r="G136" s="23">
        <v>0</v>
      </c>
      <c r="H136" s="23">
        <v>0</v>
      </c>
      <c r="I136" s="23">
        <v>0</v>
      </c>
    </row>
    <row r="137" ht="24" customHeight="true" spans="1:9">
      <c r="A137" s="40" t="s">
        <v>224</v>
      </c>
      <c r="B137" s="24" t="s">
        <v>70</v>
      </c>
      <c r="C137" s="24" t="s">
        <v>70</v>
      </c>
      <c r="D137" s="41" t="s">
        <v>225</v>
      </c>
      <c r="E137" s="23">
        <f t="shared" ref="E137:E153" si="4">SUM(F137,G137,H137,I137)</f>
        <v>58555354.27</v>
      </c>
      <c r="F137" s="23">
        <v>58555354.27</v>
      </c>
      <c r="G137" s="23">
        <v>0</v>
      </c>
      <c r="H137" s="23">
        <v>0</v>
      </c>
      <c r="I137" s="23">
        <v>0</v>
      </c>
    </row>
    <row r="138" ht="24" customHeight="true" spans="1:9">
      <c r="A138" s="40" t="s">
        <v>224</v>
      </c>
      <c r="B138" s="24" t="s">
        <v>74</v>
      </c>
      <c r="C138" s="24" t="s">
        <v>70</v>
      </c>
      <c r="D138" s="41" t="s">
        <v>226</v>
      </c>
      <c r="E138" s="23">
        <f t="shared" si="4"/>
        <v>58555354.27</v>
      </c>
      <c r="F138" s="23">
        <v>58555354.27</v>
      </c>
      <c r="G138" s="23">
        <v>0</v>
      </c>
      <c r="H138" s="23">
        <v>0</v>
      </c>
      <c r="I138" s="23">
        <v>0</v>
      </c>
    </row>
    <row r="139" ht="24" customHeight="true" spans="1:9">
      <c r="A139" s="40" t="s">
        <v>224</v>
      </c>
      <c r="B139" s="24" t="s">
        <v>74</v>
      </c>
      <c r="C139" s="24" t="s">
        <v>76</v>
      </c>
      <c r="D139" s="41" t="s">
        <v>227</v>
      </c>
      <c r="E139" s="23">
        <f t="shared" si="4"/>
        <v>58555354.27</v>
      </c>
      <c r="F139" s="23">
        <v>58555354.27</v>
      </c>
      <c r="G139" s="23">
        <v>0</v>
      </c>
      <c r="H139" s="23">
        <v>0</v>
      </c>
      <c r="I139" s="23">
        <v>0</v>
      </c>
    </row>
    <row r="140" ht="24" customHeight="true" spans="1:9">
      <c r="A140" s="40" t="s">
        <v>228</v>
      </c>
      <c r="B140" s="24" t="s">
        <v>70</v>
      </c>
      <c r="C140" s="24" t="s">
        <v>70</v>
      </c>
      <c r="D140" s="41" t="s">
        <v>229</v>
      </c>
      <c r="E140" s="23">
        <f t="shared" si="4"/>
        <v>24155000</v>
      </c>
      <c r="F140" s="23">
        <v>24155000</v>
      </c>
      <c r="G140" s="23">
        <v>0</v>
      </c>
      <c r="H140" s="23">
        <v>0</v>
      </c>
      <c r="I140" s="23">
        <v>0</v>
      </c>
    </row>
    <row r="141" ht="24" customHeight="true" spans="1:9">
      <c r="A141" s="40" t="s">
        <v>228</v>
      </c>
      <c r="B141" s="24" t="s">
        <v>81</v>
      </c>
      <c r="C141" s="24" t="s">
        <v>70</v>
      </c>
      <c r="D141" s="41" t="s">
        <v>230</v>
      </c>
      <c r="E141" s="23">
        <f t="shared" si="4"/>
        <v>24155000</v>
      </c>
      <c r="F141" s="23">
        <v>24155000</v>
      </c>
      <c r="G141" s="23">
        <v>0</v>
      </c>
      <c r="H141" s="23">
        <v>0</v>
      </c>
      <c r="I141" s="23">
        <v>0</v>
      </c>
    </row>
    <row r="142" ht="24" customHeight="true" spans="1:9">
      <c r="A142" s="40" t="s">
        <v>228</v>
      </c>
      <c r="B142" s="24" t="s">
        <v>81</v>
      </c>
      <c r="C142" s="24" t="s">
        <v>76</v>
      </c>
      <c r="D142" s="41" t="s">
        <v>231</v>
      </c>
      <c r="E142" s="23">
        <f t="shared" si="4"/>
        <v>24155000</v>
      </c>
      <c r="F142" s="23">
        <v>24155000</v>
      </c>
      <c r="G142" s="23">
        <v>0</v>
      </c>
      <c r="H142" s="23">
        <v>0</v>
      </c>
      <c r="I142" s="23">
        <v>0</v>
      </c>
    </row>
    <row r="143" ht="24" customHeight="true" spans="1:9">
      <c r="A143" s="40" t="s">
        <v>232</v>
      </c>
      <c r="B143" s="24" t="s">
        <v>70</v>
      </c>
      <c r="C143" s="24" t="s">
        <v>70</v>
      </c>
      <c r="D143" s="41" t="s">
        <v>233</v>
      </c>
      <c r="E143" s="23">
        <f t="shared" si="4"/>
        <v>10814000</v>
      </c>
      <c r="F143" s="23">
        <v>10814000</v>
      </c>
      <c r="G143" s="23">
        <v>0</v>
      </c>
      <c r="H143" s="23">
        <v>0</v>
      </c>
      <c r="I143" s="23">
        <v>0</v>
      </c>
    </row>
    <row r="144" ht="24" customHeight="true" spans="1:9">
      <c r="A144" s="40" t="s">
        <v>232</v>
      </c>
      <c r="B144" s="24" t="s">
        <v>81</v>
      </c>
      <c r="C144" s="24" t="s">
        <v>70</v>
      </c>
      <c r="D144" s="41" t="s">
        <v>234</v>
      </c>
      <c r="E144" s="23">
        <f t="shared" si="4"/>
        <v>10814000</v>
      </c>
      <c r="F144" s="23">
        <v>10814000</v>
      </c>
      <c r="G144" s="23">
        <v>0</v>
      </c>
      <c r="H144" s="23">
        <v>0</v>
      </c>
      <c r="I144" s="23">
        <v>0</v>
      </c>
    </row>
    <row r="145" ht="24" customHeight="true" spans="1:9">
      <c r="A145" s="40" t="s">
        <v>232</v>
      </c>
      <c r="B145" s="24" t="s">
        <v>81</v>
      </c>
      <c r="C145" s="24" t="s">
        <v>72</v>
      </c>
      <c r="D145" s="41" t="s">
        <v>235</v>
      </c>
      <c r="E145" s="23">
        <f t="shared" si="4"/>
        <v>5940000</v>
      </c>
      <c r="F145" s="23">
        <v>5940000</v>
      </c>
      <c r="G145" s="23">
        <v>0</v>
      </c>
      <c r="H145" s="23">
        <v>0</v>
      </c>
      <c r="I145" s="23">
        <v>0</v>
      </c>
    </row>
    <row r="146" ht="24" customHeight="true" spans="1:9">
      <c r="A146" s="40" t="s">
        <v>232</v>
      </c>
      <c r="B146" s="24" t="s">
        <v>81</v>
      </c>
      <c r="C146" s="24" t="s">
        <v>78</v>
      </c>
      <c r="D146" s="41" t="s">
        <v>236</v>
      </c>
      <c r="E146" s="23">
        <f t="shared" si="4"/>
        <v>4874000</v>
      </c>
      <c r="F146" s="23">
        <v>4874000</v>
      </c>
      <c r="G146" s="23">
        <v>0</v>
      </c>
      <c r="H146" s="23">
        <v>0</v>
      </c>
      <c r="I146" s="23">
        <v>0</v>
      </c>
    </row>
    <row r="147" ht="24" customHeight="true" spans="1:9">
      <c r="A147" s="40" t="s">
        <v>237</v>
      </c>
      <c r="B147" s="24" t="s">
        <v>70</v>
      </c>
      <c r="C147" s="24" t="s">
        <v>70</v>
      </c>
      <c r="D147" s="41" t="s">
        <v>238</v>
      </c>
      <c r="E147" s="23">
        <f t="shared" si="4"/>
        <v>1137600</v>
      </c>
      <c r="F147" s="23">
        <v>1137600</v>
      </c>
      <c r="G147" s="23">
        <v>0</v>
      </c>
      <c r="H147" s="23">
        <v>0</v>
      </c>
      <c r="I147" s="23">
        <v>0</v>
      </c>
    </row>
    <row r="148" ht="24" customHeight="true" spans="1:9">
      <c r="A148" s="40" t="s">
        <v>237</v>
      </c>
      <c r="B148" s="24" t="s">
        <v>81</v>
      </c>
      <c r="C148" s="24" t="s">
        <v>70</v>
      </c>
      <c r="D148" s="41" t="s">
        <v>239</v>
      </c>
      <c r="E148" s="23">
        <f t="shared" si="4"/>
        <v>1137600</v>
      </c>
      <c r="F148" s="23">
        <v>1137600</v>
      </c>
      <c r="G148" s="23">
        <v>0</v>
      </c>
      <c r="H148" s="23">
        <v>0</v>
      </c>
      <c r="I148" s="23">
        <v>0</v>
      </c>
    </row>
    <row r="149" ht="24" customHeight="true" spans="1:9">
      <c r="A149" s="40" t="s">
        <v>237</v>
      </c>
      <c r="B149" s="24" t="s">
        <v>81</v>
      </c>
      <c r="C149" s="24" t="s">
        <v>76</v>
      </c>
      <c r="D149" s="41" t="s">
        <v>240</v>
      </c>
      <c r="E149" s="23">
        <f t="shared" si="4"/>
        <v>1137600</v>
      </c>
      <c r="F149" s="23">
        <v>1137600</v>
      </c>
      <c r="G149" s="23">
        <v>0</v>
      </c>
      <c r="H149" s="23">
        <v>0</v>
      </c>
      <c r="I149" s="23">
        <v>0</v>
      </c>
    </row>
    <row r="150" ht="24" customHeight="true" spans="1:9">
      <c r="A150" s="40" t="s">
        <v>241</v>
      </c>
      <c r="B150" s="24" t="s">
        <v>70</v>
      </c>
      <c r="C150" s="24" t="s">
        <v>70</v>
      </c>
      <c r="D150" s="41" t="s">
        <v>242</v>
      </c>
      <c r="E150" s="23">
        <f t="shared" si="4"/>
        <v>821730.3</v>
      </c>
      <c r="F150" s="23">
        <v>821730.3</v>
      </c>
      <c r="G150" s="23">
        <v>0</v>
      </c>
      <c r="H150" s="23">
        <v>0</v>
      </c>
      <c r="I150" s="23">
        <v>0</v>
      </c>
    </row>
    <row r="151" ht="24" customHeight="true" spans="1:9">
      <c r="A151" s="40" t="s">
        <v>241</v>
      </c>
      <c r="B151" s="24" t="s">
        <v>243</v>
      </c>
      <c r="C151" s="24" t="s">
        <v>70</v>
      </c>
      <c r="D151" s="41" t="s">
        <v>244</v>
      </c>
      <c r="E151" s="23">
        <f t="shared" si="4"/>
        <v>821730.3</v>
      </c>
      <c r="F151" s="23">
        <v>821730.3</v>
      </c>
      <c r="G151" s="23">
        <v>0</v>
      </c>
      <c r="H151" s="23">
        <v>0</v>
      </c>
      <c r="I151" s="23">
        <v>0</v>
      </c>
    </row>
    <row r="152" ht="24" customHeight="true" spans="1:9">
      <c r="A152" s="40" t="s">
        <v>241</v>
      </c>
      <c r="B152" s="24" t="s">
        <v>243</v>
      </c>
      <c r="C152" s="24" t="s">
        <v>81</v>
      </c>
      <c r="D152" s="41" t="s">
        <v>245</v>
      </c>
      <c r="E152" s="23">
        <f t="shared" si="4"/>
        <v>821730.3</v>
      </c>
      <c r="F152" s="23">
        <v>821730.3</v>
      </c>
      <c r="G152" s="23">
        <v>0</v>
      </c>
      <c r="H152" s="23">
        <v>0</v>
      </c>
      <c r="I152" s="23">
        <v>0</v>
      </c>
    </row>
    <row r="153" ht="24" customHeight="true" spans="1:9">
      <c r="A153" s="24" t="s">
        <v>61</v>
      </c>
      <c r="B153" s="24"/>
      <c r="C153" s="24"/>
      <c r="D153" s="24"/>
      <c r="E153" s="23">
        <f t="shared" si="4"/>
        <v>667869725.99</v>
      </c>
      <c r="F153" s="23">
        <v>667869725.99</v>
      </c>
      <c r="G153" s="23">
        <v>0</v>
      </c>
      <c r="H153" s="23">
        <v>0</v>
      </c>
      <c r="I153" s="23">
        <v>0</v>
      </c>
    </row>
  </sheetData>
  <sheetProtection password="CC3D" sheet="1"/>
  <mergeCells count="13">
    <mergeCell ref="H1:I1"/>
    <mergeCell ref="A2:I2"/>
    <mergeCell ref="A4:H4"/>
    <mergeCell ref="A6:D6"/>
    <mergeCell ref="E6:I6"/>
    <mergeCell ref="A7:C7"/>
    <mergeCell ref="A153:D153"/>
    <mergeCell ref="D7:D8"/>
    <mergeCell ref="E7:E8"/>
    <mergeCell ref="F7:F8"/>
    <mergeCell ref="G7:G8"/>
    <mergeCell ref="H7:H8"/>
    <mergeCell ref="I7:I8"/>
  </mergeCells>
  <pageMargins left="0.79" right="0.79" top="0.79" bottom="0.79" header="0.3" footer="0.3"/>
  <pageSetup paperSize="9" scale="91"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3"/>
  <sheetViews>
    <sheetView workbookViewId="0">
      <selection activeCell="G1" sqref="G1"/>
    </sheetView>
  </sheetViews>
  <sheetFormatPr defaultColWidth="9" defaultRowHeight="14.25" outlineLevelCol="6"/>
  <cols>
    <col min="1" max="3" width="6.14166666666667" customWidth="true"/>
    <col min="4" max="4" width="53.425" customWidth="true"/>
    <col min="5" max="5" width="25.425" customWidth="true"/>
    <col min="6" max="6" width="21.8583333333333" customWidth="true"/>
    <col min="7" max="7" width="22.8583333333333" customWidth="true"/>
  </cols>
  <sheetData>
    <row r="1" ht="18" customHeight="true" spans="1:7">
      <c r="A1" s="10"/>
      <c r="B1" s="10"/>
      <c r="C1" s="10"/>
      <c r="D1" s="10"/>
      <c r="E1" s="16"/>
      <c r="F1" s="16"/>
      <c r="G1" s="16"/>
    </row>
    <row r="2" ht="22.5" customHeight="true" spans="1:7">
      <c r="A2" s="7" t="s">
        <v>246</v>
      </c>
      <c r="B2" s="7"/>
      <c r="C2" s="7"/>
      <c r="D2" s="7"/>
      <c r="E2" s="7"/>
      <c r="F2" s="7"/>
      <c r="G2" s="7"/>
    </row>
    <row r="3" ht="7.5" customHeight="true" spans="1:7">
      <c r="A3" s="10"/>
      <c r="B3" s="10"/>
      <c r="C3" s="10"/>
      <c r="D3" s="10"/>
      <c r="E3" s="16"/>
      <c r="F3" s="16"/>
      <c r="G3" s="10"/>
    </row>
    <row r="4" ht="24" customHeight="true" spans="1:7">
      <c r="A4" s="10" t="s">
        <v>28</v>
      </c>
      <c r="B4" s="10"/>
      <c r="C4" s="10"/>
      <c r="D4" s="10"/>
      <c r="E4" s="10"/>
      <c r="F4" s="10"/>
      <c r="G4" s="16" t="s">
        <v>29</v>
      </c>
    </row>
    <row r="6" ht="24" customHeight="true" spans="1:7">
      <c r="A6" s="17" t="s">
        <v>32</v>
      </c>
      <c r="B6" s="17"/>
      <c r="C6" s="17"/>
      <c r="D6" s="17"/>
      <c r="E6" s="17" t="s">
        <v>247</v>
      </c>
      <c r="F6" s="17"/>
      <c r="G6" s="17"/>
    </row>
    <row r="7" ht="24" customHeight="true" spans="1:7">
      <c r="A7" s="20" t="s">
        <v>59</v>
      </c>
      <c r="B7" s="20"/>
      <c r="C7" s="20"/>
      <c r="D7" s="17" t="s">
        <v>60</v>
      </c>
      <c r="E7" s="17" t="s">
        <v>61</v>
      </c>
      <c r="F7" s="31" t="s">
        <v>248</v>
      </c>
      <c r="G7" s="17" t="s">
        <v>249</v>
      </c>
    </row>
    <row r="8" ht="24" customHeight="true" spans="1:7">
      <c r="A8" s="17" t="s">
        <v>66</v>
      </c>
      <c r="B8" s="17" t="s">
        <v>67</v>
      </c>
      <c r="C8" s="17" t="s">
        <v>68</v>
      </c>
      <c r="D8" s="17"/>
      <c r="E8" s="17"/>
      <c r="F8" s="31"/>
      <c r="G8" s="17"/>
    </row>
    <row r="9" ht="24" customHeight="true" spans="1:7">
      <c r="A9" s="21" t="s">
        <v>69</v>
      </c>
      <c r="B9" s="21" t="s">
        <v>70</v>
      </c>
      <c r="C9" s="21" t="s">
        <v>70</v>
      </c>
      <c r="D9" s="22" t="s">
        <v>71</v>
      </c>
      <c r="E9" s="25">
        <f t="shared" ref="E9:E40" si="0">F9+G9</f>
        <v>51445160.83</v>
      </c>
      <c r="F9" s="25">
        <v>30683572.96</v>
      </c>
      <c r="G9" s="25">
        <v>20761587.87</v>
      </c>
    </row>
    <row r="10" ht="24" customHeight="true" spans="1:7">
      <c r="A10" s="21" t="s">
        <v>69</v>
      </c>
      <c r="B10" s="21" t="s">
        <v>72</v>
      </c>
      <c r="C10" s="21" t="s">
        <v>70</v>
      </c>
      <c r="D10" s="22" t="s">
        <v>73</v>
      </c>
      <c r="E10" s="25">
        <f t="shared" si="0"/>
        <v>202000</v>
      </c>
      <c r="F10" s="25">
        <v>0</v>
      </c>
      <c r="G10" s="25">
        <v>202000</v>
      </c>
    </row>
    <row r="11" ht="24" customHeight="true" spans="1:7">
      <c r="A11" s="21" t="s">
        <v>69</v>
      </c>
      <c r="B11" s="21" t="s">
        <v>72</v>
      </c>
      <c r="C11" s="21" t="s">
        <v>74</v>
      </c>
      <c r="D11" s="22" t="s">
        <v>75</v>
      </c>
      <c r="E11" s="25">
        <f t="shared" si="0"/>
        <v>143000</v>
      </c>
      <c r="F11" s="25">
        <v>0</v>
      </c>
      <c r="G11" s="25">
        <v>143000</v>
      </c>
    </row>
    <row r="12" ht="24" customHeight="true" spans="1:7">
      <c r="A12" s="21" t="s">
        <v>69</v>
      </c>
      <c r="B12" s="21" t="s">
        <v>72</v>
      </c>
      <c r="C12" s="21" t="s">
        <v>76</v>
      </c>
      <c r="D12" s="22" t="s">
        <v>77</v>
      </c>
      <c r="E12" s="25">
        <f t="shared" si="0"/>
        <v>59000</v>
      </c>
      <c r="F12" s="25">
        <v>0</v>
      </c>
      <c r="G12" s="25">
        <v>59000</v>
      </c>
    </row>
    <row r="13" ht="24" customHeight="true" spans="1:7">
      <c r="A13" s="21" t="s">
        <v>69</v>
      </c>
      <c r="B13" s="21" t="s">
        <v>78</v>
      </c>
      <c r="C13" s="21" t="s">
        <v>70</v>
      </c>
      <c r="D13" s="22" t="s">
        <v>79</v>
      </c>
      <c r="E13" s="25">
        <f t="shared" si="0"/>
        <v>30792712</v>
      </c>
      <c r="F13" s="25">
        <v>19781500</v>
      </c>
      <c r="G13" s="25">
        <v>11011212</v>
      </c>
    </row>
    <row r="14" ht="24" customHeight="true" spans="1:7">
      <c r="A14" s="21" t="s">
        <v>69</v>
      </c>
      <c r="B14" s="21" t="s">
        <v>78</v>
      </c>
      <c r="C14" s="21" t="s">
        <v>72</v>
      </c>
      <c r="D14" s="22" t="s">
        <v>80</v>
      </c>
      <c r="E14" s="25">
        <f t="shared" si="0"/>
        <v>19891500</v>
      </c>
      <c r="F14" s="25">
        <v>19781500</v>
      </c>
      <c r="G14" s="25">
        <v>110000</v>
      </c>
    </row>
    <row r="15" ht="24" customHeight="true" spans="1:7">
      <c r="A15" s="21" t="s">
        <v>69</v>
      </c>
      <c r="B15" s="21" t="s">
        <v>78</v>
      </c>
      <c r="C15" s="21" t="s">
        <v>81</v>
      </c>
      <c r="D15" s="22" t="s">
        <v>82</v>
      </c>
      <c r="E15" s="25">
        <f t="shared" si="0"/>
        <v>10901212</v>
      </c>
      <c r="F15" s="25">
        <v>0</v>
      </c>
      <c r="G15" s="25">
        <v>10901212</v>
      </c>
    </row>
    <row r="16" ht="24" customHeight="true" spans="1:7">
      <c r="A16" s="21" t="s">
        <v>69</v>
      </c>
      <c r="B16" s="21" t="s">
        <v>83</v>
      </c>
      <c r="C16" s="21" t="s">
        <v>70</v>
      </c>
      <c r="D16" s="22" t="s">
        <v>84</v>
      </c>
      <c r="E16" s="25">
        <f t="shared" si="0"/>
        <v>498700</v>
      </c>
      <c r="F16" s="25">
        <v>0</v>
      </c>
      <c r="G16" s="25">
        <v>498700</v>
      </c>
    </row>
    <row r="17" ht="24" customHeight="true" spans="1:7">
      <c r="A17" s="21" t="s">
        <v>69</v>
      </c>
      <c r="B17" s="21" t="s">
        <v>83</v>
      </c>
      <c r="C17" s="21" t="s">
        <v>76</v>
      </c>
      <c r="D17" s="22" t="s">
        <v>85</v>
      </c>
      <c r="E17" s="25">
        <f t="shared" si="0"/>
        <v>498700</v>
      </c>
      <c r="F17" s="25">
        <v>0</v>
      </c>
      <c r="G17" s="25">
        <v>498700</v>
      </c>
    </row>
    <row r="18" ht="24" customHeight="true" spans="1:7">
      <c r="A18" s="21" t="s">
        <v>69</v>
      </c>
      <c r="B18" s="21" t="s">
        <v>86</v>
      </c>
      <c r="C18" s="21" t="s">
        <v>70</v>
      </c>
      <c r="D18" s="22" t="s">
        <v>87</v>
      </c>
      <c r="E18" s="25">
        <f t="shared" si="0"/>
        <v>3181180</v>
      </c>
      <c r="F18" s="25">
        <v>1787180</v>
      </c>
      <c r="G18" s="25">
        <v>1394000</v>
      </c>
    </row>
    <row r="19" ht="24" customHeight="true" spans="1:7">
      <c r="A19" s="21" t="s">
        <v>69</v>
      </c>
      <c r="B19" s="21" t="s">
        <v>86</v>
      </c>
      <c r="C19" s="21" t="s">
        <v>76</v>
      </c>
      <c r="D19" s="22" t="s">
        <v>88</v>
      </c>
      <c r="E19" s="25">
        <f t="shared" si="0"/>
        <v>3181180</v>
      </c>
      <c r="F19" s="25">
        <v>1787180</v>
      </c>
      <c r="G19" s="25">
        <v>1394000</v>
      </c>
    </row>
    <row r="20" ht="24" customHeight="true" spans="1:7">
      <c r="A20" s="21" t="s">
        <v>69</v>
      </c>
      <c r="B20" s="21" t="s">
        <v>89</v>
      </c>
      <c r="C20" s="21" t="s">
        <v>70</v>
      </c>
      <c r="D20" s="22" t="s">
        <v>90</v>
      </c>
      <c r="E20" s="25">
        <f t="shared" si="0"/>
        <v>5119772.96</v>
      </c>
      <c r="F20" s="25">
        <v>3781772.96</v>
      </c>
      <c r="G20" s="25">
        <v>1338000</v>
      </c>
    </row>
    <row r="21" ht="24" customHeight="true" spans="1:7">
      <c r="A21" s="21" t="s">
        <v>69</v>
      </c>
      <c r="B21" s="21" t="s">
        <v>89</v>
      </c>
      <c r="C21" s="21" t="s">
        <v>76</v>
      </c>
      <c r="D21" s="22" t="s">
        <v>91</v>
      </c>
      <c r="E21" s="25">
        <f t="shared" si="0"/>
        <v>5119772.96</v>
      </c>
      <c r="F21" s="25">
        <v>3781772.96</v>
      </c>
      <c r="G21" s="25">
        <v>1338000</v>
      </c>
    </row>
    <row r="22" ht="24" customHeight="true" spans="1:7">
      <c r="A22" s="21" t="s">
        <v>69</v>
      </c>
      <c r="B22" s="21" t="s">
        <v>92</v>
      </c>
      <c r="C22" s="21" t="s">
        <v>70</v>
      </c>
      <c r="D22" s="22" t="s">
        <v>93</v>
      </c>
      <c r="E22" s="25">
        <f t="shared" si="0"/>
        <v>181480</v>
      </c>
      <c r="F22" s="25">
        <v>0</v>
      </c>
      <c r="G22" s="25">
        <v>181480</v>
      </c>
    </row>
    <row r="23" ht="24" customHeight="true" spans="1:7">
      <c r="A23" s="21" t="s">
        <v>69</v>
      </c>
      <c r="B23" s="21" t="s">
        <v>92</v>
      </c>
      <c r="C23" s="21" t="s">
        <v>76</v>
      </c>
      <c r="D23" s="22" t="s">
        <v>94</v>
      </c>
      <c r="E23" s="25">
        <f t="shared" si="0"/>
        <v>181480</v>
      </c>
      <c r="F23" s="25">
        <v>0</v>
      </c>
      <c r="G23" s="25">
        <v>181480</v>
      </c>
    </row>
    <row r="24" ht="24" customHeight="true" spans="1:7">
      <c r="A24" s="21" t="s">
        <v>69</v>
      </c>
      <c r="B24" s="21" t="s">
        <v>95</v>
      </c>
      <c r="C24" s="21" t="s">
        <v>70</v>
      </c>
      <c r="D24" s="22" t="s">
        <v>96</v>
      </c>
      <c r="E24" s="25">
        <f t="shared" si="0"/>
        <v>1229566.87</v>
      </c>
      <c r="F24" s="25">
        <v>0</v>
      </c>
      <c r="G24" s="25">
        <v>1229566.87</v>
      </c>
    </row>
    <row r="25" ht="24" customHeight="true" spans="1:7">
      <c r="A25" s="21" t="s">
        <v>69</v>
      </c>
      <c r="B25" s="21" t="s">
        <v>95</v>
      </c>
      <c r="C25" s="21" t="s">
        <v>76</v>
      </c>
      <c r="D25" s="22" t="s">
        <v>97</v>
      </c>
      <c r="E25" s="25">
        <f t="shared" si="0"/>
        <v>1229566.87</v>
      </c>
      <c r="F25" s="25">
        <v>0</v>
      </c>
      <c r="G25" s="25">
        <v>1229566.87</v>
      </c>
    </row>
    <row r="26" ht="24" customHeight="true" spans="1:7">
      <c r="A26" s="21" t="s">
        <v>69</v>
      </c>
      <c r="B26" s="21" t="s">
        <v>98</v>
      </c>
      <c r="C26" s="21" t="s">
        <v>70</v>
      </c>
      <c r="D26" s="22" t="s">
        <v>99</v>
      </c>
      <c r="E26" s="25">
        <f t="shared" si="0"/>
        <v>7807620</v>
      </c>
      <c r="F26" s="25">
        <v>5333120</v>
      </c>
      <c r="G26" s="25">
        <v>2474500</v>
      </c>
    </row>
    <row r="27" ht="24" customHeight="true" spans="1:7">
      <c r="A27" s="21" t="s">
        <v>69</v>
      </c>
      <c r="B27" s="21" t="s">
        <v>98</v>
      </c>
      <c r="C27" s="21" t="s">
        <v>100</v>
      </c>
      <c r="D27" s="22" t="s">
        <v>101</v>
      </c>
      <c r="E27" s="25">
        <f t="shared" si="0"/>
        <v>7296620</v>
      </c>
      <c r="F27" s="25">
        <v>5333120</v>
      </c>
      <c r="G27" s="25">
        <v>1963500</v>
      </c>
    </row>
    <row r="28" ht="24" customHeight="true" spans="1:7">
      <c r="A28" s="21" t="s">
        <v>69</v>
      </c>
      <c r="B28" s="21" t="s">
        <v>98</v>
      </c>
      <c r="C28" s="21" t="s">
        <v>76</v>
      </c>
      <c r="D28" s="22" t="s">
        <v>99</v>
      </c>
      <c r="E28" s="25">
        <f t="shared" si="0"/>
        <v>511000</v>
      </c>
      <c r="F28" s="25">
        <v>0</v>
      </c>
      <c r="G28" s="25">
        <v>511000</v>
      </c>
    </row>
    <row r="29" ht="24" customHeight="true" spans="1:7">
      <c r="A29" s="21" t="s">
        <v>69</v>
      </c>
      <c r="B29" s="21" t="s">
        <v>76</v>
      </c>
      <c r="C29" s="21" t="s">
        <v>70</v>
      </c>
      <c r="D29" s="22" t="s">
        <v>102</v>
      </c>
      <c r="E29" s="25">
        <f t="shared" si="0"/>
        <v>2432129</v>
      </c>
      <c r="F29" s="25">
        <v>0</v>
      </c>
      <c r="G29" s="25">
        <v>2432129</v>
      </c>
    </row>
    <row r="30" ht="24" customHeight="true" spans="1:7">
      <c r="A30" s="21" t="s">
        <v>69</v>
      </c>
      <c r="B30" s="21" t="s">
        <v>76</v>
      </c>
      <c r="C30" s="21" t="s">
        <v>76</v>
      </c>
      <c r="D30" s="22" t="s">
        <v>102</v>
      </c>
      <c r="E30" s="25">
        <f t="shared" si="0"/>
        <v>2432129</v>
      </c>
      <c r="F30" s="25">
        <v>0</v>
      </c>
      <c r="G30" s="25">
        <v>2432129</v>
      </c>
    </row>
    <row r="31" ht="24" customHeight="true" spans="1:7">
      <c r="A31" s="21" t="s">
        <v>103</v>
      </c>
      <c r="B31" s="21" t="s">
        <v>70</v>
      </c>
      <c r="C31" s="21" t="s">
        <v>70</v>
      </c>
      <c r="D31" s="22" t="s">
        <v>104</v>
      </c>
      <c r="E31" s="25">
        <f t="shared" si="0"/>
        <v>2687000</v>
      </c>
      <c r="F31" s="25">
        <v>0</v>
      </c>
      <c r="G31" s="25">
        <v>2687000</v>
      </c>
    </row>
    <row r="32" ht="24" customHeight="true" spans="1:7">
      <c r="A32" s="21" t="s">
        <v>103</v>
      </c>
      <c r="B32" s="21" t="s">
        <v>72</v>
      </c>
      <c r="C32" s="21" t="s">
        <v>70</v>
      </c>
      <c r="D32" s="22" t="s">
        <v>105</v>
      </c>
      <c r="E32" s="25">
        <f t="shared" si="0"/>
        <v>2687000</v>
      </c>
      <c r="F32" s="25">
        <v>0</v>
      </c>
      <c r="G32" s="25">
        <v>2687000</v>
      </c>
    </row>
    <row r="33" ht="24" customHeight="true" spans="1:7">
      <c r="A33" s="21" t="s">
        <v>103</v>
      </c>
      <c r="B33" s="21" t="s">
        <v>72</v>
      </c>
      <c r="C33" s="21" t="s">
        <v>76</v>
      </c>
      <c r="D33" s="22" t="s">
        <v>106</v>
      </c>
      <c r="E33" s="25">
        <f t="shared" si="0"/>
        <v>2687000</v>
      </c>
      <c r="F33" s="25">
        <v>0</v>
      </c>
      <c r="G33" s="25">
        <v>2687000</v>
      </c>
    </row>
    <row r="34" ht="24" customHeight="true" spans="1:7">
      <c r="A34" s="21" t="s">
        <v>107</v>
      </c>
      <c r="B34" s="21" t="s">
        <v>70</v>
      </c>
      <c r="C34" s="21" t="s">
        <v>70</v>
      </c>
      <c r="D34" s="22" t="s">
        <v>108</v>
      </c>
      <c r="E34" s="25">
        <f t="shared" si="0"/>
        <v>66468689.42</v>
      </c>
      <c r="F34" s="25">
        <v>0</v>
      </c>
      <c r="G34" s="25">
        <v>66468689.42</v>
      </c>
    </row>
    <row r="35" ht="24" customHeight="true" spans="1:7">
      <c r="A35" s="21" t="s">
        <v>107</v>
      </c>
      <c r="B35" s="21" t="s">
        <v>72</v>
      </c>
      <c r="C35" s="21" t="s">
        <v>70</v>
      </c>
      <c r="D35" s="22" t="s">
        <v>109</v>
      </c>
      <c r="E35" s="25">
        <f t="shared" si="0"/>
        <v>66368689.42</v>
      </c>
      <c r="F35" s="25">
        <v>0</v>
      </c>
      <c r="G35" s="25">
        <v>66368689.42</v>
      </c>
    </row>
    <row r="36" ht="24" customHeight="true" spans="1:7">
      <c r="A36" s="21" t="s">
        <v>107</v>
      </c>
      <c r="B36" s="21" t="s">
        <v>72</v>
      </c>
      <c r="C36" s="21" t="s">
        <v>76</v>
      </c>
      <c r="D36" s="22" t="s">
        <v>110</v>
      </c>
      <c r="E36" s="25">
        <f t="shared" si="0"/>
        <v>66368689.42</v>
      </c>
      <c r="F36" s="25">
        <v>0</v>
      </c>
      <c r="G36" s="25">
        <v>66368689.42</v>
      </c>
    </row>
    <row r="37" ht="24" customHeight="true" spans="1:7">
      <c r="A37" s="21" t="s">
        <v>107</v>
      </c>
      <c r="B37" s="21" t="s">
        <v>111</v>
      </c>
      <c r="C37" s="21" t="s">
        <v>70</v>
      </c>
      <c r="D37" s="22" t="s">
        <v>112</v>
      </c>
      <c r="E37" s="25">
        <f t="shared" si="0"/>
        <v>100000</v>
      </c>
      <c r="F37" s="25">
        <v>0</v>
      </c>
      <c r="G37" s="25">
        <v>100000</v>
      </c>
    </row>
    <row r="38" ht="24" customHeight="true" spans="1:7">
      <c r="A38" s="21" t="s">
        <v>107</v>
      </c>
      <c r="B38" s="21" t="s">
        <v>111</v>
      </c>
      <c r="C38" s="21" t="s">
        <v>76</v>
      </c>
      <c r="D38" s="22" t="s">
        <v>113</v>
      </c>
      <c r="E38" s="25">
        <f t="shared" si="0"/>
        <v>100000</v>
      </c>
      <c r="F38" s="25">
        <v>0</v>
      </c>
      <c r="G38" s="25">
        <v>100000</v>
      </c>
    </row>
    <row r="39" ht="24" customHeight="true" spans="1:7">
      <c r="A39" s="21" t="s">
        <v>114</v>
      </c>
      <c r="B39" s="21" t="s">
        <v>70</v>
      </c>
      <c r="C39" s="21" t="s">
        <v>70</v>
      </c>
      <c r="D39" s="22" t="s">
        <v>115</v>
      </c>
      <c r="E39" s="25">
        <f t="shared" si="0"/>
        <v>1694950</v>
      </c>
      <c r="F39" s="25">
        <v>0</v>
      </c>
      <c r="G39" s="25">
        <v>1694950</v>
      </c>
    </row>
    <row r="40" ht="24" customHeight="true" spans="1:7">
      <c r="A40" s="21" t="s">
        <v>114</v>
      </c>
      <c r="B40" s="21" t="s">
        <v>72</v>
      </c>
      <c r="C40" s="21" t="s">
        <v>70</v>
      </c>
      <c r="D40" s="22" t="s">
        <v>116</v>
      </c>
      <c r="E40" s="25">
        <f t="shared" si="0"/>
        <v>1161100</v>
      </c>
      <c r="F40" s="25">
        <v>0</v>
      </c>
      <c r="G40" s="25">
        <v>1161100</v>
      </c>
    </row>
    <row r="41" ht="24" customHeight="true" spans="1:7">
      <c r="A41" s="21" t="s">
        <v>114</v>
      </c>
      <c r="B41" s="21" t="s">
        <v>72</v>
      </c>
      <c r="C41" s="21" t="s">
        <v>117</v>
      </c>
      <c r="D41" s="22" t="s">
        <v>118</v>
      </c>
      <c r="E41" s="25">
        <f t="shared" ref="E41:E72" si="1">F41+G41</f>
        <v>5000</v>
      </c>
      <c r="F41" s="25">
        <v>0</v>
      </c>
      <c r="G41" s="25">
        <v>5000</v>
      </c>
    </row>
    <row r="42" ht="24" customHeight="true" spans="1:7">
      <c r="A42" s="21" t="s">
        <v>114</v>
      </c>
      <c r="B42" s="21" t="s">
        <v>72</v>
      </c>
      <c r="C42" s="21" t="s">
        <v>76</v>
      </c>
      <c r="D42" s="22" t="s">
        <v>119</v>
      </c>
      <c r="E42" s="25">
        <f t="shared" si="1"/>
        <v>1156100</v>
      </c>
      <c r="F42" s="25">
        <v>0</v>
      </c>
      <c r="G42" s="25">
        <v>1156100</v>
      </c>
    </row>
    <row r="43" ht="24" customHeight="true" spans="1:7">
      <c r="A43" s="21" t="s">
        <v>114</v>
      </c>
      <c r="B43" s="21" t="s">
        <v>78</v>
      </c>
      <c r="C43" s="21" t="s">
        <v>70</v>
      </c>
      <c r="D43" s="22" t="s">
        <v>120</v>
      </c>
      <c r="E43" s="25">
        <f t="shared" si="1"/>
        <v>533850</v>
      </c>
      <c r="F43" s="25">
        <v>0</v>
      </c>
      <c r="G43" s="25">
        <v>533850</v>
      </c>
    </row>
    <row r="44" ht="24" customHeight="true" spans="1:7">
      <c r="A44" s="21" t="s">
        <v>114</v>
      </c>
      <c r="B44" s="21" t="s">
        <v>78</v>
      </c>
      <c r="C44" s="21" t="s">
        <v>74</v>
      </c>
      <c r="D44" s="22" t="s">
        <v>121</v>
      </c>
      <c r="E44" s="25">
        <f t="shared" si="1"/>
        <v>23000</v>
      </c>
      <c r="F44" s="25">
        <v>0</v>
      </c>
      <c r="G44" s="25">
        <v>23000</v>
      </c>
    </row>
    <row r="45" ht="24" customHeight="true" spans="1:7">
      <c r="A45" s="21" t="s">
        <v>114</v>
      </c>
      <c r="B45" s="21" t="s">
        <v>78</v>
      </c>
      <c r="C45" s="21" t="s">
        <v>76</v>
      </c>
      <c r="D45" s="22" t="s">
        <v>122</v>
      </c>
      <c r="E45" s="25">
        <f t="shared" si="1"/>
        <v>510850</v>
      </c>
      <c r="F45" s="25">
        <v>0</v>
      </c>
      <c r="G45" s="25">
        <v>510850</v>
      </c>
    </row>
    <row r="46" ht="24" customHeight="true" spans="1:7">
      <c r="A46" s="21" t="s">
        <v>123</v>
      </c>
      <c r="B46" s="21" t="s">
        <v>70</v>
      </c>
      <c r="C46" s="21" t="s">
        <v>70</v>
      </c>
      <c r="D46" s="22" t="s">
        <v>124</v>
      </c>
      <c r="E46" s="25">
        <f t="shared" si="1"/>
        <v>160943008.82</v>
      </c>
      <c r="F46" s="25">
        <v>20241800</v>
      </c>
      <c r="G46" s="25">
        <v>140701208.82</v>
      </c>
    </row>
    <row r="47" ht="24" customHeight="true" spans="1:7">
      <c r="A47" s="21" t="s">
        <v>123</v>
      </c>
      <c r="B47" s="21" t="s">
        <v>72</v>
      </c>
      <c r="C47" s="21" t="s">
        <v>70</v>
      </c>
      <c r="D47" s="22" t="s">
        <v>125</v>
      </c>
      <c r="E47" s="25">
        <f t="shared" si="1"/>
        <v>39000</v>
      </c>
      <c r="F47" s="25">
        <v>0</v>
      </c>
      <c r="G47" s="25">
        <v>39000</v>
      </c>
    </row>
    <row r="48" ht="24" customHeight="true" spans="1:7">
      <c r="A48" s="21" t="s">
        <v>123</v>
      </c>
      <c r="B48" s="21" t="s">
        <v>72</v>
      </c>
      <c r="C48" s="21" t="s">
        <v>81</v>
      </c>
      <c r="D48" s="22" t="s">
        <v>82</v>
      </c>
      <c r="E48" s="25">
        <f t="shared" si="1"/>
        <v>39000</v>
      </c>
      <c r="F48" s="25">
        <v>0</v>
      </c>
      <c r="G48" s="25">
        <v>39000</v>
      </c>
    </row>
    <row r="49" ht="24" customHeight="true" spans="1:7">
      <c r="A49" s="21" t="s">
        <v>123</v>
      </c>
      <c r="B49" s="21" t="s">
        <v>81</v>
      </c>
      <c r="C49" s="21" t="s">
        <v>70</v>
      </c>
      <c r="D49" s="22" t="s">
        <v>126</v>
      </c>
      <c r="E49" s="25">
        <f t="shared" si="1"/>
        <v>125116198</v>
      </c>
      <c r="F49" s="25">
        <v>3999820</v>
      </c>
      <c r="G49" s="25">
        <v>121116378</v>
      </c>
    </row>
    <row r="50" ht="24" customHeight="true" spans="1:7">
      <c r="A50" s="21" t="s">
        <v>123</v>
      </c>
      <c r="B50" s="21" t="s">
        <v>81</v>
      </c>
      <c r="C50" s="21" t="s">
        <v>74</v>
      </c>
      <c r="D50" s="22" t="s">
        <v>127</v>
      </c>
      <c r="E50" s="25">
        <f t="shared" si="1"/>
        <v>44942056</v>
      </c>
      <c r="F50" s="25">
        <v>0</v>
      </c>
      <c r="G50" s="25">
        <v>44942056</v>
      </c>
    </row>
    <row r="51" ht="24" customHeight="true" spans="1:7">
      <c r="A51" s="21" t="s">
        <v>123</v>
      </c>
      <c r="B51" s="21" t="s">
        <v>81</v>
      </c>
      <c r="C51" s="21" t="s">
        <v>76</v>
      </c>
      <c r="D51" s="22" t="s">
        <v>128</v>
      </c>
      <c r="E51" s="25">
        <f t="shared" si="1"/>
        <v>80174142</v>
      </c>
      <c r="F51" s="25">
        <v>3999820</v>
      </c>
      <c r="G51" s="25">
        <v>76174322</v>
      </c>
    </row>
    <row r="52" ht="24" customHeight="true" spans="1:7">
      <c r="A52" s="21" t="s">
        <v>123</v>
      </c>
      <c r="B52" s="21" t="s">
        <v>83</v>
      </c>
      <c r="C52" s="21" t="s">
        <v>70</v>
      </c>
      <c r="D52" s="22" t="s">
        <v>129</v>
      </c>
      <c r="E52" s="25">
        <f t="shared" si="1"/>
        <v>16300780</v>
      </c>
      <c r="F52" s="25">
        <v>16241980</v>
      </c>
      <c r="G52" s="25">
        <v>58800</v>
      </c>
    </row>
    <row r="53" ht="24" customHeight="true" spans="1:7">
      <c r="A53" s="21" t="s">
        <v>123</v>
      </c>
      <c r="B53" s="21" t="s">
        <v>83</v>
      </c>
      <c r="C53" s="21" t="s">
        <v>72</v>
      </c>
      <c r="D53" s="22" t="s">
        <v>130</v>
      </c>
      <c r="E53" s="25">
        <f t="shared" si="1"/>
        <v>1849320</v>
      </c>
      <c r="F53" s="25">
        <v>1849320</v>
      </c>
      <c r="G53" s="25">
        <v>0</v>
      </c>
    </row>
    <row r="54" ht="24" customHeight="true" spans="1:7">
      <c r="A54" s="21" t="s">
        <v>123</v>
      </c>
      <c r="B54" s="21" t="s">
        <v>83</v>
      </c>
      <c r="C54" s="21" t="s">
        <v>81</v>
      </c>
      <c r="D54" s="22" t="s">
        <v>131</v>
      </c>
      <c r="E54" s="25">
        <f t="shared" si="1"/>
        <v>3717460</v>
      </c>
      <c r="F54" s="25">
        <v>3717460</v>
      </c>
      <c r="G54" s="25">
        <v>0</v>
      </c>
    </row>
    <row r="55" ht="24" customHeight="true" spans="1:7">
      <c r="A55" s="21" t="s">
        <v>123</v>
      </c>
      <c r="B55" s="21" t="s">
        <v>83</v>
      </c>
      <c r="C55" s="21" t="s">
        <v>83</v>
      </c>
      <c r="D55" s="22" t="s">
        <v>132</v>
      </c>
      <c r="E55" s="25">
        <f t="shared" si="1"/>
        <v>6987000</v>
      </c>
      <c r="F55" s="25">
        <v>6987000</v>
      </c>
      <c r="G55" s="25">
        <v>0</v>
      </c>
    </row>
    <row r="56" ht="24" customHeight="true" spans="1:7">
      <c r="A56" s="21" t="s">
        <v>123</v>
      </c>
      <c r="B56" s="21" t="s">
        <v>83</v>
      </c>
      <c r="C56" s="21" t="s">
        <v>86</v>
      </c>
      <c r="D56" s="22" t="s">
        <v>133</v>
      </c>
      <c r="E56" s="25">
        <f t="shared" si="1"/>
        <v>3556600</v>
      </c>
      <c r="F56" s="25">
        <v>3556600</v>
      </c>
      <c r="G56" s="25">
        <v>0</v>
      </c>
    </row>
    <row r="57" ht="24" customHeight="true" spans="1:7">
      <c r="A57" s="21" t="s">
        <v>123</v>
      </c>
      <c r="B57" s="21" t="s">
        <v>83</v>
      </c>
      <c r="C57" s="21" t="s">
        <v>76</v>
      </c>
      <c r="D57" s="22" t="s">
        <v>134</v>
      </c>
      <c r="E57" s="25">
        <f t="shared" si="1"/>
        <v>190400</v>
      </c>
      <c r="F57" s="25">
        <v>131600</v>
      </c>
      <c r="G57" s="25">
        <v>58800</v>
      </c>
    </row>
    <row r="58" ht="24" customHeight="true" spans="1:7">
      <c r="A58" s="21" t="s">
        <v>123</v>
      </c>
      <c r="B58" s="21" t="s">
        <v>111</v>
      </c>
      <c r="C58" s="21" t="s">
        <v>70</v>
      </c>
      <c r="D58" s="22" t="s">
        <v>135</v>
      </c>
      <c r="E58" s="25">
        <f t="shared" si="1"/>
        <v>2630156.68</v>
      </c>
      <c r="F58" s="25">
        <v>0</v>
      </c>
      <c r="G58" s="25">
        <v>2630156.68</v>
      </c>
    </row>
    <row r="59" ht="24" customHeight="true" spans="1:7">
      <c r="A59" s="21" t="s">
        <v>123</v>
      </c>
      <c r="B59" s="21" t="s">
        <v>111</v>
      </c>
      <c r="C59" s="21" t="s">
        <v>136</v>
      </c>
      <c r="D59" s="22" t="s">
        <v>137</v>
      </c>
      <c r="E59" s="25">
        <f t="shared" si="1"/>
        <v>727574.68</v>
      </c>
      <c r="F59" s="25">
        <v>0</v>
      </c>
      <c r="G59" s="25">
        <v>727574.68</v>
      </c>
    </row>
    <row r="60" ht="24" customHeight="true" spans="1:7">
      <c r="A60" s="21" t="s">
        <v>123</v>
      </c>
      <c r="B60" s="21" t="s">
        <v>111</v>
      </c>
      <c r="C60" s="21" t="s">
        <v>76</v>
      </c>
      <c r="D60" s="22" t="s">
        <v>138</v>
      </c>
      <c r="E60" s="25">
        <f t="shared" si="1"/>
        <v>1902582</v>
      </c>
      <c r="F60" s="25">
        <v>0</v>
      </c>
      <c r="G60" s="25">
        <v>1902582</v>
      </c>
    </row>
    <row r="61" ht="24" customHeight="true" spans="1:7">
      <c r="A61" s="21" t="s">
        <v>123</v>
      </c>
      <c r="B61" s="21" t="s">
        <v>74</v>
      </c>
      <c r="C61" s="21" t="s">
        <v>70</v>
      </c>
      <c r="D61" s="22" t="s">
        <v>139</v>
      </c>
      <c r="E61" s="25">
        <f t="shared" si="1"/>
        <v>1095800</v>
      </c>
      <c r="F61" s="25">
        <v>0</v>
      </c>
      <c r="G61" s="25">
        <v>1095800</v>
      </c>
    </row>
    <row r="62" ht="24" customHeight="true" spans="1:7">
      <c r="A62" s="21" t="s">
        <v>123</v>
      </c>
      <c r="B62" s="21" t="s">
        <v>74</v>
      </c>
      <c r="C62" s="21" t="s">
        <v>78</v>
      </c>
      <c r="D62" s="22" t="s">
        <v>140</v>
      </c>
      <c r="E62" s="25">
        <f t="shared" si="1"/>
        <v>95400</v>
      </c>
      <c r="F62" s="25">
        <v>0</v>
      </c>
      <c r="G62" s="25">
        <v>95400</v>
      </c>
    </row>
    <row r="63" ht="24" customHeight="true" spans="1:7">
      <c r="A63" s="21" t="s">
        <v>123</v>
      </c>
      <c r="B63" s="21" t="s">
        <v>74</v>
      </c>
      <c r="C63" s="21" t="s">
        <v>76</v>
      </c>
      <c r="D63" s="22" t="s">
        <v>141</v>
      </c>
      <c r="E63" s="25">
        <f t="shared" si="1"/>
        <v>1000400</v>
      </c>
      <c r="F63" s="25">
        <v>0</v>
      </c>
      <c r="G63" s="25">
        <v>1000400</v>
      </c>
    </row>
    <row r="64" ht="24" customHeight="true" spans="1:7">
      <c r="A64" s="21" t="s">
        <v>123</v>
      </c>
      <c r="B64" s="21" t="s">
        <v>117</v>
      </c>
      <c r="C64" s="21" t="s">
        <v>70</v>
      </c>
      <c r="D64" s="22" t="s">
        <v>142</v>
      </c>
      <c r="E64" s="25">
        <f t="shared" si="1"/>
        <v>186500</v>
      </c>
      <c r="F64" s="25">
        <v>0</v>
      </c>
      <c r="G64" s="25">
        <v>186500</v>
      </c>
    </row>
    <row r="65" ht="24" customHeight="true" spans="1:7">
      <c r="A65" s="21" t="s">
        <v>123</v>
      </c>
      <c r="B65" s="21" t="s">
        <v>117</v>
      </c>
      <c r="C65" s="21" t="s">
        <v>81</v>
      </c>
      <c r="D65" s="22" t="s">
        <v>143</v>
      </c>
      <c r="E65" s="25">
        <f t="shared" si="1"/>
        <v>186500</v>
      </c>
      <c r="F65" s="25">
        <v>0</v>
      </c>
      <c r="G65" s="25">
        <v>186500</v>
      </c>
    </row>
    <row r="66" ht="24" customHeight="true" spans="1:7">
      <c r="A66" s="21" t="s">
        <v>123</v>
      </c>
      <c r="B66" s="21" t="s">
        <v>144</v>
      </c>
      <c r="C66" s="21" t="s">
        <v>70</v>
      </c>
      <c r="D66" s="22" t="s">
        <v>145</v>
      </c>
      <c r="E66" s="25">
        <f t="shared" si="1"/>
        <v>3457184.5</v>
      </c>
      <c r="F66" s="25">
        <v>0</v>
      </c>
      <c r="G66" s="25">
        <v>3457184.5</v>
      </c>
    </row>
    <row r="67" ht="24" customHeight="true" spans="1:7">
      <c r="A67" s="21" t="s">
        <v>123</v>
      </c>
      <c r="B67" s="21" t="s">
        <v>144</v>
      </c>
      <c r="C67" s="21" t="s">
        <v>86</v>
      </c>
      <c r="D67" s="22" t="s">
        <v>146</v>
      </c>
      <c r="E67" s="25">
        <f t="shared" si="1"/>
        <v>3073512</v>
      </c>
      <c r="F67" s="25">
        <v>0</v>
      </c>
      <c r="G67" s="25">
        <v>3073512</v>
      </c>
    </row>
    <row r="68" ht="24" customHeight="true" spans="1:7">
      <c r="A68" s="21" t="s">
        <v>123</v>
      </c>
      <c r="B68" s="21" t="s">
        <v>144</v>
      </c>
      <c r="C68" s="21" t="s">
        <v>76</v>
      </c>
      <c r="D68" s="22" t="s">
        <v>147</v>
      </c>
      <c r="E68" s="25">
        <f t="shared" si="1"/>
        <v>383672.5</v>
      </c>
      <c r="F68" s="25">
        <v>0</v>
      </c>
      <c r="G68" s="25">
        <v>383672.5</v>
      </c>
    </row>
    <row r="69" ht="24" customHeight="true" spans="1:7">
      <c r="A69" s="21" t="s">
        <v>123</v>
      </c>
      <c r="B69" s="21" t="s">
        <v>148</v>
      </c>
      <c r="C69" s="21" t="s">
        <v>70</v>
      </c>
      <c r="D69" s="22" t="s">
        <v>149</v>
      </c>
      <c r="E69" s="25">
        <f t="shared" si="1"/>
        <v>5562656.89</v>
      </c>
      <c r="F69" s="25">
        <v>0</v>
      </c>
      <c r="G69" s="25">
        <v>5562656.89</v>
      </c>
    </row>
    <row r="70" ht="24" customHeight="true" spans="1:7">
      <c r="A70" s="21" t="s">
        <v>123</v>
      </c>
      <c r="B70" s="21" t="s">
        <v>148</v>
      </c>
      <c r="C70" s="21" t="s">
        <v>136</v>
      </c>
      <c r="D70" s="22" t="s">
        <v>150</v>
      </c>
      <c r="E70" s="25">
        <f t="shared" si="1"/>
        <v>15887</v>
      </c>
      <c r="F70" s="25">
        <v>0</v>
      </c>
      <c r="G70" s="25">
        <v>15887</v>
      </c>
    </row>
    <row r="71" ht="24" customHeight="true" spans="1:7">
      <c r="A71" s="21" t="s">
        <v>123</v>
      </c>
      <c r="B71" s="21" t="s">
        <v>148</v>
      </c>
      <c r="C71" s="21" t="s">
        <v>83</v>
      </c>
      <c r="D71" s="22" t="s">
        <v>151</v>
      </c>
      <c r="E71" s="25">
        <f t="shared" si="1"/>
        <v>92393</v>
      </c>
      <c r="F71" s="25">
        <v>0</v>
      </c>
      <c r="G71" s="25">
        <v>92393</v>
      </c>
    </row>
    <row r="72" ht="24" customHeight="true" spans="1:7">
      <c r="A72" s="21" t="s">
        <v>123</v>
      </c>
      <c r="B72" s="21" t="s">
        <v>148</v>
      </c>
      <c r="C72" s="21" t="s">
        <v>86</v>
      </c>
      <c r="D72" s="22" t="s">
        <v>152</v>
      </c>
      <c r="E72" s="25">
        <f t="shared" si="1"/>
        <v>35000</v>
      </c>
      <c r="F72" s="25">
        <v>0</v>
      </c>
      <c r="G72" s="25">
        <v>35000</v>
      </c>
    </row>
    <row r="73" ht="24" customHeight="true" spans="1:7">
      <c r="A73" s="21" t="s">
        <v>123</v>
      </c>
      <c r="B73" s="21" t="s">
        <v>148</v>
      </c>
      <c r="C73" s="21" t="s">
        <v>111</v>
      </c>
      <c r="D73" s="22" t="s">
        <v>153</v>
      </c>
      <c r="E73" s="25">
        <f t="shared" ref="E73:E104" si="2">F73+G73</f>
        <v>478466.89</v>
      </c>
      <c r="F73" s="25">
        <v>0</v>
      </c>
      <c r="G73" s="25">
        <v>478466.89</v>
      </c>
    </row>
    <row r="74" ht="24" customHeight="true" spans="1:7">
      <c r="A74" s="21" t="s">
        <v>123</v>
      </c>
      <c r="B74" s="21" t="s">
        <v>148</v>
      </c>
      <c r="C74" s="21" t="s">
        <v>76</v>
      </c>
      <c r="D74" s="22" t="s">
        <v>154</v>
      </c>
      <c r="E74" s="25">
        <f t="shared" si="2"/>
        <v>4940910</v>
      </c>
      <c r="F74" s="25">
        <v>0</v>
      </c>
      <c r="G74" s="25">
        <v>4940910</v>
      </c>
    </row>
    <row r="75" ht="24" customHeight="true" spans="1:7">
      <c r="A75" s="21" t="s">
        <v>123</v>
      </c>
      <c r="B75" s="21" t="s">
        <v>155</v>
      </c>
      <c r="C75" s="21" t="s">
        <v>70</v>
      </c>
      <c r="D75" s="22" t="s">
        <v>156</v>
      </c>
      <c r="E75" s="25">
        <f t="shared" si="2"/>
        <v>3601.9</v>
      </c>
      <c r="F75" s="25">
        <v>0</v>
      </c>
      <c r="G75" s="25">
        <v>3601.9</v>
      </c>
    </row>
    <row r="76" ht="24" customHeight="true" spans="1:7">
      <c r="A76" s="21" t="s">
        <v>123</v>
      </c>
      <c r="B76" s="21" t="s">
        <v>155</v>
      </c>
      <c r="C76" s="21" t="s">
        <v>81</v>
      </c>
      <c r="D76" s="22" t="s">
        <v>82</v>
      </c>
      <c r="E76" s="25">
        <f t="shared" si="2"/>
        <v>3601.9</v>
      </c>
      <c r="F76" s="25">
        <v>0</v>
      </c>
      <c r="G76" s="25">
        <v>3601.9</v>
      </c>
    </row>
    <row r="77" ht="24" customHeight="true" spans="1:7">
      <c r="A77" s="21" t="s">
        <v>123</v>
      </c>
      <c r="B77" s="21" t="s">
        <v>157</v>
      </c>
      <c r="C77" s="21" t="s">
        <v>70</v>
      </c>
      <c r="D77" s="22" t="s">
        <v>158</v>
      </c>
      <c r="E77" s="25">
        <f t="shared" si="2"/>
        <v>5582740.85</v>
      </c>
      <c r="F77" s="25">
        <v>0</v>
      </c>
      <c r="G77" s="25">
        <v>5582740.85</v>
      </c>
    </row>
    <row r="78" ht="24" customHeight="true" spans="1:7">
      <c r="A78" s="21" t="s">
        <v>123</v>
      </c>
      <c r="B78" s="21" t="s">
        <v>157</v>
      </c>
      <c r="C78" s="21" t="s">
        <v>72</v>
      </c>
      <c r="D78" s="22" t="s">
        <v>159</v>
      </c>
      <c r="E78" s="25">
        <f t="shared" si="2"/>
        <v>979776.85</v>
      </c>
      <c r="F78" s="25">
        <v>0</v>
      </c>
      <c r="G78" s="25">
        <v>979776.85</v>
      </c>
    </row>
    <row r="79" ht="24" customHeight="true" spans="1:7">
      <c r="A79" s="21" t="s">
        <v>123</v>
      </c>
      <c r="B79" s="21" t="s">
        <v>157</v>
      </c>
      <c r="C79" s="21" t="s">
        <v>81</v>
      </c>
      <c r="D79" s="22" t="s">
        <v>160</v>
      </c>
      <c r="E79" s="25">
        <f t="shared" si="2"/>
        <v>4602964</v>
      </c>
      <c r="F79" s="25">
        <v>0</v>
      </c>
      <c r="G79" s="25">
        <v>4602964</v>
      </c>
    </row>
    <row r="80" ht="24" customHeight="true" spans="1:7">
      <c r="A80" s="21" t="s">
        <v>123</v>
      </c>
      <c r="B80" s="21" t="s">
        <v>161</v>
      </c>
      <c r="C80" s="21" t="s">
        <v>70</v>
      </c>
      <c r="D80" s="22" t="s">
        <v>162</v>
      </c>
      <c r="E80" s="25">
        <f t="shared" si="2"/>
        <v>968390</v>
      </c>
      <c r="F80" s="25">
        <v>0</v>
      </c>
      <c r="G80" s="25">
        <v>968390</v>
      </c>
    </row>
    <row r="81" ht="24" customHeight="true" spans="1:7">
      <c r="A81" s="21" t="s">
        <v>123</v>
      </c>
      <c r="B81" s="21" t="s">
        <v>161</v>
      </c>
      <c r="C81" s="21" t="s">
        <v>136</v>
      </c>
      <c r="D81" s="22" t="s">
        <v>163</v>
      </c>
      <c r="E81" s="25">
        <f t="shared" si="2"/>
        <v>479600</v>
      </c>
      <c r="F81" s="25">
        <v>0</v>
      </c>
      <c r="G81" s="25">
        <v>479600</v>
      </c>
    </row>
    <row r="82" ht="24" customHeight="true" spans="1:7">
      <c r="A82" s="21" t="s">
        <v>123</v>
      </c>
      <c r="B82" s="21" t="s">
        <v>161</v>
      </c>
      <c r="C82" s="21" t="s">
        <v>76</v>
      </c>
      <c r="D82" s="22" t="s">
        <v>164</v>
      </c>
      <c r="E82" s="25">
        <f t="shared" si="2"/>
        <v>488790</v>
      </c>
      <c r="F82" s="25">
        <v>0</v>
      </c>
      <c r="G82" s="25">
        <v>488790</v>
      </c>
    </row>
    <row r="83" ht="24" customHeight="true" spans="1:7">
      <c r="A83" s="21" t="s">
        <v>165</v>
      </c>
      <c r="B83" s="21" t="s">
        <v>70</v>
      </c>
      <c r="C83" s="21" t="s">
        <v>70</v>
      </c>
      <c r="D83" s="22" t="s">
        <v>166</v>
      </c>
      <c r="E83" s="25">
        <f t="shared" si="2"/>
        <v>10855216.74</v>
      </c>
      <c r="F83" s="25">
        <v>3951800</v>
      </c>
      <c r="G83" s="25">
        <v>6903416.74</v>
      </c>
    </row>
    <row r="84" ht="24" customHeight="true" spans="1:7">
      <c r="A84" s="21" t="s">
        <v>165</v>
      </c>
      <c r="B84" s="21" t="s">
        <v>78</v>
      </c>
      <c r="C84" s="21" t="s">
        <v>70</v>
      </c>
      <c r="D84" s="22" t="s">
        <v>167</v>
      </c>
      <c r="E84" s="25">
        <f t="shared" si="2"/>
        <v>1463000</v>
      </c>
      <c r="F84" s="25">
        <v>0</v>
      </c>
      <c r="G84" s="25">
        <v>1463000</v>
      </c>
    </row>
    <row r="85" ht="24" customHeight="true" spans="1:7">
      <c r="A85" s="21" t="s">
        <v>165</v>
      </c>
      <c r="B85" s="21" t="s">
        <v>78</v>
      </c>
      <c r="C85" s="21" t="s">
        <v>76</v>
      </c>
      <c r="D85" s="22" t="s">
        <v>168</v>
      </c>
      <c r="E85" s="25">
        <f t="shared" si="2"/>
        <v>1463000</v>
      </c>
      <c r="F85" s="25">
        <v>0</v>
      </c>
      <c r="G85" s="25">
        <v>1463000</v>
      </c>
    </row>
    <row r="86" ht="24" customHeight="true" spans="1:7">
      <c r="A86" s="21" t="s">
        <v>165</v>
      </c>
      <c r="B86" s="21" t="s">
        <v>148</v>
      </c>
      <c r="C86" s="21" t="s">
        <v>70</v>
      </c>
      <c r="D86" s="22" t="s">
        <v>169</v>
      </c>
      <c r="E86" s="25">
        <f t="shared" si="2"/>
        <v>3951800</v>
      </c>
      <c r="F86" s="25">
        <v>3951800</v>
      </c>
      <c r="G86" s="25">
        <v>0</v>
      </c>
    </row>
    <row r="87" ht="24" customHeight="true" spans="1:7">
      <c r="A87" s="21" t="s">
        <v>165</v>
      </c>
      <c r="B87" s="21" t="s">
        <v>148</v>
      </c>
      <c r="C87" s="21" t="s">
        <v>72</v>
      </c>
      <c r="D87" s="22" t="s">
        <v>170</v>
      </c>
      <c r="E87" s="25">
        <f t="shared" si="2"/>
        <v>1140000</v>
      </c>
      <c r="F87" s="25">
        <v>1140000</v>
      </c>
      <c r="G87" s="25">
        <v>0</v>
      </c>
    </row>
    <row r="88" ht="24" customHeight="true" spans="1:7">
      <c r="A88" s="21" t="s">
        <v>165</v>
      </c>
      <c r="B88" s="21" t="s">
        <v>148</v>
      </c>
      <c r="C88" s="21" t="s">
        <v>81</v>
      </c>
      <c r="D88" s="22" t="s">
        <v>171</v>
      </c>
      <c r="E88" s="25">
        <f t="shared" si="2"/>
        <v>2811800</v>
      </c>
      <c r="F88" s="25">
        <v>2811800</v>
      </c>
      <c r="G88" s="25">
        <v>0</v>
      </c>
    </row>
    <row r="89" ht="24" customHeight="true" spans="1:7">
      <c r="A89" s="21" t="s">
        <v>165</v>
      </c>
      <c r="B89" s="21" t="s">
        <v>89</v>
      </c>
      <c r="C89" s="21" t="s">
        <v>70</v>
      </c>
      <c r="D89" s="22" t="s">
        <v>172</v>
      </c>
      <c r="E89" s="25">
        <f t="shared" si="2"/>
        <v>5440416.74</v>
      </c>
      <c r="F89" s="25">
        <v>0</v>
      </c>
      <c r="G89" s="25">
        <v>5440416.74</v>
      </c>
    </row>
    <row r="90" ht="24" customHeight="true" spans="1:7">
      <c r="A90" s="21" t="s">
        <v>165</v>
      </c>
      <c r="B90" s="21" t="s">
        <v>89</v>
      </c>
      <c r="C90" s="21" t="s">
        <v>72</v>
      </c>
      <c r="D90" s="22" t="s">
        <v>173</v>
      </c>
      <c r="E90" s="25">
        <f t="shared" si="2"/>
        <v>5440416.74</v>
      </c>
      <c r="F90" s="25">
        <v>0</v>
      </c>
      <c r="G90" s="25">
        <v>5440416.74</v>
      </c>
    </row>
    <row r="91" ht="24" customHeight="true" spans="1:7">
      <c r="A91" s="21" t="s">
        <v>174</v>
      </c>
      <c r="B91" s="21" t="s">
        <v>70</v>
      </c>
      <c r="C91" s="21" t="s">
        <v>70</v>
      </c>
      <c r="D91" s="22" t="s">
        <v>175</v>
      </c>
      <c r="E91" s="25">
        <f t="shared" si="2"/>
        <v>48503123.94</v>
      </c>
      <c r="F91" s="25">
        <v>5524000</v>
      </c>
      <c r="G91" s="25">
        <v>42979123.94</v>
      </c>
    </row>
    <row r="92" ht="24" customHeight="true" spans="1:7">
      <c r="A92" s="21" t="s">
        <v>174</v>
      </c>
      <c r="B92" s="21" t="s">
        <v>72</v>
      </c>
      <c r="C92" s="21" t="s">
        <v>70</v>
      </c>
      <c r="D92" s="22" t="s">
        <v>176</v>
      </c>
      <c r="E92" s="25">
        <f t="shared" si="2"/>
        <v>34350600</v>
      </c>
      <c r="F92" s="25">
        <v>5524000</v>
      </c>
      <c r="G92" s="25">
        <v>28826600</v>
      </c>
    </row>
    <row r="93" ht="24" customHeight="true" spans="1:7">
      <c r="A93" s="21" t="s">
        <v>174</v>
      </c>
      <c r="B93" s="21" t="s">
        <v>72</v>
      </c>
      <c r="C93" s="21" t="s">
        <v>76</v>
      </c>
      <c r="D93" s="22" t="s">
        <v>177</v>
      </c>
      <c r="E93" s="25">
        <f t="shared" si="2"/>
        <v>34350600</v>
      </c>
      <c r="F93" s="25">
        <v>5524000</v>
      </c>
      <c r="G93" s="25">
        <v>28826600</v>
      </c>
    </row>
    <row r="94" ht="24" customHeight="true" spans="1:7">
      <c r="A94" s="21" t="s">
        <v>174</v>
      </c>
      <c r="B94" s="21" t="s">
        <v>78</v>
      </c>
      <c r="C94" s="21" t="s">
        <v>70</v>
      </c>
      <c r="D94" s="22" t="s">
        <v>178</v>
      </c>
      <c r="E94" s="25">
        <f t="shared" si="2"/>
        <v>2971337</v>
      </c>
      <c r="F94" s="25">
        <v>0</v>
      </c>
      <c r="G94" s="25">
        <v>2971337</v>
      </c>
    </row>
    <row r="95" ht="24" customHeight="true" spans="1:7">
      <c r="A95" s="21" t="s">
        <v>174</v>
      </c>
      <c r="B95" s="21" t="s">
        <v>78</v>
      </c>
      <c r="C95" s="21" t="s">
        <v>76</v>
      </c>
      <c r="D95" s="22" t="s">
        <v>179</v>
      </c>
      <c r="E95" s="25">
        <f t="shared" si="2"/>
        <v>2971337</v>
      </c>
      <c r="F95" s="25">
        <v>0</v>
      </c>
      <c r="G95" s="25">
        <v>2971337</v>
      </c>
    </row>
    <row r="96" ht="24" customHeight="true" spans="1:7">
      <c r="A96" s="21" t="s">
        <v>174</v>
      </c>
      <c r="B96" s="21" t="s">
        <v>148</v>
      </c>
      <c r="C96" s="21" t="s">
        <v>70</v>
      </c>
      <c r="D96" s="22" t="s">
        <v>180</v>
      </c>
      <c r="E96" s="25">
        <f t="shared" si="2"/>
        <v>11181186.94</v>
      </c>
      <c r="F96" s="25">
        <v>0</v>
      </c>
      <c r="G96" s="25">
        <v>11181186.94</v>
      </c>
    </row>
    <row r="97" ht="24" customHeight="true" spans="1:7">
      <c r="A97" s="21" t="s">
        <v>174</v>
      </c>
      <c r="B97" s="21" t="s">
        <v>148</v>
      </c>
      <c r="C97" s="21" t="s">
        <v>78</v>
      </c>
      <c r="D97" s="22" t="s">
        <v>181</v>
      </c>
      <c r="E97" s="25">
        <f t="shared" si="2"/>
        <v>1831900</v>
      </c>
      <c r="F97" s="25">
        <v>0</v>
      </c>
      <c r="G97" s="25">
        <v>1831900</v>
      </c>
    </row>
    <row r="98" ht="24" customHeight="true" spans="1:7">
      <c r="A98" s="21" t="s">
        <v>174</v>
      </c>
      <c r="B98" s="21" t="s">
        <v>148</v>
      </c>
      <c r="C98" s="21" t="s">
        <v>76</v>
      </c>
      <c r="D98" s="22" t="s">
        <v>182</v>
      </c>
      <c r="E98" s="25">
        <f t="shared" si="2"/>
        <v>9349286.94</v>
      </c>
      <c r="F98" s="25">
        <v>0</v>
      </c>
      <c r="G98" s="25">
        <v>9349286.94</v>
      </c>
    </row>
    <row r="99" ht="24" customHeight="true" spans="1:7">
      <c r="A99" s="21" t="s">
        <v>183</v>
      </c>
      <c r="B99" s="21" t="s">
        <v>70</v>
      </c>
      <c r="C99" s="21" t="s">
        <v>70</v>
      </c>
      <c r="D99" s="22" t="s">
        <v>184</v>
      </c>
      <c r="E99" s="25">
        <f t="shared" si="2"/>
        <v>121118691.81</v>
      </c>
      <c r="F99" s="25">
        <v>15708884</v>
      </c>
      <c r="G99" s="25">
        <v>105409807.81</v>
      </c>
    </row>
    <row r="100" ht="24" customHeight="true" spans="1:7">
      <c r="A100" s="21" t="s">
        <v>183</v>
      </c>
      <c r="B100" s="21" t="s">
        <v>72</v>
      </c>
      <c r="C100" s="21" t="s">
        <v>70</v>
      </c>
      <c r="D100" s="22" t="s">
        <v>185</v>
      </c>
      <c r="E100" s="25">
        <f t="shared" si="2"/>
        <v>59611016</v>
      </c>
      <c r="F100" s="25">
        <v>15708884</v>
      </c>
      <c r="G100" s="25">
        <v>43902132</v>
      </c>
    </row>
    <row r="101" ht="24" customHeight="true" spans="1:7">
      <c r="A101" s="21" t="s">
        <v>183</v>
      </c>
      <c r="B101" s="21" t="s">
        <v>72</v>
      </c>
      <c r="C101" s="21" t="s">
        <v>72</v>
      </c>
      <c r="D101" s="22" t="s">
        <v>80</v>
      </c>
      <c r="E101" s="25">
        <f t="shared" si="2"/>
        <v>7762000</v>
      </c>
      <c r="F101" s="25">
        <v>7762000</v>
      </c>
      <c r="G101" s="25">
        <v>0</v>
      </c>
    </row>
    <row r="102" ht="24" customHeight="true" spans="1:7">
      <c r="A102" s="21" t="s">
        <v>183</v>
      </c>
      <c r="B102" s="21" t="s">
        <v>72</v>
      </c>
      <c r="C102" s="21" t="s">
        <v>136</v>
      </c>
      <c r="D102" s="22" t="s">
        <v>186</v>
      </c>
      <c r="E102" s="25">
        <f t="shared" si="2"/>
        <v>2450000</v>
      </c>
      <c r="F102" s="25">
        <v>0</v>
      </c>
      <c r="G102" s="25">
        <v>2450000</v>
      </c>
    </row>
    <row r="103" ht="24" customHeight="true" spans="1:7">
      <c r="A103" s="21" t="s">
        <v>183</v>
      </c>
      <c r="B103" s="21" t="s">
        <v>72</v>
      </c>
      <c r="C103" s="21" t="s">
        <v>76</v>
      </c>
      <c r="D103" s="22" t="s">
        <v>187</v>
      </c>
      <c r="E103" s="25">
        <f t="shared" si="2"/>
        <v>49399016</v>
      </c>
      <c r="F103" s="25">
        <v>7946884</v>
      </c>
      <c r="G103" s="25">
        <v>41452132</v>
      </c>
    </row>
    <row r="104" ht="24" customHeight="true" spans="1:7">
      <c r="A104" s="21" t="s">
        <v>183</v>
      </c>
      <c r="B104" s="21" t="s">
        <v>81</v>
      </c>
      <c r="C104" s="21" t="s">
        <v>70</v>
      </c>
      <c r="D104" s="22" t="s">
        <v>188</v>
      </c>
      <c r="E104" s="25">
        <f t="shared" si="2"/>
        <v>23501300</v>
      </c>
      <c r="F104" s="25">
        <v>0</v>
      </c>
      <c r="G104" s="25">
        <v>23501300</v>
      </c>
    </row>
    <row r="105" ht="24" customHeight="true" spans="1:7">
      <c r="A105" s="21" t="s">
        <v>183</v>
      </c>
      <c r="B105" s="21" t="s">
        <v>81</v>
      </c>
      <c r="C105" s="21" t="s">
        <v>72</v>
      </c>
      <c r="D105" s="22" t="s">
        <v>188</v>
      </c>
      <c r="E105" s="25">
        <f t="shared" ref="E105:E136" si="3">F105+G105</f>
        <v>23501300</v>
      </c>
      <c r="F105" s="25">
        <v>0</v>
      </c>
      <c r="G105" s="25">
        <v>23501300</v>
      </c>
    </row>
    <row r="106" ht="24" customHeight="true" spans="1:7">
      <c r="A106" s="21" t="s">
        <v>183</v>
      </c>
      <c r="B106" s="21" t="s">
        <v>83</v>
      </c>
      <c r="C106" s="21" t="s">
        <v>70</v>
      </c>
      <c r="D106" s="22" t="s">
        <v>189</v>
      </c>
      <c r="E106" s="25">
        <f t="shared" si="3"/>
        <v>1547779</v>
      </c>
      <c r="F106" s="25">
        <v>0</v>
      </c>
      <c r="G106" s="25">
        <v>1547779</v>
      </c>
    </row>
    <row r="107" ht="24" customHeight="true" spans="1:7">
      <c r="A107" s="21" t="s">
        <v>183</v>
      </c>
      <c r="B107" s="21" t="s">
        <v>83</v>
      </c>
      <c r="C107" s="21" t="s">
        <v>72</v>
      </c>
      <c r="D107" s="22" t="s">
        <v>189</v>
      </c>
      <c r="E107" s="25">
        <f t="shared" si="3"/>
        <v>1547779</v>
      </c>
      <c r="F107" s="25">
        <v>0</v>
      </c>
      <c r="G107" s="25">
        <v>1547779</v>
      </c>
    </row>
    <row r="108" ht="24" customHeight="true" spans="1:7">
      <c r="A108" s="21" t="s">
        <v>183</v>
      </c>
      <c r="B108" s="21" t="s">
        <v>74</v>
      </c>
      <c r="C108" s="21" t="s">
        <v>70</v>
      </c>
      <c r="D108" s="22" t="s">
        <v>190</v>
      </c>
      <c r="E108" s="25">
        <f t="shared" si="3"/>
        <v>36458596.81</v>
      </c>
      <c r="F108" s="25">
        <v>0</v>
      </c>
      <c r="G108" s="25">
        <v>36458596.81</v>
      </c>
    </row>
    <row r="109" ht="24" customHeight="true" spans="1:7">
      <c r="A109" s="21" t="s">
        <v>183</v>
      </c>
      <c r="B109" s="21" t="s">
        <v>74</v>
      </c>
      <c r="C109" s="21" t="s">
        <v>78</v>
      </c>
      <c r="D109" s="22" t="s">
        <v>191</v>
      </c>
      <c r="E109" s="25">
        <f t="shared" si="3"/>
        <v>15473288.81</v>
      </c>
      <c r="F109" s="25">
        <v>0</v>
      </c>
      <c r="G109" s="25">
        <v>15473288.81</v>
      </c>
    </row>
    <row r="110" ht="24" customHeight="true" spans="1:7">
      <c r="A110" s="21" t="s">
        <v>183</v>
      </c>
      <c r="B110" s="21" t="s">
        <v>74</v>
      </c>
      <c r="C110" s="21" t="s">
        <v>136</v>
      </c>
      <c r="D110" s="22" t="s">
        <v>192</v>
      </c>
      <c r="E110" s="25">
        <f t="shared" si="3"/>
        <v>1987291</v>
      </c>
      <c r="F110" s="25">
        <v>0</v>
      </c>
      <c r="G110" s="25">
        <v>1987291</v>
      </c>
    </row>
    <row r="111" ht="24" customHeight="true" spans="1:7">
      <c r="A111" s="21" t="s">
        <v>183</v>
      </c>
      <c r="B111" s="21" t="s">
        <v>74</v>
      </c>
      <c r="C111" s="21" t="s">
        <v>155</v>
      </c>
      <c r="D111" s="22" t="s">
        <v>193</v>
      </c>
      <c r="E111" s="25">
        <f t="shared" si="3"/>
        <v>2597602</v>
      </c>
      <c r="F111" s="25">
        <v>0</v>
      </c>
      <c r="G111" s="25">
        <v>2597602</v>
      </c>
    </row>
    <row r="112" ht="24" customHeight="true" spans="1:7">
      <c r="A112" s="21" t="s">
        <v>183</v>
      </c>
      <c r="B112" s="21" t="s">
        <v>74</v>
      </c>
      <c r="C112" s="21" t="s">
        <v>76</v>
      </c>
      <c r="D112" s="22" t="s">
        <v>194</v>
      </c>
      <c r="E112" s="25">
        <f t="shared" si="3"/>
        <v>16400415</v>
      </c>
      <c r="F112" s="25">
        <v>0</v>
      </c>
      <c r="G112" s="25">
        <v>16400415</v>
      </c>
    </row>
    <row r="113" ht="24" customHeight="true" spans="1:7">
      <c r="A113" s="21" t="s">
        <v>195</v>
      </c>
      <c r="B113" s="21" t="s">
        <v>70</v>
      </c>
      <c r="C113" s="21" t="s">
        <v>70</v>
      </c>
      <c r="D113" s="22" t="s">
        <v>196</v>
      </c>
      <c r="E113" s="25">
        <f t="shared" si="3"/>
        <v>108670199.86</v>
      </c>
      <c r="F113" s="25">
        <v>6640560</v>
      </c>
      <c r="G113" s="25">
        <v>102029639.86</v>
      </c>
    </row>
    <row r="114" ht="24" customHeight="true" spans="1:7">
      <c r="A114" s="21" t="s">
        <v>195</v>
      </c>
      <c r="B114" s="21" t="s">
        <v>72</v>
      </c>
      <c r="C114" s="21" t="s">
        <v>70</v>
      </c>
      <c r="D114" s="22" t="s">
        <v>197</v>
      </c>
      <c r="E114" s="25">
        <f t="shared" si="3"/>
        <v>51833741.7</v>
      </c>
      <c r="F114" s="25">
        <v>4317300</v>
      </c>
      <c r="G114" s="25">
        <v>47516441.7</v>
      </c>
    </row>
    <row r="115" ht="24" customHeight="true" spans="1:7">
      <c r="A115" s="21" t="s">
        <v>195</v>
      </c>
      <c r="B115" s="21" t="s">
        <v>72</v>
      </c>
      <c r="C115" s="21" t="s">
        <v>136</v>
      </c>
      <c r="D115" s="22" t="s">
        <v>101</v>
      </c>
      <c r="E115" s="25">
        <f t="shared" si="3"/>
        <v>4357300</v>
      </c>
      <c r="F115" s="25">
        <v>4317300</v>
      </c>
      <c r="G115" s="25">
        <v>40000</v>
      </c>
    </row>
    <row r="116" ht="24" customHeight="true" spans="1:7">
      <c r="A116" s="21" t="s">
        <v>195</v>
      </c>
      <c r="B116" s="21" t="s">
        <v>72</v>
      </c>
      <c r="C116" s="21" t="s">
        <v>86</v>
      </c>
      <c r="D116" s="22" t="s">
        <v>198</v>
      </c>
      <c r="E116" s="25">
        <f t="shared" si="3"/>
        <v>641152.99</v>
      </c>
      <c r="F116" s="25">
        <v>0</v>
      </c>
      <c r="G116" s="25">
        <v>641152.99</v>
      </c>
    </row>
    <row r="117" ht="24" customHeight="true" spans="1:7">
      <c r="A117" s="21" t="s">
        <v>195</v>
      </c>
      <c r="B117" s="21" t="s">
        <v>72</v>
      </c>
      <c r="C117" s="21" t="s">
        <v>117</v>
      </c>
      <c r="D117" s="22" t="s">
        <v>199</v>
      </c>
      <c r="E117" s="25">
        <f t="shared" si="3"/>
        <v>39700</v>
      </c>
      <c r="F117" s="25">
        <v>0</v>
      </c>
      <c r="G117" s="25">
        <v>39700</v>
      </c>
    </row>
    <row r="118" ht="24" customHeight="true" spans="1:7">
      <c r="A118" s="21" t="s">
        <v>195</v>
      </c>
      <c r="B118" s="21" t="s">
        <v>72</v>
      </c>
      <c r="C118" s="21" t="s">
        <v>200</v>
      </c>
      <c r="D118" s="22" t="s">
        <v>201</v>
      </c>
      <c r="E118" s="25">
        <f t="shared" si="3"/>
        <v>40309.92</v>
      </c>
      <c r="F118" s="25">
        <v>0</v>
      </c>
      <c r="G118" s="25">
        <v>40309.92</v>
      </c>
    </row>
    <row r="119" ht="24" customHeight="true" spans="1:7">
      <c r="A119" s="21" t="s">
        <v>195</v>
      </c>
      <c r="B119" s="21" t="s">
        <v>72</v>
      </c>
      <c r="C119" s="21" t="s">
        <v>202</v>
      </c>
      <c r="D119" s="22" t="s">
        <v>203</v>
      </c>
      <c r="E119" s="25">
        <f t="shared" si="3"/>
        <v>5488110.56</v>
      </c>
      <c r="F119" s="25">
        <v>0</v>
      </c>
      <c r="G119" s="25">
        <v>5488110.56</v>
      </c>
    </row>
    <row r="120" ht="24" customHeight="true" spans="1:7">
      <c r="A120" s="21" t="s">
        <v>195</v>
      </c>
      <c r="B120" s="21" t="s">
        <v>72</v>
      </c>
      <c r="C120" s="21" t="s">
        <v>204</v>
      </c>
      <c r="D120" s="22" t="s">
        <v>205</v>
      </c>
      <c r="E120" s="25">
        <f t="shared" si="3"/>
        <v>171550</v>
      </c>
      <c r="F120" s="25">
        <v>0</v>
      </c>
      <c r="G120" s="25">
        <v>171550</v>
      </c>
    </row>
    <row r="121" ht="24" customHeight="true" spans="1:7">
      <c r="A121" s="21" t="s">
        <v>195</v>
      </c>
      <c r="B121" s="21" t="s">
        <v>72</v>
      </c>
      <c r="C121" s="21" t="s">
        <v>206</v>
      </c>
      <c r="D121" s="22" t="s">
        <v>207</v>
      </c>
      <c r="E121" s="25">
        <f t="shared" si="3"/>
        <v>322377.2</v>
      </c>
      <c r="F121" s="25">
        <v>0</v>
      </c>
      <c r="G121" s="25">
        <v>322377.2</v>
      </c>
    </row>
    <row r="122" ht="24" customHeight="true" spans="1:7">
      <c r="A122" s="21" t="s">
        <v>195</v>
      </c>
      <c r="B122" s="21" t="s">
        <v>72</v>
      </c>
      <c r="C122" s="21" t="s">
        <v>208</v>
      </c>
      <c r="D122" s="22" t="s">
        <v>209</v>
      </c>
      <c r="E122" s="25">
        <f t="shared" si="3"/>
        <v>532845.5</v>
      </c>
      <c r="F122" s="25">
        <v>0</v>
      </c>
      <c r="G122" s="25">
        <v>532845.5</v>
      </c>
    </row>
    <row r="123" ht="24" customHeight="true" spans="1:7">
      <c r="A123" s="21" t="s">
        <v>195</v>
      </c>
      <c r="B123" s="21" t="s">
        <v>72</v>
      </c>
      <c r="C123" s="21" t="s">
        <v>76</v>
      </c>
      <c r="D123" s="22" t="s">
        <v>210</v>
      </c>
      <c r="E123" s="25">
        <f t="shared" si="3"/>
        <v>40240395.53</v>
      </c>
      <c r="F123" s="25">
        <v>0</v>
      </c>
      <c r="G123" s="25">
        <v>40240395.53</v>
      </c>
    </row>
    <row r="124" ht="24" customHeight="true" spans="1:7">
      <c r="A124" s="21" t="s">
        <v>195</v>
      </c>
      <c r="B124" s="21" t="s">
        <v>81</v>
      </c>
      <c r="C124" s="21" t="s">
        <v>70</v>
      </c>
      <c r="D124" s="22" t="s">
        <v>211</v>
      </c>
      <c r="E124" s="25">
        <f t="shared" si="3"/>
        <v>8242053.16</v>
      </c>
      <c r="F124" s="25">
        <v>0</v>
      </c>
      <c r="G124" s="25">
        <v>8242053.16</v>
      </c>
    </row>
    <row r="125" ht="24" customHeight="true" spans="1:7">
      <c r="A125" s="21" t="s">
        <v>195</v>
      </c>
      <c r="B125" s="21" t="s">
        <v>81</v>
      </c>
      <c r="C125" s="21" t="s">
        <v>83</v>
      </c>
      <c r="D125" s="22" t="s">
        <v>212</v>
      </c>
      <c r="E125" s="25">
        <f t="shared" si="3"/>
        <v>1778750</v>
      </c>
      <c r="F125" s="25">
        <v>0</v>
      </c>
      <c r="G125" s="25">
        <v>1778750</v>
      </c>
    </row>
    <row r="126" ht="24" customHeight="true" spans="1:7">
      <c r="A126" s="21" t="s">
        <v>195</v>
      </c>
      <c r="B126" s="21" t="s">
        <v>81</v>
      </c>
      <c r="C126" s="21" t="s">
        <v>111</v>
      </c>
      <c r="D126" s="22" t="s">
        <v>213</v>
      </c>
      <c r="E126" s="25">
        <f t="shared" si="3"/>
        <v>2169403.16</v>
      </c>
      <c r="F126" s="25">
        <v>0</v>
      </c>
      <c r="G126" s="25">
        <v>2169403.16</v>
      </c>
    </row>
    <row r="127" ht="24" customHeight="true" spans="1:7">
      <c r="A127" s="21" t="s">
        <v>195</v>
      </c>
      <c r="B127" s="21" t="s">
        <v>81</v>
      </c>
      <c r="C127" s="21" t="s">
        <v>117</v>
      </c>
      <c r="D127" s="22" t="s">
        <v>214</v>
      </c>
      <c r="E127" s="25">
        <f t="shared" si="3"/>
        <v>4293900</v>
      </c>
      <c r="F127" s="25">
        <v>0</v>
      </c>
      <c r="G127" s="25">
        <v>4293900</v>
      </c>
    </row>
    <row r="128" ht="24" customHeight="true" spans="1:7">
      <c r="A128" s="21" t="s">
        <v>195</v>
      </c>
      <c r="B128" s="21" t="s">
        <v>78</v>
      </c>
      <c r="C128" s="21" t="s">
        <v>70</v>
      </c>
      <c r="D128" s="22" t="s">
        <v>215</v>
      </c>
      <c r="E128" s="25">
        <f t="shared" si="3"/>
        <v>43550405</v>
      </c>
      <c r="F128" s="25">
        <v>2323260</v>
      </c>
      <c r="G128" s="25">
        <v>41227145</v>
      </c>
    </row>
    <row r="129" ht="24" customHeight="true" spans="1:7">
      <c r="A129" s="21" t="s">
        <v>195</v>
      </c>
      <c r="B129" s="21" t="s">
        <v>78</v>
      </c>
      <c r="C129" s="21" t="s">
        <v>136</v>
      </c>
      <c r="D129" s="22" t="s">
        <v>216</v>
      </c>
      <c r="E129" s="25">
        <f t="shared" si="3"/>
        <v>2507540</v>
      </c>
      <c r="F129" s="25">
        <v>2323260</v>
      </c>
      <c r="G129" s="25">
        <v>184280</v>
      </c>
    </row>
    <row r="130" ht="24" customHeight="true" spans="1:7">
      <c r="A130" s="21" t="s">
        <v>195</v>
      </c>
      <c r="B130" s="21" t="s">
        <v>78</v>
      </c>
      <c r="C130" s="21" t="s">
        <v>83</v>
      </c>
      <c r="D130" s="22" t="s">
        <v>217</v>
      </c>
      <c r="E130" s="25">
        <f t="shared" si="3"/>
        <v>14769005</v>
      </c>
      <c r="F130" s="25">
        <v>0</v>
      </c>
      <c r="G130" s="25">
        <v>14769005</v>
      </c>
    </row>
    <row r="131" ht="24" customHeight="true" spans="1:7">
      <c r="A131" s="21" t="s">
        <v>195</v>
      </c>
      <c r="B131" s="21" t="s">
        <v>78</v>
      </c>
      <c r="C131" s="21" t="s">
        <v>155</v>
      </c>
      <c r="D131" s="22" t="s">
        <v>218</v>
      </c>
      <c r="E131" s="25">
        <f t="shared" si="3"/>
        <v>11787700</v>
      </c>
      <c r="F131" s="25">
        <v>0</v>
      </c>
      <c r="G131" s="25">
        <v>11787700</v>
      </c>
    </row>
    <row r="132" ht="24" customHeight="true" spans="1:7">
      <c r="A132" s="21" t="s">
        <v>195</v>
      </c>
      <c r="B132" s="21" t="s">
        <v>78</v>
      </c>
      <c r="C132" s="21" t="s">
        <v>76</v>
      </c>
      <c r="D132" s="22" t="s">
        <v>219</v>
      </c>
      <c r="E132" s="25">
        <f t="shared" si="3"/>
        <v>14486160</v>
      </c>
      <c r="F132" s="25">
        <v>0</v>
      </c>
      <c r="G132" s="25">
        <v>14486160</v>
      </c>
    </row>
    <row r="133" ht="24" customHeight="true" spans="1:7">
      <c r="A133" s="21" t="s">
        <v>195</v>
      </c>
      <c r="B133" s="21" t="s">
        <v>111</v>
      </c>
      <c r="C133" s="21" t="s">
        <v>70</v>
      </c>
      <c r="D133" s="22" t="s">
        <v>220</v>
      </c>
      <c r="E133" s="25">
        <f t="shared" si="3"/>
        <v>5044000</v>
      </c>
      <c r="F133" s="25">
        <v>0</v>
      </c>
      <c r="G133" s="25">
        <v>5044000</v>
      </c>
    </row>
    <row r="134" ht="24" customHeight="true" spans="1:7">
      <c r="A134" s="21" t="s">
        <v>195</v>
      </c>
      <c r="B134" s="21" t="s">
        <v>111</v>
      </c>
      <c r="C134" s="21" t="s">
        <v>72</v>
      </c>
      <c r="D134" s="22" t="s">
        <v>221</v>
      </c>
      <c r="E134" s="25">
        <f t="shared" si="3"/>
        <v>560000</v>
      </c>
      <c r="F134" s="25">
        <v>0</v>
      </c>
      <c r="G134" s="25">
        <v>560000</v>
      </c>
    </row>
    <row r="135" ht="24" customHeight="true" spans="1:7">
      <c r="A135" s="21" t="s">
        <v>195</v>
      </c>
      <c r="B135" s="21" t="s">
        <v>111</v>
      </c>
      <c r="C135" s="21" t="s">
        <v>83</v>
      </c>
      <c r="D135" s="22" t="s">
        <v>222</v>
      </c>
      <c r="E135" s="25">
        <f t="shared" si="3"/>
        <v>4200000</v>
      </c>
      <c r="F135" s="25">
        <v>0</v>
      </c>
      <c r="G135" s="25">
        <v>4200000</v>
      </c>
    </row>
    <row r="136" ht="24" customHeight="true" spans="1:7">
      <c r="A136" s="21" t="s">
        <v>195</v>
      </c>
      <c r="B136" s="21" t="s">
        <v>111</v>
      </c>
      <c r="C136" s="21" t="s">
        <v>76</v>
      </c>
      <c r="D136" s="22" t="s">
        <v>223</v>
      </c>
      <c r="E136" s="25">
        <f t="shared" si="3"/>
        <v>284000</v>
      </c>
      <c r="F136" s="25">
        <v>0</v>
      </c>
      <c r="G136" s="25">
        <v>284000</v>
      </c>
    </row>
    <row r="137" ht="24" customHeight="true" spans="1:7">
      <c r="A137" s="21" t="s">
        <v>224</v>
      </c>
      <c r="B137" s="21" t="s">
        <v>70</v>
      </c>
      <c r="C137" s="21" t="s">
        <v>70</v>
      </c>
      <c r="D137" s="22" t="s">
        <v>225</v>
      </c>
      <c r="E137" s="25">
        <f t="shared" ref="E137:E153" si="4">F137+G137</f>
        <v>58555354.27</v>
      </c>
      <c r="F137" s="25">
        <v>0</v>
      </c>
      <c r="G137" s="25">
        <v>58555354.27</v>
      </c>
    </row>
    <row r="138" ht="24" customHeight="true" spans="1:7">
      <c r="A138" s="21" t="s">
        <v>224</v>
      </c>
      <c r="B138" s="21" t="s">
        <v>74</v>
      </c>
      <c r="C138" s="21" t="s">
        <v>70</v>
      </c>
      <c r="D138" s="22" t="s">
        <v>226</v>
      </c>
      <c r="E138" s="25">
        <f t="shared" si="4"/>
        <v>58555354.27</v>
      </c>
      <c r="F138" s="25">
        <v>0</v>
      </c>
      <c r="G138" s="25">
        <v>58555354.27</v>
      </c>
    </row>
    <row r="139" ht="24" customHeight="true" spans="1:7">
      <c r="A139" s="21" t="s">
        <v>224</v>
      </c>
      <c r="B139" s="21" t="s">
        <v>74</v>
      </c>
      <c r="C139" s="21" t="s">
        <v>76</v>
      </c>
      <c r="D139" s="22" t="s">
        <v>227</v>
      </c>
      <c r="E139" s="25">
        <f t="shared" si="4"/>
        <v>58555354.27</v>
      </c>
      <c r="F139" s="25">
        <v>0</v>
      </c>
      <c r="G139" s="25">
        <v>58555354.27</v>
      </c>
    </row>
    <row r="140" ht="24" customHeight="true" spans="1:7">
      <c r="A140" s="21" t="s">
        <v>228</v>
      </c>
      <c r="B140" s="21" t="s">
        <v>70</v>
      </c>
      <c r="C140" s="21" t="s">
        <v>70</v>
      </c>
      <c r="D140" s="22" t="s">
        <v>229</v>
      </c>
      <c r="E140" s="25">
        <f t="shared" si="4"/>
        <v>24155000</v>
      </c>
      <c r="F140" s="25">
        <v>0</v>
      </c>
      <c r="G140" s="25">
        <v>24155000</v>
      </c>
    </row>
    <row r="141" ht="24" customHeight="true" spans="1:7">
      <c r="A141" s="21" t="s">
        <v>228</v>
      </c>
      <c r="B141" s="21" t="s">
        <v>81</v>
      </c>
      <c r="C141" s="21" t="s">
        <v>70</v>
      </c>
      <c r="D141" s="22" t="s">
        <v>230</v>
      </c>
      <c r="E141" s="25">
        <f t="shared" si="4"/>
        <v>24155000</v>
      </c>
      <c r="F141" s="25">
        <v>0</v>
      </c>
      <c r="G141" s="25">
        <v>24155000</v>
      </c>
    </row>
    <row r="142" ht="24" customHeight="true" spans="1:7">
      <c r="A142" s="21" t="s">
        <v>228</v>
      </c>
      <c r="B142" s="21" t="s">
        <v>81</v>
      </c>
      <c r="C142" s="21" t="s">
        <v>76</v>
      </c>
      <c r="D142" s="22" t="s">
        <v>231</v>
      </c>
      <c r="E142" s="25">
        <f t="shared" si="4"/>
        <v>24155000</v>
      </c>
      <c r="F142" s="25">
        <v>0</v>
      </c>
      <c r="G142" s="25">
        <v>24155000</v>
      </c>
    </row>
    <row r="143" ht="24" customHeight="true" spans="1:7">
      <c r="A143" s="21" t="s">
        <v>232</v>
      </c>
      <c r="B143" s="21" t="s">
        <v>70</v>
      </c>
      <c r="C143" s="21" t="s">
        <v>70</v>
      </c>
      <c r="D143" s="22" t="s">
        <v>233</v>
      </c>
      <c r="E143" s="25">
        <f t="shared" si="4"/>
        <v>10814000</v>
      </c>
      <c r="F143" s="25">
        <v>10814000</v>
      </c>
      <c r="G143" s="25">
        <v>0</v>
      </c>
    </row>
    <row r="144" ht="24" customHeight="true" spans="1:7">
      <c r="A144" s="21" t="s">
        <v>232</v>
      </c>
      <c r="B144" s="21" t="s">
        <v>81</v>
      </c>
      <c r="C144" s="21" t="s">
        <v>70</v>
      </c>
      <c r="D144" s="22" t="s">
        <v>234</v>
      </c>
      <c r="E144" s="25">
        <f t="shared" si="4"/>
        <v>10814000</v>
      </c>
      <c r="F144" s="25">
        <v>10814000</v>
      </c>
      <c r="G144" s="25">
        <v>0</v>
      </c>
    </row>
    <row r="145" ht="24" customHeight="true" spans="1:7">
      <c r="A145" s="21" t="s">
        <v>232</v>
      </c>
      <c r="B145" s="21" t="s">
        <v>81</v>
      </c>
      <c r="C145" s="21" t="s">
        <v>72</v>
      </c>
      <c r="D145" s="22" t="s">
        <v>235</v>
      </c>
      <c r="E145" s="25">
        <f t="shared" si="4"/>
        <v>5940000</v>
      </c>
      <c r="F145" s="25">
        <v>5940000</v>
      </c>
      <c r="G145" s="25">
        <v>0</v>
      </c>
    </row>
    <row r="146" ht="24" customHeight="true" spans="1:7">
      <c r="A146" s="21" t="s">
        <v>232</v>
      </c>
      <c r="B146" s="21" t="s">
        <v>81</v>
      </c>
      <c r="C146" s="21" t="s">
        <v>78</v>
      </c>
      <c r="D146" s="22" t="s">
        <v>236</v>
      </c>
      <c r="E146" s="25">
        <f t="shared" si="4"/>
        <v>4874000</v>
      </c>
      <c r="F146" s="25">
        <v>4874000</v>
      </c>
      <c r="G146" s="25">
        <v>0</v>
      </c>
    </row>
    <row r="147" ht="24" customHeight="true" spans="1:7">
      <c r="A147" s="21" t="s">
        <v>237</v>
      </c>
      <c r="B147" s="21" t="s">
        <v>70</v>
      </c>
      <c r="C147" s="21" t="s">
        <v>70</v>
      </c>
      <c r="D147" s="22" t="s">
        <v>238</v>
      </c>
      <c r="E147" s="25">
        <f t="shared" si="4"/>
        <v>1137600</v>
      </c>
      <c r="F147" s="25">
        <v>0</v>
      </c>
      <c r="G147" s="25">
        <v>1137600</v>
      </c>
    </row>
    <row r="148" ht="24" customHeight="true" spans="1:7">
      <c r="A148" s="21" t="s">
        <v>237</v>
      </c>
      <c r="B148" s="21" t="s">
        <v>81</v>
      </c>
      <c r="C148" s="21" t="s">
        <v>70</v>
      </c>
      <c r="D148" s="22" t="s">
        <v>239</v>
      </c>
      <c r="E148" s="25">
        <f t="shared" si="4"/>
        <v>1137600</v>
      </c>
      <c r="F148" s="25">
        <v>0</v>
      </c>
      <c r="G148" s="25">
        <v>1137600</v>
      </c>
    </row>
    <row r="149" ht="24" customHeight="true" spans="1:7">
      <c r="A149" s="21" t="s">
        <v>237</v>
      </c>
      <c r="B149" s="21" t="s">
        <v>81</v>
      </c>
      <c r="C149" s="21" t="s">
        <v>76</v>
      </c>
      <c r="D149" s="22" t="s">
        <v>240</v>
      </c>
      <c r="E149" s="25">
        <f t="shared" si="4"/>
        <v>1137600</v>
      </c>
      <c r="F149" s="25">
        <v>0</v>
      </c>
      <c r="G149" s="25">
        <v>1137600</v>
      </c>
    </row>
    <row r="150" ht="24" customHeight="true" spans="1:7">
      <c r="A150" s="21" t="s">
        <v>241</v>
      </c>
      <c r="B150" s="21" t="s">
        <v>70</v>
      </c>
      <c r="C150" s="21" t="s">
        <v>70</v>
      </c>
      <c r="D150" s="22" t="s">
        <v>242</v>
      </c>
      <c r="E150" s="25">
        <f t="shared" si="4"/>
        <v>821730.3</v>
      </c>
      <c r="F150" s="25">
        <v>0</v>
      </c>
      <c r="G150" s="25">
        <v>821730.3</v>
      </c>
    </row>
    <row r="151" ht="24" customHeight="true" spans="1:7">
      <c r="A151" s="21" t="s">
        <v>241</v>
      </c>
      <c r="B151" s="21" t="s">
        <v>243</v>
      </c>
      <c r="C151" s="21" t="s">
        <v>70</v>
      </c>
      <c r="D151" s="22" t="s">
        <v>244</v>
      </c>
      <c r="E151" s="25">
        <f t="shared" si="4"/>
        <v>821730.3</v>
      </c>
      <c r="F151" s="25">
        <v>0</v>
      </c>
      <c r="G151" s="25">
        <v>821730.3</v>
      </c>
    </row>
    <row r="152" ht="24" customHeight="true" spans="1:7">
      <c r="A152" s="21" t="s">
        <v>241</v>
      </c>
      <c r="B152" s="21" t="s">
        <v>243</v>
      </c>
      <c r="C152" s="21" t="s">
        <v>81</v>
      </c>
      <c r="D152" s="22" t="s">
        <v>245</v>
      </c>
      <c r="E152" s="25">
        <f t="shared" si="4"/>
        <v>821730.3</v>
      </c>
      <c r="F152" s="25">
        <v>0</v>
      </c>
      <c r="G152" s="25">
        <v>821730.3</v>
      </c>
    </row>
    <row r="153" ht="24" customHeight="true" spans="1:7">
      <c r="A153" s="24" t="s">
        <v>61</v>
      </c>
      <c r="B153" s="24"/>
      <c r="C153" s="24"/>
      <c r="D153" s="24"/>
      <c r="E153" s="25">
        <f t="shared" si="4"/>
        <v>667869725.99</v>
      </c>
      <c r="F153" s="25">
        <v>93564616.96</v>
      </c>
      <c r="G153" s="25">
        <v>574305109.03</v>
      </c>
    </row>
  </sheetData>
  <sheetProtection password="CC3D" sheet="1"/>
  <mergeCells count="10">
    <mergeCell ref="A2:G2"/>
    <mergeCell ref="A4:F4"/>
    <mergeCell ref="A6:D6"/>
    <mergeCell ref="E6:G6"/>
    <mergeCell ref="A7:C7"/>
    <mergeCell ref="A153:D153"/>
    <mergeCell ref="D7:D8"/>
    <mergeCell ref="E7:E8"/>
    <mergeCell ref="F7:F8"/>
    <mergeCell ref="G7:G8"/>
  </mergeCells>
  <pageMargins left="0.79" right="0.79" top="0.79" bottom="0.79" header="0.3" footer="0.3"/>
  <pageSetup paperSize="9" scale="9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封面</vt:lpstr>
      <vt:lpstr>目录 </vt:lpstr>
      <vt:lpstr>部门主要职能</vt:lpstr>
      <vt:lpstr>部门机构设置</vt:lpstr>
      <vt:lpstr>名词解释</vt:lpstr>
      <vt:lpstr>部门编制说明</vt:lpstr>
      <vt:lpstr>部门收支总表</vt:lpstr>
      <vt:lpstr>部门收入总表</vt:lpstr>
      <vt:lpstr>部门支出总表</vt:lpstr>
      <vt:lpstr>部门财政拨款收支总表</vt:lpstr>
      <vt:lpstr>部门一般公共预算拨款表</vt:lpstr>
      <vt:lpstr>部门政府性基金拨款表</vt:lpstr>
      <vt:lpstr>部门国有资本经营预算拨款表 </vt:lpstr>
      <vt:lpstr>部门一般公共预算拨款基本支出明细表</vt:lpstr>
      <vt:lpstr>部门“三公”经费和机关运行经费预算表</vt:lpstr>
      <vt:lpstr>其他相关情况说明（部门）</vt:lpstr>
      <vt:lpstr>项目经费情况说明1</vt:lpstr>
      <vt:lpstr>项目经费情况说明2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2024-02-28T07:17:00Z</dcterms:created>
  <cp:lastPrinted>2024-02-29T18:21:00Z</cp:lastPrinted>
  <dcterms:modified xsi:type="dcterms:W3CDTF">2024-02-01T17:12:12Z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