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<sst xmlns="http://schemas.openxmlformats.org/spreadsheetml/2006/main" count="18" uniqueCount="18">
  <si>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崇明区（即区本级）2022年国有资本经营预算收入执行情况表</t>
  </si>
  <si>
    <t>单位：万元</t>
  </si>
  <si>
    <t>科目代码</t>
  </si>
  <si>
    <t>科目名称</t>
  </si>
  <si>
    <t>2021年执行数</t>
  </si>
  <si>
    <t>2022年年初预算数</t>
  </si>
  <si>
    <t>2022年调整后预算数</t>
  </si>
  <si>
    <t>2022年执行数</t>
  </si>
  <si>
    <t>2022年执行数比上年增减%</t>
  </si>
  <si>
    <t>2022年执行数为调整后预算数%</t>
  </si>
  <si>
    <t>非税收入</t>
  </si>
  <si>
    <t xml:space="preserve">  国有资本经营收入</t>
  </si>
  <si>
    <t xml:space="preserve">    利润收入</t>
  </si>
  <si>
    <t>转移性收入</t>
  </si>
  <si>
    <t xml:space="preserve">  国有资本经营预算转移支付收入</t>
  </si>
  <si>
    <t xml:space="preserve">    国有资本经营预算转移支付收入</t>
  </si>
  <si>
    <t>上年结转收入</t>
  </si>
  <si>
    <t>收入总计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</si>
</sst>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right" vertical="center"/>
    </xf>
    <xf numFmtId="176" fontId="4" fillId="0" borderId="1" xfId="1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11" applyNumberFormat="1" applyFont="1" applyBorder="1" applyAlignment="1">
      <alignment horizontal="right" vertical="center"/>
    </xf>
    <xf numFmtId="0" fontId="7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B3" sqref="B3"/>
    </sheetView>
  </sheetViews>
  <sheetFormatPr defaultColWidth="9" defaultRowHeight="13.5" outlineLevelCol="7"/>
  <cols>
    <col min="1" max="1" width="11.25" customWidth="1"/>
    <col min="2" max="2" width="41.5" customWidth="1"/>
    <col min="3" max="8" width="12.25" customWidth="1"/>
  </cols>
  <sheetData>
    <row r="1" ht="6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5" customHeight="1" spans="1:8">
      <c r="A2" s="5"/>
      <c r="B2" s="6"/>
      <c r="C2" s="6"/>
      <c r="D2" s="6"/>
      <c r="E2" s="6"/>
      <c r="F2" s="6"/>
      <c r="G2" s="6"/>
      <c r="H2" s="7" t="s">
        <v>1</v>
      </c>
    </row>
    <row r="3" s="1" customFormat="1" ht="60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ht="25" customHeight="1" spans="1:8">
      <c r="A4" s="9">
        <v>103</v>
      </c>
      <c r="B4" s="9" t="s">
        <v>10</v>
      </c>
      <c r="C4" s="10">
        <f>C5</f>
        <v>1265</v>
      </c>
      <c r="D4" s="10">
        <f>D5</f>
        <v>469</v>
      </c>
      <c r="E4" s="10">
        <f>E5</f>
        <v>941</v>
      </c>
      <c r="F4" s="10">
        <f>F5</f>
        <v>941</v>
      </c>
      <c r="G4" s="11">
        <f t="shared" ref="G4:G9" si="0">(F4-C4)/C4*100</f>
        <v>-25.6126482213439</v>
      </c>
      <c r="H4" s="10">
        <f t="shared" ref="H4:H9" si="1">F4/E4*100</f>
        <v>100</v>
      </c>
    </row>
    <row r="5" ht="25" customHeight="1" spans="1:8">
      <c r="A5" s="9">
        <v>10306</v>
      </c>
      <c r="B5" s="9" t="s">
        <v>11</v>
      </c>
      <c r="C5" s="10">
        <f>C6</f>
        <v>1265</v>
      </c>
      <c r="D5" s="10">
        <f>D6</f>
        <v>469</v>
      </c>
      <c r="E5" s="10">
        <f>E6</f>
        <v>941</v>
      </c>
      <c r="F5" s="10">
        <f>F6</f>
        <v>941</v>
      </c>
      <c r="G5" s="11">
        <f t="shared" si="0"/>
        <v>-25.6126482213439</v>
      </c>
      <c r="H5" s="10">
        <f t="shared" si="1"/>
        <v>100</v>
      </c>
    </row>
    <row r="6" s="2" customFormat="1" ht="25" customHeight="1" spans="1:8">
      <c r="A6" s="12">
        <v>1030601</v>
      </c>
      <c r="B6" s="12" t="s">
        <v>12</v>
      </c>
      <c r="C6" s="13">
        <v>1265</v>
      </c>
      <c r="D6" s="13">
        <v>469</v>
      </c>
      <c r="E6" s="13">
        <v>941</v>
      </c>
      <c r="F6" s="13">
        <v>941</v>
      </c>
      <c r="G6" s="14">
        <f t="shared" si="0"/>
        <v>-25.6126482213439</v>
      </c>
      <c r="H6" s="13">
        <f t="shared" si="1"/>
        <v>100</v>
      </c>
    </row>
    <row r="7" s="3" customFormat="1" ht="25" customHeight="1" spans="1:8">
      <c r="A7" s="9">
        <v>110</v>
      </c>
      <c r="B7" s="9" t="s">
        <v>13</v>
      </c>
      <c r="C7" s="10">
        <f>C8</f>
        <v>175.8</v>
      </c>
      <c r="D7" s="10">
        <f>D8</f>
        <v>202.8</v>
      </c>
      <c r="E7" s="10">
        <f>E8</f>
        <v>202.8</v>
      </c>
      <c r="F7" s="10">
        <f>F8</f>
        <v>202.8</v>
      </c>
      <c r="G7" s="11">
        <f t="shared" si="0"/>
        <v>15.358361774744</v>
      </c>
      <c r="H7" s="10">
        <f t="shared" si="1"/>
        <v>100</v>
      </c>
    </row>
    <row r="8" s="3" customFormat="1" ht="25" customHeight="1" spans="1:8">
      <c r="A8" s="9">
        <v>11005</v>
      </c>
      <c r="B8" s="9" t="s">
        <v>14</v>
      </c>
      <c r="C8" s="10">
        <f>C9</f>
        <v>175.8</v>
      </c>
      <c r="D8" s="10">
        <f>D9</f>
        <v>202.8</v>
      </c>
      <c r="E8" s="10">
        <f>E9</f>
        <v>202.8</v>
      </c>
      <c r="F8" s="10">
        <f>F9</f>
        <v>202.8</v>
      </c>
      <c r="G8" s="11">
        <f t="shared" si="0"/>
        <v>15.358361774744</v>
      </c>
      <c r="H8" s="10">
        <f t="shared" si="1"/>
        <v>100</v>
      </c>
    </row>
    <row r="9" s="2" customFormat="1" ht="25" customHeight="1" spans="1:8">
      <c r="A9" s="12">
        <v>1100501</v>
      </c>
      <c r="B9" s="12" t="s">
        <v>15</v>
      </c>
      <c r="C9" s="13">
        <v>175.8</v>
      </c>
      <c r="D9" s="13">
        <v>202.8</v>
      </c>
      <c r="E9" s="13">
        <v>202.8</v>
      </c>
      <c r="F9" s="13">
        <v>202.8</v>
      </c>
      <c r="G9" s="14">
        <f t="shared" si="0"/>
        <v>15.358361774744</v>
      </c>
      <c r="H9" s="13">
        <f t="shared" si="1"/>
        <v>100</v>
      </c>
    </row>
    <row r="10" s="2" customFormat="1" ht="25" customHeight="1" spans="1:8">
      <c r="A10" s="12"/>
      <c r="B10" s="12"/>
      <c r="C10" s="13"/>
      <c r="D10" s="13"/>
      <c r="E10" s="13"/>
      <c r="F10" s="13"/>
      <c r="G10" s="14"/>
      <c r="H10" s="13"/>
    </row>
    <row r="11" ht="25" customHeight="1" spans="1:8">
      <c r="A11" s="12"/>
      <c r="B11" s="9" t="s">
        <v>16</v>
      </c>
      <c r="C11" s="10">
        <v>118.7</v>
      </c>
      <c r="D11" s="10">
        <v>1088.941</v>
      </c>
      <c r="E11" s="10">
        <v>1088.941</v>
      </c>
      <c r="F11" s="10">
        <v>1088.941</v>
      </c>
      <c r="G11" s="11">
        <f>(F11-C11)/C11*100</f>
        <v>817.389216512216</v>
      </c>
      <c r="H11" s="10">
        <f>F11/E11*100</f>
        <v>100</v>
      </c>
    </row>
    <row r="12" ht="25" customHeight="1" spans="1:8">
      <c r="A12" s="12"/>
      <c r="B12" s="9"/>
      <c r="C12" s="10"/>
      <c r="D12" s="10"/>
      <c r="E12" s="10"/>
      <c r="F12" s="10"/>
      <c r="G12" s="11"/>
      <c r="H12" s="10"/>
    </row>
    <row r="13" ht="25" customHeight="1" spans="1:8">
      <c r="A13" s="12"/>
      <c r="B13" s="9" t="s">
        <v>17</v>
      </c>
      <c r="C13" s="10">
        <f>C4+C7+C11</f>
        <v>1559.5</v>
      </c>
      <c r="D13" s="10">
        <f>D4+D7+D11</f>
        <v>1760.741</v>
      </c>
      <c r="E13" s="10">
        <f>E4+E7+E11</f>
        <v>2232.741</v>
      </c>
      <c r="F13" s="10">
        <f>F4+F7+F11</f>
        <v>2232.741</v>
      </c>
      <c r="G13" s="11">
        <f>(F13-C13)/C13*100</f>
        <v>43.1703109971145</v>
      </c>
      <c r="H13" s="10">
        <f>F13/E13*100</f>
        <v>100</v>
      </c>
    </row>
    <row r="14" spans="1:1">
      <c r="A14" s="15"/>
    </row>
    <row r="18" spans="1:1">
      <c r="A18" s="15"/>
    </row>
  </sheetData>
  <mergeCells count="1">
    <mergeCell ref="A1:H1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2023-01-17T01:00:08Z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A8BFEB67DB094AB88348AD7964E999E1</vt:lpwstr>
  </property>
</Properties>
</file>