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20" yWindow="600" windowWidth="22335" windowHeight="8775" activeTab="1"/>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calcPr calcId="124519"/>
</workbook>
</file>

<file path=xl/calcChain.xml><?xml version="1.0" encoding="utf-8"?>
<calcChain xmlns="http://schemas.openxmlformats.org/spreadsheetml/2006/main">
  <c r="D5" i="25"/>
  <c r="D6"/>
  <c r="D8"/>
  <c r="D9"/>
  <c r="E5" i="24"/>
  <c r="E6"/>
  <c r="E7"/>
  <c r="E8"/>
  <c r="E9"/>
  <c r="E10"/>
  <c r="E11"/>
  <c r="E12"/>
  <c r="E13"/>
  <c r="E14"/>
  <c r="E15"/>
  <c r="E16"/>
  <c r="E17"/>
  <c r="E18"/>
  <c r="E19"/>
  <c r="E20"/>
  <c r="E21"/>
  <c r="E22"/>
  <c r="E4"/>
  <c r="D22"/>
  <c r="C22"/>
  <c r="E5" i="19"/>
  <c r="E6"/>
  <c r="E7"/>
  <c r="E8"/>
  <c r="E9"/>
  <c r="E11"/>
  <c r="E12"/>
  <c r="E20"/>
  <c r="E21"/>
  <c r="E4"/>
  <c r="C7" i="18"/>
  <c r="B7"/>
  <c r="E5" i="16"/>
  <c r="E7"/>
  <c r="E8"/>
  <c r="E9"/>
  <c r="E12"/>
  <c r="E13"/>
  <c r="E14"/>
  <c r="E15"/>
  <c r="E18"/>
  <c r="E20"/>
  <c r="E21"/>
  <c r="E22"/>
  <c r="E23"/>
  <c r="E24"/>
  <c r="E25"/>
  <c r="E26"/>
  <c r="E27"/>
  <c r="E28"/>
  <c r="E29"/>
  <c r="E30"/>
  <c r="E31"/>
  <c r="E32"/>
  <c r="E33"/>
  <c r="E34"/>
  <c r="E35"/>
  <c r="E38"/>
  <c r="E39"/>
  <c r="E40"/>
  <c r="E41"/>
  <c r="E42"/>
  <c r="E43"/>
  <c r="E44"/>
  <c r="E45"/>
  <c r="E46"/>
  <c r="E49"/>
  <c r="E50"/>
  <c r="E52"/>
  <c r="E53"/>
  <c r="E54"/>
  <c r="E55"/>
  <c r="E56"/>
  <c r="E57"/>
  <c r="E58"/>
  <c r="E59"/>
  <c r="E60"/>
  <c r="E61"/>
  <c r="E62"/>
  <c r="E64"/>
  <c r="E66"/>
  <c r="E67"/>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11"/>
  <c r="E112"/>
  <c r="E113"/>
  <c r="E114"/>
  <c r="E117"/>
  <c r="E118"/>
  <c r="E119"/>
  <c r="E120"/>
  <c r="E121"/>
  <c r="E124"/>
  <c r="E125"/>
  <c r="E126"/>
  <c r="E127"/>
  <c r="E128"/>
  <c r="E129"/>
  <c r="E130"/>
  <c r="E131"/>
  <c r="E132"/>
  <c r="E133"/>
  <c r="E134"/>
  <c r="E135"/>
  <c r="E136"/>
  <c r="E137"/>
  <c r="E138"/>
  <c r="E140"/>
  <c r="E141"/>
  <c r="E142"/>
  <c r="E143"/>
  <c r="E144"/>
  <c r="E145"/>
  <c r="E147"/>
  <c r="E148"/>
  <c r="E149"/>
  <c r="E150"/>
  <c r="E151"/>
  <c r="E155"/>
  <c r="E156"/>
  <c r="E157"/>
  <c r="E158"/>
  <c r="E159"/>
  <c r="E160"/>
  <c r="E161"/>
  <c r="E162"/>
  <c r="E163"/>
  <c r="E164"/>
  <c r="E165"/>
  <c r="E166"/>
  <c r="E167"/>
  <c r="E171"/>
  <c r="E174"/>
  <c r="E175"/>
  <c r="E4"/>
  <c r="D176"/>
  <c r="E176" s="1"/>
  <c r="C176"/>
  <c r="C7" i="15"/>
  <c r="C11" s="1"/>
  <c r="B7"/>
  <c r="B11" s="1"/>
  <c r="C8" i="2"/>
  <c r="C12" s="1"/>
  <c r="D8"/>
  <c r="D12" s="1"/>
  <c r="B8"/>
  <c r="B12" s="1"/>
  <c r="D166" i="3"/>
  <c r="E166"/>
  <c r="C9" i="12" l="1"/>
  <c r="B9"/>
  <c r="E22" i="11"/>
  <c r="D22"/>
  <c r="C22"/>
  <c r="C20" i="4" l="1"/>
  <c r="D20"/>
  <c r="B20"/>
  <c r="C9"/>
  <c r="D9"/>
  <c r="B9"/>
  <c r="B30" s="1"/>
  <c r="C4"/>
  <c r="D4"/>
  <c r="B4"/>
  <c r="D161" i="3"/>
  <c r="E161"/>
  <c r="C161"/>
  <c r="C166" s="1"/>
  <c r="C9" i="5"/>
  <c r="D9"/>
  <c r="B9"/>
  <c r="E19" i="6"/>
  <c r="D19"/>
  <c r="C19"/>
  <c r="C30" i="4" l="1"/>
  <c r="D30"/>
</calcChain>
</file>

<file path=xl/sharedStrings.xml><?xml version="1.0" encoding="utf-8"?>
<sst xmlns="http://schemas.openxmlformats.org/spreadsheetml/2006/main" count="1151" uniqueCount="577">
  <si>
    <t>目  录</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</si>
  <si>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</si>
  <si>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</si>
  <si>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</si>
  <si>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</si>
  <si>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</si>
  <si>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</si>
  <si>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</si>
  <si>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</si>
  <si>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</si>
  <si>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</si>
  <si>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</si>
  <si>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</si>
  <si>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</si>
  <si>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</si>
  <si>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</si>
  <si>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</si>
  <si>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</si>
  <si>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</si>
  <si>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</si>
  <si>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</si>
  <si>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</si>
  <si>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</si>
  <si>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</si>
  <si>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</si>
  <si>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</si>
  <si>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</si>
  <si>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</si>
  <si>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</si>
  <si>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</si>
  <si>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</si>
  <si>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</si>
  <si>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</si>
  <si>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一般公共预算收入合计</t>
  </si>
  <si>
    <t>上年结转收入</t>
  </si>
  <si>
    <t>动用预算稳定调节基金</t>
  </si>
  <si>
    <t>总    计</t>
  </si>
  <si>
    <t>科目编码</t>
  </si>
  <si>
    <t>项    目</t>
  </si>
  <si>
    <t>一般公共服务支出</t>
  </si>
  <si>
    <t>人大事务</t>
  </si>
  <si>
    <t>其他人大事务支出</t>
  </si>
  <si>
    <t>政府办公厅（室）及相关机构事务</t>
  </si>
  <si>
    <t>行政运行</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</si>
  <si>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</si>
  <si>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</si>
  <si>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</si>
  <si>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</si>
  <si>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</si>
  <si>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</si>
  <si>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</si>
  <si>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</si>
  <si>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</si>
  <si>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</si>
  <si>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</si>
  <si>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</si>
  <si>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</si>
  <si>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</si>
  <si>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</si>
  <si>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</si>
  <si>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</si>
  <si>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</si>
  <si>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</si>
  <si>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</si>
  <si>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</si>
  <si>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</si>
  <si>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</si>
  <si>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</si>
  <si>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</si>
  <si>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</si>
  <si>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</si>
  <si>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</si>
  <si>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</si>
  <si>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</si>
  <si>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</si>
  <si>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</si>
  <si>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</si>
  <si>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</si>
  <si>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</si>
  <si>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</si>
  <si>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</si>
  <si>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</si>
  <si>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</si>
  <si>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</si>
  <si>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</si>
  <si>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</si>
  <si>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</si>
  <si>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</si>
  <si>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</si>
  <si>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</si>
  <si>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</si>
  <si>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</si>
  <si>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</si>
  <si>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</si>
  <si>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</si>
  <si>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</si>
  <si>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</si>
  <si>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</si>
  <si>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</si>
  <si>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</si>
  <si>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</si>
  <si>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</si>
  <si>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</si>
  <si>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</si>
  <si>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</si>
  <si>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</si>
  <si>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</si>
  <si>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</si>
  <si>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</si>
  <si>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社会保障和就业支出</t>
  </si>
  <si>
    <t>大中型水库移民后期扶持基金支出</t>
  </si>
  <si>
    <t>移民补助</t>
  </si>
  <si>
    <t>基础设施建设和经济发展</t>
  </si>
  <si>
    <t>城乡社区支出</t>
  </si>
  <si>
    <t>国有土地使用权出让收入安排的支出</t>
  </si>
  <si>
    <t>农村基础设施建设支出</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</si>
  <si>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</si>
  <si>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</si>
  <si>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</si>
  <si>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</si>
  <si>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</si>
  <si>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</si>
  <si>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</si>
  <si>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</si>
  <si>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</si>
  <si>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</si>
  <si>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</si>
  <si>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</si>
  <si>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</si>
  <si>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</si>
  <si>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</si>
  <si>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</si>
  <si>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</si>
  <si>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</si>
  <si>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</si>
  <si>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</si>
  <si>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</si>
  <si>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</si>
  <si>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</si>
  <si>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</si>
  <si>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</si>
  <si>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</si>
  <si>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</si>
  <si>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</si>
  <si>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</si>
  <si>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</si>
  <si>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</si>
  <si>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</si>
  <si>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</si>
  <si>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</si>
  <si>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教育支出</t>
  </si>
  <si>
    <t>科学技术支出</t>
  </si>
  <si>
    <t>文化旅游体育与传媒支出</t>
  </si>
  <si>
    <t>卫生健康支出</t>
  </si>
  <si>
    <t>节能环保支出</t>
  </si>
  <si>
    <t>农林水支出</t>
  </si>
  <si>
    <t>交通运输支出</t>
  </si>
  <si>
    <t>商业服务业等支出</t>
  </si>
  <si>
    <t>住房保障支出</t>
  </si>
  <si>
    <t>粮油物资储备支出</t>
  </si>
  <si>
    <t>灾害防治及应急管理支出</t>
  </si>
  <si>
    <t>2023年政府收支执行情况的说明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</si>
  <si>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</si>
  <si>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</si>
  <si>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</si>
  <si>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</si>
  <si>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</si>
  <si>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</si>
  <si>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</si>
  <si>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201</t>
  </si>
  <si>
    <t>20101</t>
  </si>
  <si>
    <t>2010101</t>
  </si>
  <si>
    <t>2010104</t>
  </si>
  <si>
    <t>人大会议</t>
  </si>
  <si>
    <t>20103</t>
  </si>
  <si>
    <t>2010301</t>
  </si>
  <si>
    <t>20105</t>
  </si>
  <si>
    <t>统计信息事务</t>
  </si>
  <si>
    <t>2010599</t>
  </si>
  <si>
    <t>其他统计信息事务支出</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</si>
  <si>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</si>
  <si>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</si>
  <si>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</si>
  <si>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</si>
  <si>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</si>
  <si>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</si>
  <si>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</si>
  <si>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</si>
  <si>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</si>
  <si>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</si>
  <si>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</si>
  <si>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</si>
  <si>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</si>
  <si>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</si>
  <si>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2012906</t>
  </si>
  <si>
    <t>工会事务</t>
  </si>
  <si>
    <t>2012999</t>
  </si>
  <si>
    <t>其他群众团体事务支出</t>
  </si>
  <si>
    <t>20132</t>
  </si>
  <si>
    <t>组织事务</t>
  </si>
  <si>
    <t>2013299</t>
  </si>
  <si>
    <t>其他组织事务支出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</si>
  <si>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</si>
  <si>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</si>
  <si>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</si>
  <si>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</si>
  <si>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</si>
  <si>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</si>
  <si>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</si>
  <si>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</si>
  <si>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</si>
  <si>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</si>
  <si>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</si>
  <si>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</si>
  <si>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</si>
  <si>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20502</t>
  </si>
  <si>
    <t>普通教育</t>
  </si>
  <si>
    <t>2050201</t>
  </si>
  <si>
    <t>学前教育</t>
  </si>
  <si>
    <t>20599</t>
  </si>
  <si>
    <t>其他教育支出</t>
  </si>
  <si>
    <t>2059999</t>
  </si>
  <si>
    <t>206</t>
  </si>
  <si>
    <t>20607</t>
  </si>
  <si>
    <t>科学技术普及</t>
  </si>
  <si>
    <t>2060799</t>
  </si>
  <si>
    <t>其他科学技术普及支出</t>
  </si>
  <si>
    <t>20699</t>
  </si>
  <si>
    <t>其他科学技术支出</t>
  </si>
  <si>
    <t>2069999</t>
  </si>
  <si>
    <t>207</t>
  </si>
  <si>
    <t>20701</t>
  </si>
  <si>
    <t>文化和旅游</t>
  </si>
  <si>
    <t>2070104</t>
  </si>
  <si>
    <t>图书馆</t>
  </si>
  <si>
    <t>2070109</t>
  </si>
  <si>
    <t>群众文化</t>
  </si>
  <si>
    <t>2070199</t>
  </si>
  <si>
    <t>其他文化和旅游支出</t>
  </si>
  <si>
    <t>20703</t>
  </si>
  <si>
    <t>体育</t>
  </si>
  <si>
    <t>2070399</t>
  </si>
  <si>
    <t>其他体育支出</t>
  </si>
  <si>
    <t>20706</t>
  </si>
  <si>
    <t>新闻出版电影</t>
  </si>
  <si>
    <t>2070699</t>
  </si>
  <si>
    <t>其他新闻出版电影支出</t>
  </si>
  <si>
    <t>208</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</si>
  <si>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</si>
  <si>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</si>
  <si>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</si>
  <si>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</si>
  <si>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</si>
  <si>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</si>
  <si>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</si>
  <si>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</si>
  <si>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</si>
  <si>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</si>
  <si>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</si>
  <si>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</si>
  <si>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</si>
  <si>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</si>
  <si>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</si>
  <si>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</si>
  <si>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</si>
  <si>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</si>
  <si>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</si>
  <si>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</si>
  <si>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</si>
  <si>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</si>
  <si>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</si>
  <si>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</si>
  <si>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</si>
  <si>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</si>
  <si>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2080802</t>
  </si>
  <si>
    <t>伤残抚恤</t>
  </si>
  <si>
    <t>2080803</t>
  </si>
  <si>
    <t>在乡复员、退伍军人生活补助</t>
  </si>
  <si>
    <t>2080805</t>
  </si>
  <si>
    <t>义务兵优待</t>
  </si>
  <si>
    <t>2080806</t>
  </si>
  <si>
    <t>农村籍退役士兵老年生活补助</t>
  </si>
  <si>
    <t>2080899</t>
  </si>
  <si>
    <t>其他优抚支出</t>
  </si>
  <si>
    <t>20809</t>
  </si>
  <si>
    <t>退役安置</t>
  </si>
  <si>
    <t>2080999</t>
  </si>
  <si>
    <t>其他退役安置支出</t>
  </si>
  <si>
    <t>20810</t>
  </si>
  <si>
    <t>社会福利</t>
  </si>
  <si>
    <t>2081006</t>
  </si>
  <si>
    <t>养老服务</t>
  </si>
  <si>
    <t>2081099</t>
  </si>
  <si>
    <t>其他社会福利支出</t>
  </si>
  <si>
    <t>20811</t>
  </si>
  <si>
    <t>残疾人事业</t>
  </si>
  <si>
    <t>2081104</t>
  </si>
  <si>
    <t>残疾人康复</t>
  </si>
  <si>
    <t>2081107</t>
  </si>
  <si>
    <t>残疾人生活和护理补贴</t>
  </si>
  <si>
    <t>2081199</t>
  </si>
  <si>
    <t>其他残疾人事业支出</t>
  </si>
  <si>
    <t>20816</t>
  </si>
  <si>
    <t>红十字事业</t>
  </si>
  <si>
    <t>2081699</t>
  </si>
  <si>
    <t>其他红十字事业支出</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</si>
  <si>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</si>
  <si>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</si>
  <si>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</si>
  <si>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</si>
  <si>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</si>
  <si>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</si>
  <si>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</si>
  <si>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</si>
  <si>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</si>
  <si>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</si>
  <si>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</si>
  <si>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</si>
  <si>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</si>
  <si>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</si>
  <si>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</si>
  <si>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</si>
  <si>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</si>
  <si>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</si>
  <si>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</si>
  <si>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</si>
  <si>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</si>
  <si>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</si>
  <si>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2082804</t>
  </si>
  <si>
    <t>拥军优属</t>
  </si>
  <si>
    <t>2082899</t>
  </si>
  <si>
    <t>其他退役军人管理事务支出</t>
  </si>
  <si>
    <t>20899</t>
  </si>
  <si>
    <t>其他社会保障和就业支出</t>
  </si>
  <si>
    <t>2089999</t>
  </si>
  <si>
    <t>210</t>
  </si>
  <si>
    <t>21003</t>
  </si>
  <si>
    <t>基层医疗卫生机构</t>
  </si>
  <si>
    <t>2100399</t>
  </si>
  <si>
    <t>其他基层医疗卫生机构支出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</si>
  <si>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</si>
  <si>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</si>
  <si>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</si>
  <si>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</si>
  <si>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</si>
  <si>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</si>
  <si>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</si>
  <si>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</si>
  <si>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</si>
  <si>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</si>
  <si>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</si>
  <si>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</si>
  <si>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</si>
  <si>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</si>
  <si>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21099</t>
  </si>
  <si>
    <t>其他卫生健康支出</t>
  </si>
  <si>
    <t>2109999</t>
  </si>
  <si>
    <t>211</t>
  </si>
  <si>
    <t>21101</t>
  </si>
  <si>
    <t>环境保护管理事务</t>
  </si>
  <si>
    <t>2110199</t>
  </si>
  <si>
    <t>其他环境保护管理事务支出</t>
  </si>
  <si>
    <t>21103</t>
  </si>
  <si>
    <t>污染防治</t>
  </si>
  <si>
    <t>2110399</t>
  </si>
  <si>
    <t>其他污染防治支出</t>
  </si>
  <si>
    <t>21104</t>
  </si>
  <si>
    <t>自然生态保护</t>
  </si>
  <si>
    <t>2110402</t>
  </si>
  <si>
    <t>农村环境保护</t>
  </si>
  <si>
    <t>21111</t>
  </si>
  <si>
    <t>污染减排</t>
  </si>
  <si>
    <t>2111103</t>
  </si>
  <si>
    <t>减排专项支出</t>
  </si>
  <si>
    <t>21199</t>
  </si>
  <si>
    <t>其他节能环保支出</t>
  </si>
  <si>
    <t>2119999</t>
  </si>
  <si>
    <t>212</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</si>
  <si>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</si>
  <si>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</si>
  <si>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</si>
  <si>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</si>
  <si>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</si>
  <si>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</si>
  <si>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</si>
  <si>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</si>
  <si>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</si>
  <si>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</si>
  <si>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</si>
  <si>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</si>
  <si>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</si>
  <si>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</si>
  <si>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21299</t>
  </si>
  <si>
    <t>其他城乡社区支出</t>
  </si>
  <si>
    <t>2129999</t>
  </si>
  <si>
    <t>213</t>
  </si>
  <si>
    <t>21301</t>
  </si>
  <si>
    <t>农业农村</t>
  </si>
  <si>
    <t>2130104</t>
  </si>
  <si>
    <t>2130108</t>
  </si>
  <si>
    <t>病虫害控制</t>
  </si>
  <si>
    <t>2130109</t>
  </si>
  <si>
    <t>农产品质量安全</t>
  </si>
  <si>
    <t>2130122</t>
  </si>
  <si>
    <t>农业生产发展</t>
  </si>
  <si>
    <t>2130124</t>
  </si>
  <si>
    <t>农村合作经济</t>
  </si>
  <si>
    <t>2130135</t>
  </si>
  <si>
    <t>农业生态资源保护</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</si>
  <si>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</si>
  <si>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</si>
  <si>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</si>
  <si>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</si>
  <si>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</si>
  <si>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</si>
  <si>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</si>
  <si>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</si>
  <si>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</si>
  <si>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</si>
  <si>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</si>
  <si>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</si>
  <si>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</si>
  <si>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</si>
  <si>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</si>
  <si>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</si>
  <si>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</si>
  <si>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</si>
  <si>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</si>
  <si>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</si>
  <si>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2130316</t>
  </si>
  <si>
    <t>农村水利</t>
  </si>
  <si>
    <t>2130399</t>
  </si>
  <si>
    <t>其他水利支出</t>
  </si>
  <si>
    <t>21307</t>
  </si>
  <si>
    <t>农村综合改革</t>
  </si>
  <si>
    <t>2130701</t>
  </si>
  <si>
    <t>对村级公益事业建设的补助</t>
  </si>
  <si>
    <t>2130705</t>
  </si>
  <si>
    <t>对村民委员会和村党支部的补助</t>
  </si>
  <si>
    <t>2130799</t>
  </si>
  <si>
    <t>其他农村综合改革支出</t>
  </si>
  <si>
    <t>214</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</si>
  <si>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</si>
  <si>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</si>
  <si>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</si>
  <si>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</si>
  <si>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</si>
  <si>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</si>
  <si>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</si>
  <si>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</si>
  <si>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</si>
  <si>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</si>
  <si>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</si>
  <si>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21602</t>
  </si>
  <si>
    <t>商业流通事务</t>
  </si>
  <si>
    <t>2160299</t>
  </si>
  <si>
    <t>其他商业流通事务支出</t>
  </si>
  <si>
    <t>221</t>
  </si>
  <si>
    <t>22102</t>
  </si>
  <si>
    <t>住房改革支出</t>
  </si>
  <si>
    <t>2210201</t>
  </si>
  <si>
    <t>住房公积金</t>
  </si>
  <si>
    <t>2210203</t>
  </si>
  <si>
    <t>购房补贴</t>
  </si>
  <si>
    <t>222</t>
  </si>
  <si>
    <t>22204</t>
  </si>
  <si>
    <t>粮油储备</t>
  </si>
  <si>
    <t>2220401</t>
  </si>
  <si>
    <t>储备粮油补贴</t>
  </si>
  <si>
    <t>224</t>
  </si>
  <si>
    <t>22499</t>
  </si>
  <si>
    <t>其他灾害防治及应急管理支出</t>
  </si>
  <si>
    <t>2249999</t>
  </si>
  <si>
    <t>229</t>
  </si>
  <si>
    <t>其他支出</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</si>
  <si>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</si>
  <si>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</si>
  <si>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2120803</t>
  </si>
  <si>
    <t>城市建设支出</t>
  </si>
  <si>
    <t>2120804</t>
  </si>
  <si>
    <t>2120815</t>
  </si>
  <si>
    <t>农村社会事业支出</t>
  </si>
  <si>
    <t>2120816</t>
  </si>
  <si>
    <t>2120899</t>
  </si>
  <si>
    <t>其他国有土地使用权出让收入安排的支出</t>
  </si>
  <si>
    <t>21219</t>
  </si>
  <si>
    <t>国有土地使用权出让收入对应专项债务收入安排的支出</t>
  </si>
  <si>
    <t>2121904</t>
  </si>
  <si>
    <t>21372</t>
  </si>
  <si>
    <t>2137201</t>
  </si>
  <si>
    <t>22960</t>
  </si>
  <si>
    <t>彩票公益金安排的支出</t>
  </si>
  <si>
    <t>2296002</t>
  </si>
  <si>
    <t>用于社会福利的彩票公益金支出</t>
  </si>
  <si>
    <t xml:space="preserve">    利润收入</t>
  </si>
  <si>
    <t>2024年对村级财政转移支付预算表</t>
  </si>
  <si>
    <t>单位:万元</t>
  </si>
  <si>
    <t>2024年政府收支预算相关情况说明</t>
  </si>
  <si>
    <t>一、一般公共预算收支预算总体情况</t>
  </si>
  <si>
    <t>二、一般公共预算收入预算具体情况</t>
  </si>
  <si>
    <t>三、一般公共预算支出预算具体情况</t>
  </si>
  <si>
    <t>四、“三公”经费预算情况说明</t>
  </si>
  <si>
    <t>五、预算绩效管理工作开展情况</t>
  </si>
  <si>
    <t>2010199</t>
  </si>
  <si>
    <t>20504</t>
  </si>
  <si>
    <t>成人教育</t>
  </si>
  <si>
    <t>2050499</t>
  </si>
  <si>
    <t>其他成人教育支出</t>
  </si>
  <si>
    <t>20801</t>
  </si>
  <si>
    <t>人力资源和社会保障管理事务</t>
  </si>
  <si>
    <t>2080102</t>
  </si>
  <si>
    <t>一般行政管理事务</t>
  </si>
  <si>
    <t>2081105</t>
  </si>
  <si>
    <t>残疾人就业</t>
  </si>
  <si>
    <t>其他退役军人事务管理支出</t>
  </si>
  <si>
    <t>2101399</t>
  </si>
  <si>
    <t>其他医疗救助支出</t>
  </si>
  <si>
    <t>21014</t>
  </si>
  <si>
    <t>优抚对象医疗</t>
  </si>
  <si>
    <t>2101401</t>
  </si>
  <si>
    <t>优抚对象医疗补助</t>
  </si>
  <si>
    <t>21016</t>
  </si>
  <si>
    <t>老龄卫生健康事务</t>
  </si>
  <si>
    <t>2101601</t>
  </si>
  <si>
    <t>2130106</t>
  </si>
  <si>
    <t>科技转化与推广服务</t>
  </si>
  <si>
    <t>2130112</t>
  </si>
  <si>
    <t>行业业务管理</t>
  </si>
  <si>
    <t>农业资源保护修复与利用</t>
  </si>
  <si>
    <t>2130148</t>
  </si>
  <si>
    <t>渔业发展</t>
  </si>
  <si>
    <t>农田建设</t>
  </si>
  <si>
    <t>21399</t>
  </si>
  <si>
    <t>其他农林水支出</t>
  </si>
  <si>
    <t>2139999</t>
  </si>
  <si>
    <t>20822</t>
  </si>
  <si>
    <t>2082201</t>
  </si>
  <si>
    <t>2082202</t>
  </si>
  <si>
    <t>2121903</t>
  </si>
  <si>
    <t>米行村</t>
  </si>
  <si>
    <t>五滧村</t>
  </si>
  <si>
    <t>彷徨村</t>
  </si>
  <si>
    <t>小漾村</t>
  </si>
  <si>
    <t>花园村</t>
  </si>
  <si>
    <t>菜园村</t>
  </si>
  <si>
    <t>人民村</t>
  </si>
  <si>
    <t>财贸村</t>
  </si>
  <si>
    <t>营房村</t>
  </si>
  <si>
    <t>永和村</t>
  </si>
  <si>
    <t>南海村</t>
  </si>
  <si>
    <t>瀛南村</t>
  </si>
  <si>
    <t>堡兴村</t>
  </si>
  <si>
    <t>堡渔村</t>
  </si>
  <si>
    <t>桃源村</t>
  </si>
  <si>
    <t>堡北村</t>
  </si>
  <si>
    <t>四滧村</t>
  </si>
  <si>
    <t>堡港村</t>
  </si>
  <si>
    <r>
      <t>注：①2023年“三公”经费执行合计16.79</t>
    </r>
    <r>
      <rPr>
        <sz val="12"/>
        <rFont val="宋体"/>
        <family val="3"/>
        <charset val="134"/>
      </rPr>
      <t>万元，完成预算的</t>
    </r>
    <r>
      <rPr>
        <sz val="12"/>
        <rFont val="宋体"/>
        <family val="3"/>
        <charset val="134"/>
      </rPr>
      <t>65.84</t>
    </r>
    <r>
      <rPr>
        <sz val="12"/>
        <rFont val="宋体"/>
        <family val="3"/>
        <charset val="134"/>
      </rPr>
      <t>%。其中：因公出国（境）费执行数为</t>
    </r>
    <r>
      <rPr>
        <sz val="12"/>
        <rFont val="宋体"/>
        <family val="3"/>
        <charset val="134"/>
      </rPr>
      <t>0</t>
    </r>
    <r>
      <rPr>
        <sz val="12"/>
        <rFont val="宋体"/>
        <family val="3"/>
        <charset val="134"/>
      </rPr>
      <t>万元，完成预算的</t>
    </r>
    <r>
      <rPr>
        <sz val="12"/>
        <rFont val="宋体"/>
        <family val="3"/>
        <charset val="134"/>
      </rPr>
      <t>0</t>
    </r>
    <r>
      <rPr>
        <sz val="12"/>
        <rFont val="宋体"/>
        <family val="3"/>
        <charset val="134"/>
      </rPr>
      <t>%；公务接待费执行数为</t>
    </r>
    <r>
      <rPr>
        <sz val="12"/>
        <rFont val="宋体"/>
        <family val="3"/>
        <charset val="134"/>
      </rPr>
      <t>5.63</t>
    </r>
    <r>
      <rPr>
        <sz val="12"/>
        <rFont val="宋体"/>
        <family val="3"/>
        <charset val="134"/>
      </rPr>
      <t>万元，完成预算的</t>
    </r>
    <r>
      <rPr>
        <sz val="12"/>
        <rFont val="宋体"/>
        <family val="3"/>
        <charset val="134"/>
      </rPr>
      <t>59.26</t>
    </r>
    <r>
      <rPr>
        <sz val="12"/>
        <rFont val="宋体"/>
        <family val="3"/>
        <charset val="134"/>
      </rPr>
      <t>%；公务用车购置及运行费执行数为</t>
    </r>
    <r>
      <rPr>
        <sz val="12"/>
        <rFont val="宋体"/>
        <family val="3"/>
        <charset val="134"/>
      </rPr>
      <t>11.16</t>
    </r>
    <r>
      <rPr>
        <sz val="12"/>
        <rFont val="宋体"/>
        <family val="3"/>
        <charset val="134"/>
      </rPr>
      <t>万元，完成预算的</t>
    </r>
    <r>
      <rPr>
        <sz val="12"/>
        <rFont val="宋体"/>
        <family val="3"/>
        <charset val="134"/>
      </rPr>
      <t>69.75</t>
    </r>
    <r>
      <rPr>
        <sz val="12"/>
        <rFont val="宋体"/>
        <family val="3"/>
        <charset val="134"/>
      </rPr>
      <t>%。低于预算主要是因为严格控制“三公”经费支出。</t>
    </r>
    <phoneticPr fontId="12" type="noConversion"/>
  </si>
  <si>
    <r>
      <t xml:space="preserve">    ②2023年因公出国（境）团组数</t>
    </r>
    <r>
      <rPr>
        <sz val="12"/>
        <rFont val="宋体"/>
        <family val="3"/>
        <charset val="134"/>
      </rPr>
      <t>0</t>
    </r>
    <r>
      <rPr>
        <sz val="12"/>
        <rFont val="宋体"/>
        <family val="3"/>
        <charset val="134"/>
      </rPr>
      <t>个，因公出国（境）</t>
    </r>
    <r>
      <rPr>
        <sz val="12"/>
        <rFont val="宋体"/>
        <family val="3"/>
        <charset val="134"/>
      </rPr>
      <t>0</t>
    </r>
    <r>
      <rPr>
        <sz val="12"/>
        <rFont val="宋体"/>
        <family val="3"/>
        <charset val="134"/>
      </rPr>
      <t>人次；公务用车购置数</t>
    </r>
    <r>
      <rPr>
        <sz val="12"/>
        <rFont val="宋体"/>
        <family val="3"/>
        <charset val="134"/>
      </rPr>
      <t>0</t>
    </r>
    <r>
      <rPr>
        <sz val="12"/>
        <rFont val="宋体"/>
        <family val="3"/>
        <charset val="134"/>
      </rPr>
      <t>辆，公务用车保有量</t>
    </r>
    <r>
      <rPr>
        <sz val="12"/>
        <rFont val="宋体"/>
        <family val="3"/>
        <charset val="134"/>
      </rPr>
      <t>6</t>
    </r>
    <r>
      <rPr>
        <sz val="12"/>
        <rFont val="宋体"/>
        <family val="3"/>
        <charset val="134"/>
      </rPr>
      <t>辆；国内公务接待</t>
    </r>
    <r>
      <rPr>
        <sz val="12"/>
        <rFont val="宋体"/>
        <family val="3"/>
        <charset val="134"/>
      </rPr>
      <t>160</t>
    </r>
    <r>
      <rPr>
        <sz val="12"/>
        <rFont val="宋体"/>
        <family val="3"/>
        <charset val="134"/>
      </rPr>
      <t>批次，国内公务接待</t>
    </r>
    <r>
      <rPr>
        <sz val="12"/>
        <rFont val="宋体"/>
        <family val="3"/>
        <charset val="134"/>
      </rPr>
      <t>1400</t>
    </r>
    <r>
      <rPr>
        <sz val="12"/>
        <rFont val="宋体"/>
        <family val="3"/>
        <charset val="134"/>
      </rPr>
      <t>人次。</t>
    </r>
    <phoneticPr fontId="12" type="noConversion"/>
  </si>
  <si>
    <r>
      <t>本年支出执行数合计49514.36</t>
    </r>
    <r>
      <rPr>
        <sz val="12"/>
        <rFont val="宋体"/>
        <family val="3"/>
        <charset val="134"/>
      </rPr>
      <t>万元。其中：一般公共服务支出</t>
    </r>
    <r>
      <rPr>
        <sz val="12"/>
        <rFont val="宋体"/>
        <family val="3"/>
        <charset val="134"/>
      </rPr>
      <t>4895.9</t>
    </r>
    <r>
      <rPr>
        <sz val="12"/>
        <rFont val="宋体"/>
        <family val="3"/>
        <charset val="134"/>
      </rPr>
      <t>万元,教育支出</t>
    </r>
    <r>
      <rPr>
        <sz val="12"/>
        <rFont val="宋体"/>
        <family val="3"/>
        <charset val="134"/>
      </rPr>
      <t>32.7</t>
    </r>
    <r>
      <rPr>
        <sz val="12"/>
        <rFont val="宋体"/>
        <family val="3"/>
        <charset val="134"/>
      </rPr>
      <t>万元,科学技术支出</t>
    </r>
    <r>
      <rPr>
        <sz val="12"/>
        <rFont val="宋体"/>
        <family val="3"/>
        <charset val="134"/>
      </rPr>
      <t>1.98</t>
    </r>
    <r>
      <rPr>
        <sz val="12"/>
        <rFont val="宋体"/>
        <family val="3"/>
        <charset val="134"/>
      </rPr>
      <t>万元,文化旅游体育与传媒支出</t>
    </r>
    <r>
      <rPr>
        <sz val="12"/>
        <rFont val="宋体"/>
        <family val="3"/>
        <charset val="134"/>
      </rPr>
      <t>73.87</t>
    </r>
    <r>
      <rPr>
        <sz val="12"/>
        <rFont val="宋体"/>
        <family val="3"/>
        <charset val="134"/>
      </rPr>
      <t>万元,社会保障和就业支出</t>
    </r>
    <r>
      <rPr>
        <sz val="12"/>
        <rFont val="宋体"/>
        <family val="3"/>
        <charset val="134"/>
      </rPr>
      <t>12895.7</t>
    </r>
    <r>
      <rPr>
        <sz val="12"/>
        <rFont val="宋体"/>
        <family val="3"/>
        <charset val="134"/>
      </rPr>
      <t>万元,卫生健康支出</t>
    </r>
    <r>
      <rPr>
        <sz val="12"/>
        <rFont val="宋体"/>
        <family val="3"/>
        <charset val="134"/>
      </rPr>
      <t>2216.99</t>
    </r>
    <r>
      <rPr>
        <sz val="12"/>
        <rFont val="宋体"/>
        <family val="3"/>
        <charset val="134"/>
      </rPr>
      <t>万元,节能环保支出</t>
    </r>
    <r>
      <rPr>
        <sz val="12"/>
        <rFont val="宋体"/>
        <family val="3"/>
        <charset val="134"/>
      </rPr>
      <t>898.35</t>
    </r>
    <r>
      <rPr>
        <sz val="12"/>
        <rFont val="宋体"/>
        <family val="3"/>
        <charset val="134"/>
      </rPr>
      <t>万元,城乡社区支出</t>
    </r>
    <r>
      <rPr>
        <sz val="12"/>
        <rFont val="宋体"/>
        <family val="3"/>
        <charset val="134"/>
      </rPr>
      <t>3815.96</t>
    </r>
    <r>
      <rPr>
        <sz val="12"/>
        <rFont val="宋体"/>
        <family val="3"/>
        <charset val="134"/>
      </rPr>
      <t>万元,农林水支出</t>
    </r>
    <r>
      <rPr>
        <sz val="12"/>
        <rFont val="宋体"/>
        <family val="3"/>
        <charset val="134"/>
      </rPr>
      <t>12200.59</t>
    </r>
    <r>
      <rPr>
        <sz val="12"/>
        <rFont val="宋体"/>
        <family val="3"/>
        <charset val="134"/>
      </rPr>
      <t>万元,交通运输支出</t>
    </r>
    <r>
      <rPr>
        <sz val="12"/>
        <rFont val="宋体"/>
        <family val="3"/>
        <charset val="134"/>
      </rPr>
      <t>0</t>
    </r>
    <r>
      <rPr>
        <sz val="12"/>
        <rFont val="宋体"/>
        <family val="3"/>
        <charset val="134"/>
      </rPr>
      <t>万元，资源勘探工业信息等支出</t>
    </r>
    <r>
      <rPr>
        <sz val="12"/>
        <rFont val="宋体"/>
        <family val="3"/>
        <charset val="134"/>
      </rPr>
      <t>10715.84</t>
    </r>
    <r>
      <rPr>
        <sz val="12"/>
        <rFont val="宋体"/>
        <family val="3"/>
        <charset val="134"/>
      </rPr>
      <t>万元,商业服务业等支出</t>
    </r>
    <r>
      <rPr>
        <sz val="12"/>
        <rFont val="宋体"/>
        <family val="3"/>
        <charset val="134"/>
      </rPr>
      <t>900</t>
    </r>
    <r>
      <rPr>
        <sz val="12"/>
        <rFont val="宋体"/>
        <family val="3"/>
        <charset val="134"/>
      </rPr>
      <t>万元,自然资源海洋气象等支出</t>
    </r>
    <r>
      <rPr>
        <sz val="12"/>
        <rFont val="宋体"/>
        <family val="3"/>
        <charset val="134"/>
      </rPr>
      <t>0</t>
    </r>
    <r>
      <rPr>
        <sz val="12"/>
        <rFont val="宋体"/>
        <family val="3"/>
        <charset val="134"/>
      </rPr>
      <t>万元，住房保障支出</t>
    </r>
    <r>
      <rPr>
        <sz val="12"/>
        <rFont val="宋体"/>
        <family val="3"/>
        <charset val="134"/>
      </rPr>
      <t>790.25</t>
    </r>
    <r>
      <rPr>
        <sz val="12"/>
        <rFont val="宋体"/>
        <family val="3"/>
        <charset val="134"/>
      </rPr>
      <t>万元，粮油物资储备支出</t>
    </r>
    <r>
      <rPr>
        <sz val="12"/>
        <rFont val="宋体"/>
        <family val="3"/>
        <charset val="134"/>
      </rPr>
      <t>76.23</t>
    </r>
    <r>
      <rPr>
        <sz val="12"/>
        <rFont val="宋体"/>
        <family val="3"/>
        <charset val="134"/>
      </rPr>
      <t>万元，灾害防治及应急管理支出</t>
    </r>
    <r>
      <rPr>
        <sz val="12"/>
        <rFont val="宋体"/>
        <family val="3"/>
        <charset val="134"/>
      </rPr>
      <t>0</t>
    </r>
    <r>
      <rPr>
        <sz val="12"/>
        <rFont val="宋体"/>
        <family val="3"/>
        <charset val="134"/>
      </rPr>
      <t>万元。</t>
    </r>
    <phoneticPr fontId="12" type="noConversion"/>
  </si>
  <si>
    <t>反映机关和参公事业单位为职工缴纳的基本养老保险缴费、职工基本医疗保险缴费、公务员医疗补助缴费，以及失业、工伤、生育和其他社会保障缴费</t>
    <phoneticPr fontId="12" type="noConversion"/>
  </si>
  <si>
    <t>备注：本年“三公”经费共增加0辆公务车，其中：新增0辆公务车，因报废更新0辆公务车。</t>
    <phoneticPr fontId="12" type="noConversion"/>
  </si>
  <si>
    <r>
      <t>2024年，堡镇申报专项资金项目绩效目标65</t>
    </r>
    <r>
      <rPr>
        <sz val="12"/>
        <rFont val="宋体"/>
        <family val="3"/>
        <charset val="134"/>
      </rPr>
      <t>个，涉及预算单位</t>
    </r>
    <r>
      <rPr>
        <sz val="12"/>
        <rFont val="宋体"/>
        <family val="3"/>
        <charset val="134"/>
      </rPr>
      <t>11</t>
    </r>
    <r>
      <rPr>
        <sz val="12"/>
        <rFont val="宋体"/>
        <family val="3"/>
        <charset val="134"/>
      </rPr>
      <t>个，金额</t>
    </r>
    <r>
      <rPr>
        <sz val="12"/>
        <rFont val="宋体"/>
        <family val="3"/>
        <charset val="134"/>
      </rPr>
      <t>45853.21</t>
    </r>
    <r>
      <rPr>
        <sz val="12"/>
        <rFont val="宋体"/>
        <family val="3"/>
        <charset val="134"/>
      </rPr>
      <t>万元，实现绩效目标100%申报的要求。</t>
    </r>
    <phoneticPr fontId="12" type="noConversion"/>
  </si>
  <si>
    <t>本年收入预算总计59637.04万元、支出预算总计59637.04万元。与2023年年初预算数相比，收入、支出总计各增加6326.45万元。主要原因是：专项转移及平衡上解支出增加。</t>
    <phoneticPr fontId="12" type="noConversion"/>
  </si>
  <si>
    <r>
      <t>本年支出预算合计52881.26</t>
    </r>
    <r>
      <rPr>
        <sz val="12"/>
        <rFont val="宋体"/>
        <family val="3"/>
        <charset val="134"/>
      </rPr>
      <t>万元。其中：一般公共服务支出</t>
    </r>
    <r>
      <rPr>
        <sz val="12"/>
        <rFont val="宋体"/>
        <family val="3"/>
        <charset val="134"/>
      </rPr>
      <t>3573.15</t>
    </r>
    <r>
      <rPr>
        <sz val="12"/>
        <rFont val="宋体"/>
        <family val="3"/>
        <charset val="134"/>
      </rPr>
      <t>万元</t>
    </r>
    <r>
      <rPr>
        <sz val="12"/>
        <rFont val="宋体"/>
        <family val="3"/>
        <charset val="134"/>
      </rPr>
      <t>,</t>
    </r>
    <r>
      <rPr>
        <sz val="12"/>
        <rFont val="宋体"/>
        <family val="3"/>
        <charset val="134"/>
      </rPr>
      <t>教育支出</t>
    </r>
    <r>
      <rPr>
        <sz val="12"/>
        <rFont val="宋体"/>
        <family val="3"/>
        <charset val="134"/>
      </rPr>
      <t>29</t>
    </r>
    <r>
      <rPr>
        <sz val="12"/>
        <rFont val="宋体"/>
        <family val="3"/>
        <charset val="134"/>
      </rPr>
      <t>万元</t>
    </r>
    <r>
      <rPr>
        <sz val="12"/>
        <rFont val="宋体"/>
        <family val="3"/>
        <charset val="134"/>
      </rPr>
      <t>,</t>
    </r>
    <r>
      <rPr>
        <sz val="12"/>
        <rFont val="宋体"/>
        <family val="3"/>
        <charset val="134"/>
      </rPr>
      <t>科学技术支出</t>
    </r>
    <r>
      <rPr>
        <sz val="12"/>
        <rFont val="宋体"/>
        <family val="3"/>
        <charset val="134"/>
      </rPr>
      <t>18</t>
    </r>
    <r>
      <rPr>
        <sz val="12"/>
        <rFont val="宋体"/>
        <family val="3"/>
        <charset val="134"/>
      </rPr>
      <t>万元</t>
    </r>
    <r>
      <rPr>
        <sz val="12"/>
        <rFont val="宋体"/>
        <family val="3"/>
        <charset val="134"/>
      </rPr>
      <t>,</t>
    </r>
    <r>
      <rPr>
        <sz val="12"/>
        <rFont val="宋体"/>
        <family val="3"/>
        <charset val="134"/>
      </rPr>
      <t>文化旅游体育与传媒支出</t>
    </r>
    <r>
      <rPr>
        <sz val="12"/>
        <rFont val="宋体"/>
        <family val="3"/>
        <charset val="134"/>
      </rPr>
      <t>98.25</t>
    </r>
    <r>
      <rPr>
        <sz val="12"/>
        <rFont val="宋体"/>
        <family val="3"/>
        <charset val="134"/>
      </rPr>
      <t>万元</t>
    </r>
    <r>
      <rPr>
        <sz val="12"/>
        <rFont val="宋体"/>
        <family val="3"/>
        <charset val="134"/>
      </rPr>
      <t>,</t>
    </r>
    <r>
      <rPr>
        <sz val="12"/>
        <rFont val="宋体"/>
        <family val="3"/>
        <charset val="134"/>
      </rPr>
      <t>社会保障和就业支出</t>
    </r>
    <r>
      <rPr>
        <sz val="12"/>
        <rFont val="宋体"/>
        <family val="3"/>
        <charset val="134"/>
      </rPr>
      <t>13152.05</t>
    </r>
    <r>
      <rPr>
        <sz val="12"/>
        <rFont val="宋体"/>
        <family val="3"/>
        <charset val="134"/>
      </rPr>
      <t>万元</t>
    </r>
    <r>
      <rPr>
        <sz val="12"/>
        <rFont val="宋体"/>
        <family val="3"/>
        <charset val="134"/>
      </rPr>
      <t>,</t>
    </r>
    <r>
      <rPr>
        <sz val="12"/>
        <rFont val="宋体"/>
        <family val="3"/>
        <charset val="134"/>
      </rPr>
      <t>卫生健康支出</t>
    </r>
    <r>
      <rPr>
        <sz val="12"/>
        <rFont val="宋体"/>
        <family val="3"/>
        <charset val="134"/>
      </rPr>
      <t>1965.47</t>
    </r>
    <r>
      <rPr>
        <sz val="12"/>
        <rFont val="宋体"/>
        <family val="3"/>
        <charset val="134"/>
      </rPr>
      <t>万元</t>
    </r>
    <r>
      <rPr>
        <sz val="12"/>
        <rFont val="宋体"/>
        <family val="3"/>
        <charset val="134"/>
      </rPr>
      <t>,</t>
    </r>
    <r>
      <rPr>
        <sz val="12"/>
        <rFont val="宋体"/>
        <family val="3"/>
        <charset val="134"/>
      </rPr>
      <t>节能环保支出</t>
    </r>
    <r>
      <rPr>
        <sz val="12"/>
        <rFont val="宋体"/>
        <family val="3"/>
        <charset val="134"/>
      </rPr>
      <t>1519.85</t>
    </r>
    <r>
      <rPr>
        <sz val="12"/>
        <rFont val="宋体"/>
        <family val="3"/>
        <charset val="134"/>
      </rPr>
      <t>万元</t>
    </r>
    <r>
      <rPr>
        <sz val="12"/>
        <rFont val="宋体"/>
        <family val="3"/>
        <charset val="134"/>
      </rPr>
      <t>,</t>
    </r>
    <r>
      <rPr>
        <sz val="12"/>
        <rFont val="宋体"/>
        <family val="3"/>
        <charset val="134"/>
      </rPr>
      <t>城乡社区支出</t>
    </r>
    <r>
      <rPr>
        <sz val="12"/>
        <rFont val="宋体"/>
        <family val="3"/>
        <charset val="134"/>
      </rPr>
      <t>2833.07</t>
    </r>
    <r>
      <rPr>
        <sz val="12"/>
        <rFont val="宋体"/>
        <family val="3"/>
        <charset val="134"/>
      </rPr>
      <t>万元</t>
    </r>
    <r>
      <rPr>
        <sz val="12"/>
        <rFont val="宋体"/>
        <family val="3"/>
        <charset val="134"/>
      </rPr>
      <t>,</t>
    </r>
    <r>
      <rPr>
        <sz val="12"/>
        <rFont val="宋体"/>
        <family val="3"/>
        <charset val="134"/>
      </rPr>
      <t>农林水支出</t>
    </r>
    <r>
      <rPr>
        <sz val="12"/>
        <rFont val="宋体"/>
        <family val="3"/>
        <charset val="134"/>
      </rPr>
      <t>15966.87</t>
    </r>
    <r>
      <rPr>
        <sz val="12"/>
        <rFont val="宋体"/>
        <family val="3"/>
        <charset val="134"/>
      </rPr>
      <t>万元</t>
    </r>
    <r>
      <rPr>
        <sz val="12"/>
        <rFont val="宋体"/>
        <family val="3"/>
        <charset val="134"/>
      </rPr>
      <t>,</t>
    </r>
    <r>
      <rPr>
        <sz val="12"/>
        <rFont val="宋体"/>
        <family val="3"/>
        <charset val="134"/>
      </rPr>
      <t>交通运输支出</t>
    </r>
    <r>
      <rPr>
        <sz val="12"/>
        <rFont val="宋体"/>
        <family val="3"/>
        <charset val="134"/>
      </rPr>
      <t>79.34</t>
    </r>
    <r>
      <rPr>
        <sz val="12"/>
        <rFont val="宋体"/>
        <family val="3"/>
        <charset val="134"/>
      </rPr>
      <t>万元，资源勘探工业信息等支出</t>
    </r>
    <r>
      <rPr>
        <sz val="12"/>
        <rFont val="宋体"/>
        <family val="3"/>
        <charset val="134"/>
      </rPr>
      <t>12000</t>
    </r>
    <r>
      <rPr>
        <sz val="12"/>
        <rFont val="宋体"/>
        <family val="3"/>
        <charset val="134"/>
      </rPr>
      <t>万元</t>
    </r>
    <r>
      <rPr>
        <sz val="12"/>
        <rFont val="宋体"/>
        <family val="3"/>
        <charset val="134"/>
      </rPr>
      <t>,</t>
    </r>
    <r>
      <rPr>
        <sz val="12"/>
        <rFont val="宋体"/>
        <family val="3"/>
        <charset val="134"/>
      </rPr>
      <t>商业服务业等支出</t>
    </r>
    <r>
      <rPr>
        <sz val="12"/>
        <rFont val="宋体"/>
        <family val="3"/>
        <charset val="134"/>
      </rPr>
      <t>700</t>
    </r>
    <r>
      <rPr>
        <sz val="12"/>
        <rFont val="宋体"/>
        <family val="3"/>
        <charset val="134"/>
      </rPr>
      <t>万元</t>
    </r>
    <r>
      <rPr>
        <sz val="12"/>
        <rFont val="宋体"/>
        <family val="3"/>
        <charset val="134"/>
      </rPr>
      <t>,</t>
    </r>
    <r>
      <rPr>
        <sz val="12"/>
        <rFont val="宋体"/>
        <family val="3"/>
        <charset val="134"/>
      </rPr>
      <t>自然资源海洋气象等支出</t>
    </r>
    <r>
      <rPr>
        <sz val="12"/>
        <rFont val="宋体"/>
        <family val="3"/>
        <charset val="134"/>
      </rPr>
      <t>0</t>
    </r>
    <r>
      <rPr>
        <sz val="12"/>
        <rFont val="宋体"/>
        <family val="3"/>
        <charset val="134"/>
      </rPr>
      <t>万元，住房保障支出</t>
    </r>
    <r>
      <rPr>
        <sz val="12"/>
        <rFont val="宋体"/>
        <family val="3"/>
        <charset val="134"/>
      </rPr>
      <t>843.52</t>
    </r>
    <r>
      <rPr>
        <sz val="12"/>
        <rFont val="宋体"/>
        <family val="3"/>
        <charset val="134"/>
      </rPr>
      <t>万元，粮油物资储备支出</t>
    </r>
    <r>
      <rPr>
        <sz val="12"/>
        <rFont val="宋体"/>
        <family val="3"/>
        <charset val="134"/>
      </rPr>
      <t>2.7</t>
    </r>
    <r>
      <rPr>
        <sz val="12"/>
        <rFont val="宋体"/>
        <family val="3"/>
        <charset val="134"/>
      </rPr>
      <t>万元，灾害防治及应急管理支出</t>
    </r>
    <r>
      <rPr>
        <sz val="12"/>
        <rFont val="宋体"/>
        <family val="3"/>
        <charset val="134"/>
      </rPr>
      <t>100</t>
    </r>
    <r>
      <rPr>
        <sz val="12"/>
        <rFont val="宋体"/>
        <family val="3"/>
        <charset val="134"/>
      </rPr>
      <t>万元。</t>
    </r>
    <phoneticPr fontId="12" type="noConversion"/>
  </si>
  <si>
    <r>
      <t>因公出国（境）费预算0万元，主要安排机关及下属预算单位人员的国际合作交流、重大项目洽谈、境外培训研修等的国际旅费、国外城市间交通费、住宿费、伙食费、培训费、公杂费等支出。比202</t>
    </r>
    <r>
      <rPr>
        <sz val="12"/>
        <rFont val="宋体"/>
        <family val="3"/>
        <charset val="134"/>
      </rPr>
      <t>3</t>
    </r>
    <r>
      <rPr>
        <sz val="12"/>
        <rFont val="宋体"/>
        <family val="3"/>
        <charset val="134"/>
      </rPr>
      <t>年年初预算增加/减少</t>
    </r>
    <r>
      <rPr>
        <sz val="12"/>
        <rFont val="宋体"/>
        <family val="3"/>
        <charset val="134"/>
      </rPr>
      <t>0</t>
    </r>
    <r>
      <rPr>
        <sz val="12"/>
        <rFont val="宋体"/>
        <family val="3"/>
        <charset val="134"/>
      </rPr>
      <t>万元。</t>
    </r>
    <phoneticPr fontId="12" type="noConversion"/>
  </si>
  <si>
    <r>
      <t>公务用车购置及运行费预算15.4</t>
    </r>
    <r>
      <rPr>
        <sz val="12"/>
        <rFont val="宋体"/>
        <family val="3"/>
        <charset val="134"/>
      </rPr>
      <t>万元（其中，公务用车购置费</t>
    </r>
    <r>
      <rPr>
        <sz val="12"/>
        <rFont val="宋体"/>
        <family val="3"/>
        <charset val="134"/>
      </rPr>
      <t>0</t>
    </r>
    <r>
      <rPr>
        <sz val="12"/>
        <rFont val="宋体"/>
        <family val="3"/>
        <charset val="134"/>
      </rPr>
      <t>万元，公务用车运行费</t>
    </r>
    <r>
      <rPr>
        <sz val="12"/>
        <rFont val="宋体"/>
        <family val="3"/>
        <charset val="134"/>
      </rPr>
      <t>15.4</t>
    </r>
    <r>
      <rPr>
        <sz val="12"/>
        <rFont val="宋体"/>
        <family val="3"/>
        <charset val="134"/>
      </rPr>
      <t>万元），主要安排编制内公务车辆的报废更新，以及用于安排市内因公出差、公务文件交换、日常工作开展等所需公务用车燃料费、维修费、过路过桥费、保险费等支出。比2023年年初预算减少</t>
    </r>
    <r>
      <rPr>
        <sz val="12"/>
        <rFont val="宋体"/>
        <family val="3"/>
        <charset val="134"/>
      </rPr>
      <t>0.6</t>
    </r>
    <r>
      <rPr>
        <sz val="12"/>
        <rFont val="宋体"/>
        <family val="3"/>
        <charset val="134"/>
      </rPr>
      <t>万元，主要是依据</t>
    </r>
    <r>
      <rPr>
        <sz val="12"/>
        <rFont val="宋体"/>
        <family val="3"/>
        <charset val="134"/>
      </rPr>
      <t>2023年执行数适度减少预算</t>
    </r>
    <r>
      <rPr>
        <sz val="12"/>
        <rFont val="宋体"/>
        <family val="3"/>
        <charset val="134"/>
      </rPr>
      <t>。</t>
    </r>
    <phoneticPr fontId="12" type="noConversion"/>
  </si>
  <si>
    <t>2024年堡镇行政单位（含参照公务员管理的事业单位）、事业单位和其他单位用财政拨款开支的“三公”经费预算合计25.4万元。比2023年”三公”经费年初预算减少0.1万元，下降0.39%。其中</t>
    <phoneticPr fontId="12" type="noConversion"/>
  </si>
  <si>
    <r>
      <t>公务接待费预算10</t>
    </r>
    <r>
      <rPr>
        <sz val="12"/>
        <rFont val="宋体"/>
        <family val="3"/>
        <charset val="134"/>
      </rPr>
      <t>万元，主要安排会议、政策调研、专项检查以及团组接待交流等预算公务或开展业务所需住宿费、会场费、交通费、伙食费等支出。比2023年年初预算增加</t>
    </r>
    <r>
      <rPr>
        <sz val="12"/>
        <rFont val="宋体"/>
        <family val="3"/>
        <charset val="134"/>
      </rPr>
      <t>0.5</t>
    </r>
    <r>
      <rPr>
        <sz val="12"/>
        <rFont val="宋体"/>
        <family val="3"/>
        <charset val="134"/>
      </rPr>
      <t>万元，主要是预计本年度接待人次有所增加。</t>
    </r>
    <phoneticPr fontId="12" type="noConversion"/>
  </si>
  <si>
    <t>编报单位：上海市崇明区堡镇人民政府</t>
    <phoneticPr fontId="12" type="noConversion"/>
  </si>
  <si>
    <t>注：本乡镇无基本建设项目，故本表为空表</t>
    <phoneticPr fontId="12" type="noConversion"/>
  </si>
  <si>
    <r>
      <t>堡镇申报专项资金项目绩效目标19</t>
    </r>
    <r>
      <rPr>
        <sz val="12"/>
        <rFont val="宋体"/>
        <family val="3"/>
        <charset val="134"/>
      </rPr>
      <t>个，涉及预算单位</t>
    </r>
    <r>
      <rPr>
        <sz val="12"/>
        <rFont val="宋体"/>
        <family val="3"/>
        <charset val="134"/>
      </rPr>
      <t>10</t>
    </r>
    <r>
      <rPr>
        <sz val="12"/>
        <rFont val="宋体"/>
        <family val="3"/>
        <charset val="134"/>
      </rPr>
      <t>个，金额</t>
    </r>
    <r>
      <rPr>
        <sz val="12"/>
        <rFont val="宋体"/>
        <family val="3"/>
        <charset val="134"/>
      </rPr>
      <t>41453.95</t>
    </r>
    <r>
      <rPr>
        <sz val="12"/>
        <rFont val="宋体"/>
        <family val="3"/>
        <charset val="134"/>
      </rPr>
      <t>万元，实现绩效目标100%申报的要求。实施本乡镇绩效跟踪项目</t>
    </r>
    <r>
      <rPr>
        <sz val="12"/>
        <rFont val="宋体"/>
        <family val="3"/>
        <charset val="134"/>
      </rPr>
      <t>0</t>
    </r>
    <r>
      <rPr>
        <sz val="12"/>
        <rFont val="宋体"/>
        <family val="3"/>
        <charset val="134"/>
      </rPr>
      <t>个，涉及预算单位</t>
    </r>
    <r>
      <rPr>
        <sz val="12"/>
        <rFont val="宋体"/>
        <family val="3"/>
        <charset val="134"/>
      </rPr>
      <t>0</t>
    </r>
    <r>
      <rPr>
        <sz val="12"/>
        <rFont val="宋体"/>
        <family val="3"/>
        <charset val="134"/>
      </rPr>
      <t>个，金额</t>
    </r>
    <r>
      <rPr>
        <sz val="12"/>
        <rFont val="宋体"/>
        <family val="3"/>
        <charset val="134"/>
      </rPr>
      <t>0</t>
    </r>
    <r>
      <rPr>
        <sz val="12"/>
        <rFont val="宋体"/>
        <family val="3"/>
        <charset val="134"/>
      </rPr>
      <t>万元。完成本乡镇绩效评价项目</t>
    </r>
    <r>
      <rPr>
        <sz val="12"/>
        <rFont val="宋体"/>
        <family val="3"/>
        <charset val="134"/>
      </rPr>
      <t>4</t>
    </r>
    <r>
      <rPr>
        <sz val="12"/>
        <rFont val="宋体"/>
        <family val="3"/>
        <charset val="134"/>
      </rPr>
      <t>个，涉及预算单位</t>
    </r>
    <r>
      <rPr>
        <sz val="12"/>
        <rFont val="宋体"/>
        <family val="3"/>
        <charset val="134"/>
      </rPr>
      <t>3</t>
    </r>
    <r>
      <rPr>
        <sz val="12"/>
        <rFont val="宋体"/>
        <family val="3"/>
        <charset val="134"/>
      </rPr>
      <t>个，金额</t>
    </r>
    <r>
      <rPr>
        <sz val="12"/>
        <rFont val="宋体"/>
        <family val="3"/>
        <charset val="134"/>
      </rPr>
      <t>3338.57</t>
    </r>
    <r>
      <rPr>
        <sz val="12"/>
        <rFont val="宋体"/>
        <family val="3"/>
        <charset val="134"/>
      </rPr>
      <t>万元。实施预算评审项目</t>
    </r>
    <r>
      <rPr>
        <sz val="12"/>
        <rFont val="宋体"/>
        <family val="3"/>
        <charset val="134"/>
      </rPr>
      <t>6</t>
    </r>
    <r>
      <rPr>
        <sz val="12"/>
        <rFont val="宋体"/>
        <family val="3"/>
        <charset val="134"/>
      </rPr>
      <t>个，预算资金</t>
    </r>
    <r>
      <rPr>
        <sz val="12"/>
        <rFont val="宋体"/>
        <family val="3"/>
        <charset val="134"/>
      </rPr>
      <t>2370.46</t>
    </r>
    <r>
      <rPr>
        <sz val="12"/>
        <rFont val="宋体"/>
        <family val="3"/>
        <charset val="134"/>
      </rPr>
      <t>万元，核减资金</t>
    </r>
    <r>
      <rPr>
        <sz val="12"/>
        <rFont val="宋体"/>
        <family val="3"/>
        <charset val="134"/>
      </rPr>
      <t>0</t>
    </r>
    <r>
      <rPr>
        <sz val="12"/>
        <rFont val="宋体"/>
        <family val="3"/>
        <charset val="134"/>
      </rPr>
      <t>万元，核减率</t>
    </r>
    <r>
      <rPr>
        <sz val="12"/>
        <rFont val="宋体"/>
        <family val="3"/>
        <charset val="134"/>
      </rPr>
      <t>0</t>
    </r>
    <r>
      <rPr>
        <sz val="12"/>
        <rFont val="宋体"/>
        <family val="3"/>
        <charset val="134"/>
      </rPr>
      <t>%。</t>
    </r>
    <phoneticPr fontId="12" type="noConversion"/>
  </si>
  <si>
    <t>本年收入执行数合计55758.45万元，其中：一般性转移支付收入40786.54万元，专项转移支付收入14971.91万元。</t>
    <phoneticPr fontId="12" type="noConversion"/>
  </si>
  <si>
    <t>本年收入执行数总计68487.82万元、支出执行数总计68487.82万元。与上年度相比，收入执行数总计增加15177.23万元，支出执行数总计增加15177.23万元。主要原因是：增加了专项转移支付收入和平衡上解支出收入。</t>
    <phoneticPr fontId="12" type="noConversion"/>
  </si>
  <si>
    <r>
      <t xml:space="preserve">  </t>
    </r>
    <r>
      <rPr>
        <sz val="11"/>
        <rFont val="宋体"/>
        <family val="3"/>
        <charset val="134"/>
      </rPr>
      <t>1</t>
    </r>
    <r>
      <rPr>
        <sz val="11"/>
        <rFont val="宋体"/>
        <charset val="134"/>
      </rPr>
      <t>.一般性转移支付</t>
    </r>
    <phoneticPr fontId="12" type="noConversion"/>
  </si>
  <si>
    <r>
      <t xml:space="preserve">  </t>
    </r>
    <r>
      <rPr>
        <sz val="11"/>
        <rFont val="宋体"/>
        <family val="3"/>
        <charset val="134"/>
      </rPr>
      <t>2</t>
    </r>
    <r>
      <rPr>
        <sz val="11"/>
        <rFont val="宋体"/>
        <charset val="134"/>
      </rPr>
      <t>.专项转移支付</t>
    </r>
    <phoneticPr fontId="12" type="noConversion"/>
  </si>
  <si>
    <t>本年收入预算合计47450.12万元，其中：一般性转移支付收入39755.78万元，专项转移支付收入7694.34万元。</t>
    <phoneticPr fontId="12" type="noConversion"/>
  </si>
</sst>
</file>

<file path=xl/styles.xml><?xml version="1.0" encoding="utf-8"?>
<styleSheet xmlns="http://schemas.openxmlformats.org/spreadsheetml/2006/main">
  <numFmts count="2">
    <numFmt numFmtId="176" formatCode="0.00_);[Red]\(0.00\)"/>
    <numFmt numFmtId="177" formatCode="0.00_ "/>
  </numFmts>
  <fonts count="27">
    <font>
      <sz val="11"/>
      <color indexed="8"/>
      <name val="宋体"/>
      <family val="2"/>
      <charset val="1"/>
      <scheme val="minor"/>
    </font>
    <font>
      <b/>
      <sz val="22"/>
      <name val="宋体"/>
      <charset val="134"/>
    </font>
    <font>
      <sz val="17"/>
      <name val="宋体"/>
      <charset val="134"/>
    </font>
    <font>
      <b/>
      <sz val="17"/>
      <name val="宋体"/>
      <charset val="134"/>
    </font>
    <font>
      <sz val="12"/>
      <name val="宋体"/>
      <charset val="134"/>
    </font>
    <font>
      <sz val="11"/>
      <name val="宋体"/>
      <charset val="134"/>
    </font>
    <font>
      <b/>
      <sz val="12"/>
      <name val="宋体"/>
      <charset val="134"/>
    </font>
    <font>
      <b/>
      <sz val="11"/>
      <name val="宋体"/>
      <charset val="134"/>
    </font>
    <font>
      <sz val="9"/>
      <name val="SimSun"/>
      <charset val="134"/>
    </font>
    <font>
      <b/>
      <sz val="9"/>
      <name val="SimSun"/>
      <charset val="134"/>
    </font>
    <font>
      <sz val="11"/>
      <name val="SimSun"/>
      <charset val="134"/>
    </font>
    <font>
      <b/>
      <sz val="11"/>
      <name val="SimSun"/>
      <charset val="134"/>
    </font>
    <font>
      <sz val="9"/>
      <name val="宋体"/>
      <family val="3"/>
      <charset val="134"/>
      <scheme val="minor"/>
    </font>
    <font>
      <sz val="9"/>
      <name val="阿里巴巴普惠体 M"/>
      <family val="3"/>
      <charset val="134"/>
    </font>
    <font>
      <b/>
      <sz val="9"/>
      <name val="阿里巴巴普惠体 M"/>
      <family val="3"/>
      <charset val="134"/>
    </font>
    <font>
      <sz val="11"/>
      <color indexed="8"/>
      <name val="宋体"/>
      <family val="2"/>
      <charset val="1"/>
      <scheme val="minor"/>
    </font>
    <font>
      <sz val="12"/>
      <name val="宋体"/>
      <family val="3"/>
      <charset val="134"/>
    </font>
    <font>
      <sz val="11"/>
      <name val="宋体"/>
      <family val="3"/>
      <charset val="134"/>
    </font>
    <font>
      <sz val="11"/>
      <name val="宋体"/>
      <family val="3"/>
      <charset val="134"/>
      <scheme val="major"/>
    </font>
    <font>
      <b/>
      <sz val="11"/>
      <name val="宋体"/>
      <family val="3"/>
      <charset val="134"/>
    </font>
    <font>
      <b/>
      <sz val="11"/>
      <name val="宋体"/>
      <family val="3"/>
      <charset val="134"/>
      <scheme val="major"/>
    </font>
    <font>
      <sz val="12"/>
      <name val="SimSun"/>
      <charset val="134"/>
    </font>
    <font>
      <b/>
      <sz val="12"/>
      <name val="SimSun"/>
      <charset val="134"/>
    </font>
    <font>
      <b/>
      <sz val="12"/>
      <name val="宋体"/>
      <family val="3"/>
      <charset val="134"/>
    </font>
    <font>
      <sz val="11"/>
      <color indexed="8"/>
      <name val="宋体"/>
      <family val="3"/>
      <charset val="134"/>
      <scheme val="minor"/>
    </font>
    <font>
      <b/>
      <sz val="11"/>
      <color indexed="8"/>
      <name val="宋体"/>
      <family val="2"/>
      <charset val="1"/>
      <scheme val="minor"/>
    </font>
    <font>
      <sz val="17"/>
      <name val="宋体"/>
      <family val="3"/>
      <charset val="134"/>
    </font>
  </fonts>
  <fills count="2">
    <fill>
      <patternFill patternType="none"/>
    </fill>
    <fill>
      <patternFill patternType="gray125"/>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lignment vertical="center"/>
    </xf>
    <xf numFmtId="9" fontId="15" fillId="0" borderId="0" applyFont="0" applyFill="0" applyBorder="0" applyAlignment="0" applyProtection="0">
      <alignment vertical="center"/>
    </xf>
  </cellStyleXfs>
  <cellXfs count="85">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vertical="center" wrapText="1"/>
    </xf>
    <xf numFmtId="4" fontId="4" fillId="0" borderId="2" xfId="0" applyNumberFormat="1" applyFont="1" applyBorder="1" applyAlignment="1">
      <alignment horizontal="right" vertical="center" wrapText="1"/>
    </xf>
    <xf numFmtId="0" fontId="4" fillId="0" borderId="2" xfId="0" applyFont="1" applyBorder="1" applyAlignment="1">
      <alignment vertical="center" wrapText="1"/>
    </xf>
    <xf numFmtId="0" fontId="7" fillId="0" borderId="2" xfId="0" applyFont="1" applyBorder="1" applyAlignment="1">
      <alignment vertical="center" wrapText="1"/>
    </xf>
    <xf numFmtId="0" fontId="4" fillId="0" borderId="1" xfId="0" applyFont="1" applyBorder="1" applyAlignment="1">
      <alignment horizontal="left" vertical="center" wrapText="1"/>
    </xf>
    <xf numFmtId="0" fontId="7" fillId="0" borderId="2" xfId="0" applyFont="1" applyBorder="1" applyAlignment="1">
      <alignment horizontal="left" vertical="center" wrapText="1"/>
    </xf>
    <xf numFmtId="4" fontId="6" fillId="0" borderId="2" xfId="0" applyNumberFormat="1" applyFont="1" applyBorder="1" applyAlignment="1">
      <alignment horizontal="left" vertical="center" wrapText="1"/>
    </xf>
    <xf numFmtId="4" fontId="4" fillId="0" borderId="2" xfId="0" applyNumberFormat="1" applyFont="1" applyBorder="1" applyAlignment="1">
      <alignment horizontal="left" vertical="center" wrapText="1"/>
    </xf>
    <xf numFmtId="0" fontId="8" fillId="0" borderId="2" xfId="0" applyFont="1" applyBorder="1" applyAlignment="1">
      <alignment vertical="center" wrapText="1"/>
    </xf>
    <xf numFmtId="0" fontId="4" fillId="0" borderId="1" xfId="0" applyFont="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4" fontId="6"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left" vertical="center" wrapText="1"/>
    </xf>
    <xf numFmtId="0" fontId="11" fillId="0" borderId="2" xfId="0" applyFont="1" applyBorder="1" applyAlignment="1">
      <alignment horizontal="left" vertical="center" wrapText="1"/>
    </xf>
    <xf numFmtId="4" fontId="7" fillId="0" borderId="2" xfId="0" applyNumberFormat="1" applyFont="1" applyBorder="1" applyAlignment="1">
      <alignment horizontal="right" vertical="center" wrapText="1"/>
    </xf>
    <xf numFmtId="0" fontId="10" fillId="0" borderId="2" xfId="0" applyFont="1" applyBorder="1" applyAlignment="1">
      <alignment horizontal="left" vertical="center" wrapText="1"/>
    </xf>
    <xf numFmtId="4" fontId="5" fillId="0" borderId="2" xfId="0" applyNumberFormat="1" applyFont="1" applyBorder="1" applyAlignment="1">
      <alignment horizontal="right"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2" xfId="0" applyFont="1" applyBorder="1" applyAlignment="1">
      <alignment vertical="center" wrapText="1"/>
    </xf>
    <xf numFmtId="4" fontId="13" fillId="0" borderId="2" xfId="0" applyNumberFormat="1" applyFont="1" applyBorder="1" applyAlignment="1">
      <alignment horizontal="right" vertical="center" wrapText="1"/>
    </xf>
    <xf numFmtId="4" fontId="14" fillId="0" borderId="2" xfId="0" applyNumberFormat="1" applyFont="1" applyBorder="1" applyAlignment="1">
      <alignment horizontal="right" vertical="center" wrapText="1"/>
    </xf>
    <xf numFmtId="176" fontId="4" fillId="0" borderId="2" xfId="0" applyNumberFormat="1" applyFont="1" applyBorder="1" applyAlignment="1">
      <alignment horizontal="right" vertical="center" wrapText="1"/>
    </xf>
    <xf numFmtId="176" fontId="4" fillId="0" borderId="2" xfId="0" applyNumberFormat="1" applyFont="1" applyBorder="1" applyAlignment="1">
      <alignment vertical="center" wrapText="1"/>
    </xf>
    <xf numFmtId="176" fontId="17" fillId="0" borderId="2" xfId="0" applyNumberFormat="1" applyFont="1" applyBorder="1" applyAlignment="1">
      <alignment horizontal="right" vertical="center" wrapText="1"/>
    </xf>
    <xf numFmtId="176" fontId="17" fillId="0" borderId="2" xfId="0" applyNumberFormat="1" applyFont="1" applyBorder="1" applyAlignment="1">
      <alignment vertical="center" wrapText="1"/>
    </xf>
    <xf numFmtId="176" fontId="10" fillId="0" borderId="2" xfId="0" applyNumberFormat="1" applyFont="1" applyBorder="1" applyAlignment="1">
      <alignment vertical="center" wrapText="1"/>
    </xf>
    <xf numFmtId="0" fontId="16" fillId="0" borderId="1" xfId="0" applyFont="1" applyBorder="1" applyAlignment="1">
      <alignment horizontal="left" vertical="center" wrapText="1"/>
    </xf>
    <xf numFmtId="0" fontId="18" fillId="0" borderId="2"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4" fontId="18" fillId="0" borderId="2" xfId="0" applyNumberFormat="1" applyFont="1" applyBorder="1" applyAlignment="1">
      <alignment horizontal="right" vertical="center" wrapText="1"/>
    </xf>
    <xf numFmtId="0" fontId="18" fillId="0" borderId="2" xfId="0" applyFont="1" applyBorder="1" applyAlignment="1">
      <alignment vertical="center" wrapText="1"/>
    </xf>
    <xf numFmtId="176" fontId="18" fillId="0" borderId="2" xfId="0" applyNumberFormat="1" applyFont="1" applyBorder="1" applyAlignment="1">
      <alignment horizontal="center" vertical="center" wrapText="1"/>
    </xf>
    <xf numFmtId="4" fontId="20" fillId="0" borderId="2" xfId="0" applyNumberFormat="1" applyFont="1" applyBorder="1" applyAlignment="1">
      <alignment horizontal="center" vertical="center" wrapText="1"/>
    </xf>
    <xf numFmtId="176" fontId="16" fillId="0" borderId="2" xfId="0" applyNumberFormat="1" applyFont="1" applyBorder="1" applyAlignment="1">
      <alignment horizontal="right" vertical="center" wrapText="1"/>
    </xf>
    <xf numFmtId="176" fontId="16" fillId="0" borderId="2" xfId="0" applyNumberFormat="1" applyFont="1" applyBorder="1" applyAlignment="1">
      <alignment vertical="center" wrapText="1"/>
    </xf>
    <xf numFmtId="176" fontId="21" fillId="0" borderId="2" xfId="0" applyNumberFormat="1" applyFont="1" applyBorder="1" applyAlignment="1">
      <alignment vertical="center" wrapText="1"/>
    </xf>
    <xf numFmtId="176" fontId="22" fillId="0" borderId="2" xfId="0" applyNumberFormat="1" applyFont="1" applyBorder="1" applyAlignment="1">
      <alignment vertical="center" wrapText="1"/>
    </xf>
    <xf numFmtId="4" fontId="20" fillId="0" borderId="2" xfId="0" applyNumberFormat="1" applyFont="1" applyBorder="1" applyAlignment="1">
      <alignment horizontal="right" vertical="center" wrapText="1"/>
    </xf>
    <xf numFmtId="4" fontId="23" fillId="0" borderId="2" xfId="0" applyNumberFormat="1" applyFont="1" applyBorder="1" applyAlignment="1">
      <alignment horizontal="right" vertical="center" wrapText="1"/>
    </xf>
    <xf numFmtId="177" fontId="4" fillId="0" borderId="2" xfId="0" applyNumberFormat="1" applyFont="1" applyBorder="1" applyAlignment="1">
      <alignment vertical="center" wrapText="1"/>
    </xf>
    <xf numFmtId="177" fontId="23" fillId="0" borderId="2" xfId="0" applyNumberFormat="1" applyFont="1" applyBorder="1" applyAlignment="1">
      <alignment vertical="center" wrapText="1"/>
    </xf>
    <xf numFmtId="0" fontId="19" fillId="0" borderId="2" xfId="0" applyFont="1" applyBorder="1" applyAlignment="1">
      <alignment vertical="center" wrapText="1"/>
    </xf>
    <xf numFmtId="176" fontId="17" fillId="0" borderId="4" xfId="0" applyNumberFormat="1" applyFont="1" applyBorder="1" applyAlignment="1">
      <alignment vertical="center" wrapText="1"/>
    </xf>
    <xf numFmtId="0" fontId="8" fillId="0" borderId="5" xfId="0" applyFont="1" applyBorder="1" applyAlignment="1">
      <alignment vertical="center" wrapText="1"/>
    </xf>
    <xf numFmtId="176" fontId="17" fillId="0" borderId="6" xfId="0" applyNumberFormat="1" applyFont="1" applyBorder="1" applyAlignment="1">
      <alignment vertical="center" wrapText="1"/>
    </xf>
    <xf numFmtId="176" fontId="0" fillId="0" borderId="3" xfId="0" applyNumberFormat="1" applyBorder="1">
      <alignment vertical="center"/>
    </xf>
    <xf numFmtId="4" fontId="19" fillId="0" borderId="2" xfId="0" applyNumberFormat="1" applyFont="1" applyBorder="1" applyAlignment="1">
      <alignment horizontal="right" vertical="center" wrapText="1"/>
    </xf>
    <xf numFmtId="10" fontId="17" fillId="0" borderId="2" xfId="1" applyNumberFormat="1" applyFont="1" applyBorder="1" applyAlignment="1">
      <alignment vertical="center" wrapText="1"/>
    </xf>
    <xf numFmtId="10" fontId="19" fillId="0" borderId="2" xfId="1" applyNumberFormat="1" applyFont="1" applyBorder="1" applyAlignment="1">
      <alignment vertical="center" wrapText="1"/>
    </xf>
    <xf numFmtId="0" fontId="23" fillId="0" borderId="2" xfId="0" applyFont="1" applyBorder="1" applyAlignment="1">
      <alignment horizontal="center" vertical="center" wrapText="1"/>
    </xf>
    <xf numFmtId="0" fontId="17" fillId="0" borderId="1" xfId="0" applyFont="1" applyBorder="1" applyAlignment="1">
      <alignment horizontal="right" vertical="center" wrapText="1"/>
    </xf>
    <xf numFmtId="0" fontId="24" fillId="0" borderId="0" xfId="0" applyFont="1">
      <alignment vertical="center"/>
    </xf>
    <xf numFmtId="176" fontId="11" fillId="0" borderId="2" xfId="0" applyNumberFormat="1" applyFont="1" applyBorder="1" applyAlignment="1">
      <alignment vertical="center" wrapText="1"/>
    </xf>
    <xf numFmtId="176" fontId="19" fillId="0" borderId="4" xfId="0" applyNumberFormat="1" applyFont="1" applyBorder="1" applyAlignment="1">
      <alignment vertical="center" wrapText="1"/>
    </xf>
    <xf numFmtId="176" fontId="25" fillId="0" borderId="3" xfId="0" applyNumberFormat="1" applyFont="1" applyBorder="1">
      <alignment vertical="center"/>
    </xf>
    <xf numFmtId="176" fontId="23" fillId="0" borderId="2" xfId="0" applyNumberFormat="1" applyFont="1" applyBorder="1" applyAlignment="1">
      <alignment horizontal="right" vertical="center" wrapText="1"/>
    </xf>
    <xf numFmtId="176" fontId="23" fillId="0" borderId="2" xfId="0" applyNumberFormat="1" applyFont="1" applyBorder="1" applyAlignment="1">
      <alignment vertical="center" wrapText="1"/>
    </xf>
    <xf numFmtId="176" fontId="19" fillId="0" borderId="2" xfId="0" applyNumberFormat="1" applyFont="1" applyBorder="1" applyAlignment="1">
      <alignment vertical="center" wrapText="1"/>
    </xf>
    <xf numFmtId="10" fontId="4" fillId="0" borderId="2" xfId="1"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3" fillId="0" borderId="2" xfId="0" applyNumberFormat="1" applyFont="1" applyBorder="1" applyAlignment="1">
      <alignment horizontal="center" vertical="center" wrapText="1"/>
    </xf>
    <xf numFmtId="10" fontId="23" fillId="0" borderId="2" xfId="1" applyNumberFormat="1" applyFont="1" applyBorder="1" applyAlignment="1">
      <alignment horizontal="center" vertical="center" wrapText="1"/>
    </xf>
    <xf numFmtId="10" fontId="16" fillId="0" borderId="2" xfId="1" applyNumberFormat="1" applyFont="1" applyBorder="1" applyAlignment="1">
      <alignment horizontal="center" vertical="center" wrapText="1"/>
    </xf>
    <xf numFmtId="0" fontId="26" fillId="0" borderId="1" xfId="0" applyFont="1" applyBorder="1" applyAlignment="1">
      <alignment horizontal="left" vertical="center" wrapText="1"/>
    </xf>
    <xf numFmtId="0" fontId="20" fillId="0" borderId="2" xfId="0" applyFont="1" applyBorder="1" applyAlignment="1">
      <alignment vertical="center" wrapText="1"/>
    </xf>
    <xf numFmtId="176" fontId="19" fillId="0" borderId="2" xfId="0" applyNumberFormat="1" applyFont="1" applyBorder="1" applyAlignment="1">
      <alignment horizontal="right" vertical="center" wrapText="1"/>
    </xf>
    <xf numFmtId="0" fontId="3" fillId="0" borderId="1" xfId="0" applyFont="1" applyBorder="1" applyAlignment="1">
      <alignment horizontal="center" vertical="center" wrapText="1"/>
    </xf>
    <xf numFmtId="0" fontId="8" fillId="0" borderId="1" xfId="0" applyFont="1" applyBorder="1" applyAlignment="1">
      <alignment vertical="center" wrapText="1"/>
    </xf>
    <xf numFmtId="0" fontId="5" fillId="0" borderId="2" xfId="0" applyFont="1" applyBorder="1" applyAlignment="1">
      <alignment vertical="center" wrapText="1"/>
    </xf>
    <xf numFmtId="4" fontId="16" fillId="0" borderId="1" xfId="0" applyNumberFormat="1" applyFont="1" applyBorder="1" applyAlignment="1">
      <alignment horizontal="left" vertical="center" wrapText="1"/>
    </xf>
    <xf numFmtId="4" fontId="4"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17" fillId="0" borderId="2" xfId="0" applyFont="1" applyBorder="1" applyAlignment="1">
      <alignment vertical="center" wrapText="1"/>
    </xf>
  </cellXfs>
  <cellStyles count="2">
    <cellStyle name="百分比" xfId="1" builtinId="5"/>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30"/>
  <sheetViews>
    <sheetView workbookViewId="0">
      <selection activeCell="C13" sqref="C13"/>
    </sheetView>
  </sheetViews>
  <sheetFormatPr defaultColWidth="10" defaultRowHeight="13.5"/>
  <cols>
    <col min="1" max="1" width="101.875" customWidth="1"/>
    <col min="2" max="2" width="9.75" customWidth="1"/>
  </cols>
  <sheetData>
    <row r="1" spans="1:1" ht="32.450000000000003" customHeight="1">
      <c r="A1" s="1" t="s">
        <v>0</v>
      </c>
    </row>
    <row r="2" spans="1:1" ht="25.7" customHeight="1">
      <c r="A2" s="2"/>
    </row>
    <row r="3" spans="1:1" ht="25.7" customHeight="1">
      <c r="A3" s="75" t="s">
        <v>569</v>
      </c>
    </row>
    <row r="4" spans="1:1" ht="25.7" customHeight="1">
      <c r="A4" s="2"/>
    </row>
    <row r="5" spans="1:1" ht="25.7" customHeight="1">
      <c r="A5" s="2" t="s">
        <v>1</v>
      </c>
    </row>
    <row r="6" spans="1:1" ht="25.7" customHeight="1">
      <c r="A6" s="2" t="s">
        <v>2</v>
      </c>
    </row>
    <row r="7" spans="1:1" ht="25.7" customHeight="1">
      <c r="A7" s="2" t="s">
        <v>3</v>
      </c>
    </row>
    <row r="8" spans="1:1" ht="25.7" customHeight="1">
      <c r="A8" s="2" t="s">
        <v>4</v>
      </c>
    </row>
    <row r="9" spans="1:1" ht="25.7" customHeight="1">
      <c r="A9" s="2" t="s">
        <v>5</v>
      </c>
    </row>
    <row r="10" spans="1:1" ht="25.7" customHeight="1">
      <c r="A10" s="2" t="s">
        <v>6</v>
      </c>
    </row>
    <row r="11" spans="1:1" ht="25.7" customHeight="1">
      <c r="A11" s="2" t="s">
        <v>7</v>
      </c>
    </row>
    <row r="12" spans="1:1" ht="25.7" customHeight="1">
      <c r="A12" s="2" t="s">
        <v>8</v>
      </c>
    </row>
    <row r="13" spans="1:1" ht="25.7" customHeight="1">
      <c r="A13" s="2" t="s">
        <v>9</v>
      </c>
    </row>
    <row r="14" spans="1:1" ht="25.7" customHeight="1">
      <c r="A14" s="2" t="s">
        <v>10</v>
      </c>
    </row>
    <row r="15" spans="1:1" ht="25.7" customHeight="1">
      <c r="A15" s="2" t="s">
        <v>11</v>
      </c>
    </row>
    <row r="16" spans="1:1" ht="25.7" customHeight="1">
      <c r="A16" s="2" t="s">
        <v>12</v>
      </c>
    </row>
    <row r="17" spans="1:1" ht="25.7" customHeight="1">
      <c r="A17" s="2" t="s">
        <v>13</v>
      </c>
    </row>
    <row r="18" spans="1:1" ht="25.7" customHeight="1">
      <c r="A18" s="2" t="s">
        <v>14</v>
      </c>
    </row>
    <row r="19" spans="1:1" ht="25.7" customHeight="1">
      <c r="A19" s="2" t="s">
        <v>15</v>
      </c>
    </row>
    <row r="20" spans="1:1" ht="25.7" customHeight="1">
      <c r="A20" s="2" t="s">
        <v>16</v>
      </c>
    </row>
    <row r="21" spans="1:1" ht="25.7" customHeight="1">
      <c r="A21" s="2" t="s">
        <v>17</v>
      </c>
    </row>
    <row r="22" spans="1:1" ht="25.7" customHeight="1">
      <c r="A22" s="2" t="s">
        <v>18</v>
      </c>
    </row>
    <row r="23" spans="1:1" ht="25.7" customHeight="1">
      <c r="A23" s="2" t="s">
        <v>19</v>
      </c>
    </row>
    <row r="24" spans="1:1" ht="25.7" customHeight="1">
      <c r="A24" s="2" t="s">
        <v>20</v>
      </c>
    </row>
    <row r="25" spans="1:1" ht="25.7" customHeight="1">
      <c r="A25" s="2" t="s">
        <v>21</v>
      </c>
    </row>
    <row r="26" spans="1:1" ht="25.7" customHeight="1">
      <c r="A26" s="2" t="s">
        <v>22</v>
      </c>
    </row>
    <row r="27" spans="1:1" ht="25.7" customHeight="1">
      <c r="A27" s="2" t="s">
        <v>23</v>
      </c>
    </row>
    <row r="28" spans="1:1" ht="25.7" customHeight="1">
      <c r="A28" s="2" t="s">
        <v>24</v>
      </c>
    </row>
    <row r="29" spans="1:1" ht="25.7" customHeight="1">
      <c r="A29" s="2" t="s">
        <v>25</v>
      </c>
    </row>
    <row r="30" spans="1:1" ht="25.7" customHeight="1">
      <c r="A30" s="2" t="s">
        <v>26</v>
      </c>
    </row>
  </sheetData>
  <phoneticPr fontId="12" type="noConversion"/>
  <pageMargins left="0.11800000071525574" right="0.11800000071525574" top="0.11800000071525574" bottom="0.11800000071525574" header="0" footer="0"/>
  <pageSetup paperSize="9" orientation="landscape"/>
</worksheet>
</file>

<file path=xl/worksheets/sheet10.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8" t="s">
        <v>9</v>
      </c>
      <c r="B1" s="78"/>
      <c r="C1" s="78"/>
      <c r="D1" s="78"/>
      <c r="E1" s="78"/>
    </row>
    <row r="2" spans="1:5" ht="19.899999999999999" customHeight="1">
      <c r="A2" s="4"/>
      <c r="B2" s="4"/>
      <c r="C2" s="4"/>
      <c r="D2" s="5"/>
      <c r="E2" s="5" t="s">
        <v>27</v>
      </c>
    </row>
    <row r="3" spans="1:5" ht="33.200000000000003" customHeight="1">
      <c r="A3" s="6" t="s">
        <v>134</v>
      </c>
      <c r="B3" s="6" t="s">
        <v>29</v>
      </c>
      <c r="C3" s="6" t="s">
        <v>30</v>
      </c>
      <c r="D3" s="6" t="s">
        <v>31</v>
      </c>
      <c r="E3" s="6" t="s">
        <v>119</v>
      </c>
    </row>
    <row r="4" spans="1:5" ht="25.7" customHeight="1">
      <c r="A4" s="7" t="s">
        <v>135</v>
      </c>
      <c r="B4" s="8"/>
      <c r="C4" s="8"/>
      <c r="D4" s="9"/>
      <c r="E4" s="9"/>
    </row>
    <row r="5" spans="1:5" ht="25.7" customHeight="1">
      <c r="A5" s="7" t="s">
        <v>136</v>
      </c>
      <c r="B5" s="8"/>
      <c r="C5" s="8"/>
      <c r="D5" s="9"/>
      <c r="E5" s="9"/>
    </row>
    <row r="6" spans="1:5" ht="25.7" customHeight="1">
      <c r="A6" s="7"/>
      <c r="B6" s="8"/>
      <c r="C6" s="8"/>
      <c r="D6" s="9"/>
      <c r="E6" s="9"/>
    </row>
    <row r="7" spans="1:5" ht="25.7" customHeight="1">
      <c r="A7" s="80" t="s">
        <v>133</v>
      </c>
      <c r="B7" s="80"/>
      <c r="C7" s="80"/>
      <c r="D7" s="80"/>
      <c r="E7" s="80"/>
    </row>
  </sheetData>
  <mergeCells count="2">
    <mergeCell ref="A1:E1"/>
    <mergeCell ref="A7:E7"/>
  </mergeCells>
  <phoneticPr fontId="12" type="noConversion"/>
  <pageMargins left="0.75" right="0.75" top="0.27000001072883606" bottom="0.27000001072883606" header="0" footer="0"/>
  <pageSetup paperSize="9" orientation="portrait"/>
</worksheet>
</file>

<file path=xl/worksheets/sheet11.xml><?xml version="1.0" encoding="utf-8"?>
<worksheet xmlns="http://schemas.openxmlformats.org/spreadsheetml/2006/main" xmlns:r="http://schemas.openxmlformats.org/officeDocument/2006/relationships">
  <dimension ref="A1:F22"/>
  <sheetViews>
    <sheetView workbookViewId="0">
      <selection activeCell="I17" sqref="I17"/>
    </sheetView>
  </sheetViews>
  <sheetFormatPr defaultColWidth="10" defaultRowHeight="13.5"/>
  <cols>
    <col min="1" max="1" width="6.875" customWidth="1"/>
    <col min="2" max="2" width="31.875" customWidth="1"/>
    <col min="3" max="6" width="19.5" customWidth="1"/>
    <col min="7" max="7" width="9.75" customWidth="1"/>
  </cols>
  <sheetData>
    <row r="1" spans="1:6" ht="36.950000000000003" customHeight="1">
      <c r="A1" s="78" t="s">
        <v>137</v>
      </c>
      <c r="B1" s="78"/>
      <c r="C1" s="78"/>
      <c r="D1" s="78"/>
      <c r="E1" s="78"/>
      <c r="F1" s="78"/>
    </row>
    <row r="2" spans="1:6" ht="19.899999999999999" customHeight="1">
      <c r="A2" s="16"/>
      <c r="C2" s="4"/>
      <c r="D2" s="4"/>
      <c r="E2" s="5"/>
      <c r="F2" s="5" t="s">
        <v>27</v>
      </c>
    </row>
    <row r="3" spans="1:6" ht="33.200000000000003" customHeight="1">
      <c r="A3" s="6" t="s">
        <v>138</v>
      </c>
      <c r="B3" s="6" t="s">
        <v>139</v>
      </c>
      <c r="C3" s="6" t="s">
        <v>29</v>
      </c>
      <c r="D3" s="6" t="s">
        <v>30</v>
      </c>
      <c r="E3" s="6" t="s">
        <v>31</v>
      </c>
      <c r="F3" s="6" t="s">
        <v>119</v>
      </c>
    </row>
    <row r="4" spans="1:6" ht="25.7" customHeight="1">
      <c r="A4" s="17">
        <v>1</v>
      </c>
      <c r="B4" s="38" t="s">
        <v>539</v>
      </c>
      <c r="C4" s="43">
        <v>30</v>
      </c>
      <c r="D4" s="43">
        <v>29.43</v>
      </c>
      <c r="E4" s="43">
        <v>29.43</v>
      </c>
      <c r="F4" s="43">
        <v>100</v>
      </c>
    </row>
    <row r="5" spans="1:6" ht="25.7" customHeight="1">
      <c r="A5" s="17">
        <v>2</v>
      </c>
      <c r="B5" s="38" t="s">
        <v>540</v>
      </c>
      <c r="C5" s="43">
        <v>30</v>
      </c>
      <c r="D5" s="43">
        <v>29.88</v>
      </c>
      <c r="E5" s="43">
        <v>29.88</v>
      </c>
      <c r="F5" s="43">
        <v>100</v>
      </c>
    </row>
    <row r="6" spans="1:6" ht="25.7" customHeight="1">
      <c r="A6" s="17">
        <v>3</v>
      </c>
      <c r="B6" s="38" t="s">
        <v>541</v>
      </c>
      <c r="C6" s="43">
        <v>24</v>
      </c>
      <c r="D6" s="43">
        <v>24.49</v>
      </c>
      <c r="E6" s="43">
        <v>24.49</v>
      </c>
      <c r="F6" s="43">
        <v>100</v>
      </c>
    </row>
    <row r="7" spans="1:6" ht="25.7" customHeight="1">
      <c r="A7" s="17">
        <v>4</v>
      </c>
      <c r="B7" s="38" t="s">
        <v>542</v>
      </c>
      <c r="C7" s="43">
        <v>24</v>
      </c>
      <c r="D7" s="43">
        <v>23.94</v>
      </c>
      <c r="E7" s="43">
        <v>23.94</v>
      </c>
      <c r="F7" s="43">
        <v>100</v>
      </c>
    </row>
    <row r="8" spans="1:6" ht="25.7" customHeight="1">
      <c r="A8" s="18">
        <v>5</v>
      </c>
      <c r="B8" s="38" t="s">
        <v>543</v>
      </c>
      <c r="C8" s="43">
        <v>23</v>
      </c>
      <c r="D8" s="43">
        <v>23.05</v>
      </c>
      <c r="E8" s="43">
        <v>23.05</v>
      </c>
      <c r="F8" s="43">
        <v>100</v>
      </c>
    </row>
    <row r="9" spans="1:6" ht="25.7" customHeight="1">
      <c r="A9" s="18">
        <v>6</v>
      </c>
      <c r="B9" s="38" t="s">
        <v>544</v>
      </c>
      <c r="C9" s="43">
        <v>15</v>
      </c>
      <c r="D9" s="43">
        <v>15.23</v>
      </c>
      <c r="E9" s="43">
        <v>15.23</v>
      </c>
      <c r="F9" s="43">
        <v>100</v>
      </c>
    </row>
    <row r="10" spans="1:6" ht="25.7" customHeight="1">
      <c r="A10" s="18">
        <v>7</v>
      </c>
      <c r="B10" s="38" t="s">
        <v>545</v>
      </c>
      <c r="C10" s="43">
        <v>27</v>
      </c>
      <c r="D10" s="43">
        <v>26.86</v>
      </c>
      <c r="E10" s="43">
        <v>26.86</v>
      </c>
      <c r="F10" s="43">
        <v>100</v>
      </c>
    </row>
    <row r="11" spans="1:6" ht="25.7" customHeight="1">
      <c r="A11" s="18">
        <v>8</v>
      </c>
      <c r="B11" s="38" t="s">
        <v>546</v>
      </c>
      <c r="C11" s="43">
        <v>27</v>
      </c>
      <c r="D11" s="43">
        <v>27.32</v>
      </c>
      <c r="E11" s="43">
        <v>27.32</v>
      </c>
      <c r="F11" s="43">
        <v>100</v>
      </c>
    </row>
    <row r="12" spans="1:6" ht="25.7" customHeight="1">
      <c r="A12" s="18">
        <v>9</v>
      </c>
      <c r="B12" s="38" t="s">
        <v>547</v>
      </c>
      <c r="C12" s="43">
        <v>20</v>
      </c>
      <c r="D12" s="43">
        <v>20.18</v>
      </c>
      <c r="E12" s="43">
        <v>20.18</v>
      </c>
      <c r="F12" s="43">
        <v>100</v>
      </c>
    </row>
    <row r="13" spans="1:6" ht="25.7" customHeight="1">
      <c r="A13" s="18">
        <v>10</v>
      </c>
      <c r="B13" s="38" t="s">
        <v>548</v>
      </c>
      <c r="C13" s="43">
        <v>29</v>
      </c>
      <c r="D13" s="43">
        <v>29.17</v>
      </c>
      <c r="E13" s="43">
        <v>29.17</v>
      </c>
      <c r="F13" s="43">
        <v>100</v>
      </c>
    </row>
    <row r="14" spans="1:6" ht="25.7" customHeight="1">
      <c r="A14" s="18">
        <v>11</v>
      </c>
      <c r="B14" s="38" t="s">
        <v>549</v>
      </c>
      <c r="C14" s="43">
        <v>23</v>
      </c>
      <c r="D14" s="43">
        <v>22.91</v>
      </c>
      <c r="E14" s="43">
        <v>22.91</v>
      </c>
      <c r="F14" s="43">
        <v>100</v>
      </c>
    </row>
    <row r="15" spans="1:6" ht="25.7" customHeight="1">
      <c r="A15" s="18">
        <v>12</v>
      </c>
      <c r="B15" s="38" t="s">
        <v>550</v>
      </c>
      <c r="C15" s="43">
        <v>25</v>
      </c>
      <c r="D15" s="43">
        <v>24.64</v>
      </c>
      <c r="E15" s="43">
        <v>24.64</v>
      </c>
      <c r="F15" s="43">
        <v>100</v>
      </c>
    </row>
    <row r="16" spans="1:6" ht="25.7" customHeight="1">
      <c r="A16" s="18">
        <v>13</v>
      </c>
      <c r="B16" s="38" t="s">
        <v>551</v>
      </c>
      <c r="C16" s="43">
        <v>12</v>
      </c>
      <c r="D16" s="43">
        <v>11.62</v>
      </c>
      <c r="E16" s="43">
        <v>11.62</v>
      </c>
      <c r="F16" s="43">
        <v>100</v>
      </c>
    </row>
    <row r="17" spans="1:6" ht="25.7" customHeight="1">
      <c r="A17" s="18">
        <v>14</v>
      </c>
      <c r="B17" s="38" t="s">
        <v>552</v>
      </c>
      <c r="C17" s="43">
        <v>16</v>
      </c>
      <c r="D17" s="43">
        <v>15.97</v>
      </c>
      <c r="E17" s="43">
        <v>15.97</v>
      </c>
      <c r="F17" s="43">
        <v>100</v>
      </c>
    </row>
    <row r="18" spans="1:6" ht="25.7" customHeight="1">
      <c r="A18" s="18">
        <v>15</v>
      </c>
      <c r="B18" s="38" t="s">
        <v>553</v>
      </c>
      <c r="C18" s="43">
        <v>35</v>
      </c>
      <c r="D18" s="43">
        <v>34.42</v>
      </c>
      <c r="E18" s="43">
        <v>34.42</v>
      </c>
      <c r="F18" s="43">
        <v>100</v>
      </c>
    </row>
    <row r="19" spans="1:6" ht="25.7" customHeight="1">
      <c r="A19" s="18">
        <v>16</v>
      </c>
      <c r="B19" s="38" t="s">
        <v>554</v>
      </c>
      <c r="C19" s="43">
        <v>26</v>
      </c>
      <c r="D19" s="43">
        <v>26.17</v>
      </c>
      <c r="E19" s="43">
        <v>26.17</v>
      </c>
      <c r="F19" s="43">
        <v>100</v>
      </c>
    </row>
    <row r="20" spans="1:6" ht="25.7" customHeight="1">
      <c r="A20" s="18">
        <v>17</v>
      </c>
      <c r="B20" s="38" t="s">
        <v>555</v>
      </c>
      <c r="C20" s="43">
        <v>32</v>
      </c>
      <c r="D20" s="43">
        <v>32.549999999999997</v>
      </c>
      <c r="E20" s="43">
        <v>32.549999999999997</v>
      </c>
      <c r="F20" s="43">
        <v>100</v>
      </c>
    </row>
    <row r="21" spans="1:6" ht="25.7" customHeight="1">
      <c r="A21" s="18">
        <v>18</v>
      </c>
      <c r="B21" s="38" t="s">
        <v>556</v>
      </c>
      <c r="C21" s="43">
        <v>32</v>
      </c>
      <c r="D21" s="43">
        <v>32.17</v>
      </c>
      <c r="E21" s="43">
        <v>32.17</v>
      </c>
      <c r="F21" s="43">
        <v>100</v>
      </c>
    </row>
    <row r="22" spans="1:6" ht="25.7" customHeight="1">
      <c r="A22" s="19"/>
      <c r="B22" s="40" t="s">
        <v>140</v>
      </c>
      <c r="C22" s="44">
        <f>SUM(C4:C21)</f>
        <v>450</v>
      </c>
      <c r="D22" s="44">
        <f>SUM(D4:D21)</f>
        <v>450.00000000000011</v>
      </c>
      <c r="E22" s="44">
        <f t="shared" ref="E22" si="0">SUM(E4:E21)</f>
        <v>450.00000000000011</v>
      </c>
      <c r="F22" s="44">
        <v>100</v>
      </c>
    </row>
  </sheetData>
  <mergeCells count="1">
    <mergeCell ref="A1:F1"/>
  </mergeCells>
  <phoneticPr fontId="12" type="noConversion"/>
  <pageMargins left="0.75" right="0.75" top="0.27000001072883606" bottom="0.27000001072883606" header="0" footer="0"/>
  <pageSetup paperSize="9" orientation="portrait" r:id="rId1"/>
</worksheet>
</file>

<file path=xl/worksheets/sheet12.xml><?xml version="1.0" encoding="utf-8"?>
<worksheet xmlns="http://schemas.openxmlformats.org/spreadsheetml/2006/main" xmlns:r="http://schemas.openxmlformats.org/officeDocument/2006/relationships">
  <dimension ref="A1:D11"/>
  <sheetViews>
    <sheetView workbookViewId="0">
      <selection activeCell="C13" sqref="C13"/>
    </sheetView>
  </sheetViews>
  <sheetFormatPr defaultColWidth="10" defaultRowHeight="13.5"/>
  <cols>
    <col min="1" max="1" width="33.5" customWidth="1"/>
    <col min="2" max="2" width="28.75" customWidth="1"/>
    <col min="3" max="3" width="31.375" customWidth="1"/>
    <col min="4" max="4" width="29" customWidth="1"/>
    <col min="5" max="5" width="9.75" customWidth="1"/>
  </cols>
  <sheetData>
    <row r="1" spans="1:4" ht="36.950000000000003" customHeight="1">
      <c r="A1" s="78" t="s">
        <v>11</v>
      </c>
      <c r="B1" s="78"/>
      <c r="C1" s="78"/>
      <c r="D1" s="78"/>
    </row>
    <row r="2" spans="1:4" ht="19.899999999999999" customHeight="1">
      <c r="A2" s="4"/>
      <c r="B2" s="4"/>
      <c r="C2" s="5"/>
      <c r="D2" s="5" t="s">
        <v>27</v>
      </c>
    </row>
    <row r="3" spans="1:4" ht="33.200000000000003" customHeight="1">
      <c r="A3" s="6" t="s">
        <v>141</v>
      </c>
      <c r="B3" s="6" t="s">
        <v>29</v>
      </c>
      <c r="C3" s="6" t="s">
        <v>31</v>
      </c>
      <c r="D3" s="6" t="s">
        <v>142</v>
      </c>
    </row>
    <row r="4" spans="1:4" ht="25.7" customHeight="1">
      <c r="A4" s="14" t="s">
        <v>143</v>
      </c>
      <c r="B4" s="45">
        <v>0</v>
      </c>
      <c r="C4" s="46">
        <v>0</v>
      </c>
      <c r="D4" s="46">
        <v>0</v>
      </c>
    </row>
    <row r="5" spans="1:4" ht="25.7" customHeight="1">
      <c r="A5" s="14" t="s">
        <v>144</v>
      </c>
      <c r="B5" s="45">
        <v>9.5</v>
      </c>
      <c r="C5" s="46">
        <v>5.63</v>
      </c>
      <c r="D5" s="46">
        <v>59.26</v>
      </c>
    </row>
    <row r="6" spans="1:4" ht="25.7" customHeight="1">
      <c r="A6" s="14" t="s">
        <v>145</v>
      </c>
      <c r="B6" s="45">
        <v>16</v>
      </c>
      <c r="C6" s="46">
        <v>11.16</v>
      </c>
      <c r="D6" s="46">
        <v>69.75</v>
      </c>
    </row>
    <row r="7" spans="1:4" ht="25.7" customHeight="1">
      <c r="A7" s="14" t="s">
        <v>146</v>
      </c>
      <c r="B7" s="47">
        <v>0</v>
      </c>
      <c r="C7" s="47">
        <v>0</v>
      </c>
      <c r="D7" s="47">
        <v>0</v>
      </c>
    </row>
    <row r="8" spans="1:4" ht="25.7" customHeight="1">
      <c r="A8" s="14" t="s">
        <v>147</v>
      </c>
      <c r="B8" s="47">
        <v>16</v>
      </c>
      <c r="C8" s="47">
        <v>11.16</v>
      </c>
      <c r="D8" s="47">
        <v>69.75</v>
      </c>
    </row>
    <row r="9" spans="1:4" ht="25.7" customHeight="1">
      <c r="A9" s="20" t="s">
        <v>148</v>
      </c>
      <c r="B9" s="48">
        <f>B5+B6</f>
        <v>25.5</v>
      </c>
      <c r="C9" s="48">
        <f>C5+C6</f>
        <v>16.79</v>
      </c>
      <c r="D9" s="48">
        <v>65.84</v>
      </c>
    </row>
    <row r="10" spans="1:4" ht="42.95" customHeight="1">
      <c r="A10" s="81" t="s">
        <v>557</v>
      </c>
      <c r="B10" s="82"/>
      <c r="C10" s="82"/>
      <c r="D10" s="82"/>
    </row>
    <row r="11" spans="1:4" ht="38.450000000000003" customHeight="1">
      <c r="A11" s="81" t="s">
        <v>558</v>
      </c>
      <c r="B11" s="82"/>
      <c r="C11" s="82"/>
      <c r="D11" s="82"/>
    </row>
  </sheetData>
  <mergeCells count="3">
    <mergeCell ref="A1:D1"/>
    <mergeCell ref="A10:D10"/>
    <mergeCell ref="A11:D11"/>
  </mergeCells>
  <phoneticPr fontId="12" type="noConversion"/>
  <pageMargins left="0.75" right="0.75" top="0.27000001072883606" bottom="0.27000001072883606" header="0" footer="0"/>
  <pageSetup paperSize="9" orientation="portrait" r:id="rId1"/>
</worksheet>
</file>

<file path=xl/worksheets/sheet13.xml><?xml version="1.0" encoding="utf-8"?>
<worksheet xmlns="http://schemas.openxmlformats.org/spreadsheetml/2006/main" xmlns:r="http://schemas.openxmlformats.org/officeDocument/2006/relationships">
  <dimension ref="A1:D48"/>
  <sheetViews>
    <sheetView workbookViewId="0">
      <selection activeCell="D54" sqref="D54"/>
    </sheetView>
  </sheetViews>
  <sheetFormatPr defaultColWidth="10" defaultRowHeight="13.5"/>
  <cols>
    <col min="1" max="1" width="9.125" customWidth="1"/>
    <col min="2" max="2" width="32.75" customWidth="1"/>
    <col min="3" max="3" width="31.375" customWidth="1"/>
    <col min="4" max="4" width="29" customWidth="1"/>
    <col min="5" max="5" width="9.75" customWidth="1"/>
  </cols>
  <sheetData>
    <row r="1" spans="1:4" ht="36.950000000000003" customHeight="1">
      <c r="A1" s="78" t="s">
        <v>12</v>
      </c>
      <c r="B1" s="78"/>
      <c r="C1" s="78"/>
      <c r="D1" s="78"/>
    </row>
    <row r="2" spans="1:4" ht="19.899999999999999" customHeight="1">
      <c r="A2" s="16"/>
      <c r="B2" s="4"/>
      <c r="C2" s="5"/>
      <c r="D2" s="5" t="s">
        <v>149</v>
      </c>
    </row>
    <row r="3" spans="1:4" ht="33.200000000000003" customHeight="1">
      <c r="A3" s="6" t="s">
        <v>138</v>
      </c>
      <c r="B3" s="6" t="s">
        <v>141</v>
      </c>
      <c r="C3" s="6" t="s">
        <v>29</v>
      </c>
      <c r="D3" s="6" t="s">
        <v>31</v>
      </c>
    </row>
    <row r="4" spans="1:4" ht="25.7" customHeight="1">
      <c r="A4" s="21"/>
      <c r="B4" s="14"/>
      <c r="C4" s="9"/>
      <c r="D4" s="9"/>
    </row>
    <row r="5" spans="1:4" ht="25.7" customHeight="1">
      <c r="A5" s="21"/>
      <c r="B5" s="14"/>
      <c r="C5" s="9"/>
      <c r="D5" s="9"/>
    </row>
    <row r="6" spans="1:4" ht="25.7" customHeight="1">
      <c r="A6" s="21"/>
      <c r="B6" s="14"/>
      <c r="C6" s="9"/>
      <c r="D6" s="9"/>
    </row>
    <row r="7" spans="1:4" ht="25.7" customHeight="1">
      <c r="A7" s="21"/>
      <c r="B7" s="14"/>
      <c r="C7" s="15"/>
      <c r="D7" s="15"/>
    </row>
    <row r="8" spans="1:4" ht="25.7" customHeight="1">
      <c r="A8" s="21"/>
      <c r="B8" s="14"/>
      <c r="C8" s="15"/>
      <c r="D8" s="15"/>
    </row>
    <row r="9" spans="1:4" ht="25.7" customHeight="1">
      <c r="A9" s="21"/>
      <c r="B9" s="14"/>
      <c r="C9" s="15"/>
      <c r="D9" s="15"/>
    </row>
    <row r="10" spans="1:4" ht="25.7" customHeight="1">
      <c r="A10" s="21"/>
      <c r="B10" s="14"/>
      <c r="C10" s="9"/>
      <c r="D10" s="9"/>
    </row>
    <row r="11" spans="1:4" ht="25.7" customHeight="1">
      <c r="A11" s="21"/>
      <c r="B11" s="14"/>
      <c r="C11" s="9"/>
      <c r="D11" s="9"/>
    </row>
    <row r="12" spans="1:4" ht="25.7" customHeight="1">
      <c r="A12" s="21"/>
      <c r="B12" s="14"/>
      <c r="C12" s="9"/>
      <c r="D12" s="9"/>
    </row>
    <row r="13" spans="1:4" ht="25.7" customHeight="1">
      <c r="A13" s="21"/>
      <c r="B13" s="14"/>
      <c r="C13" s="15"/>
      <c r="D13" s="15"/>
    </row>
    <row r="14" spans="1:4" ht="25.7" customHeight="1">
      <c r="A14" s="21"/>
      <c r="B14" s="14"/>
      <c r="C14" s="15"/>
      <c r="D14" s="15"/>
    </row>
    <row r="15" spans="1:4" ht="25.7" customHeight="1">
      <c r="A15" s="21"/>
      <c r="B15" s="14"/>
      <c r="C15" s="15"/>
      <c r="D15" s="15"/>
    </row>
    <row r="16" spans="1:4" ht="25.7" customHeight="1">
      <c r="A16" s="21"/>
      <c r="B16" s="14"/>
      <c r="C16" s="9"/>
      <c r="D16" s="9"/>
    </row>
    <row r="17" spans="1:4" ht="25.7" customHeight="1">
      <c r="A17" s="21"/>
      <c r="B17" s="14"/>
      <c r="C17" s="9"/>
      <c r="D17" s="9"/>
    </row>
    <row r="18" spans="1:4" ht="25.7" customHeight="1">
      <c r="A18" s="21"/>
      <c r="B18" s="14"/>
      <c r="C18" s="9"/>
      <c r="D18" s="9"/>
    </row>
    <row r="19" spans="1:4" ht="25.7" customHeight="1">
      <c r="A19" s="21"/>
      <c r="B19" s="14"/>
      <c r="C19" s="15"/>
      <c r="D19" s="15"/>
    </row>
    <row r="20" spans="1:4" ht="25.7" customHeight="1">
      <c r="A20" s="21"/>
      <c r="B20" s="14"/>
      <c r="C20" s="15"/>
      <c r="D20" s="15"/>
    </row>
    <row r="21" spans="1:4" ht="25.7" customHeight="1">
      <c r="A21" s="21"/>
      <c r="B21" s="14"/>
      <c r="C21" s="15"/>
      <c r="D21" s="15"/>
    </row>
    <row r="22" spans="1:4" ht="25.7" customHeight="1">
      <c r="A22" s="21"/>
      <c r="B22" s="14"/>
      <c r="C22" s="9"/>
      <c r="D22" s="9"/>
    </row>
    <row r="23" spans="1:4" ht="25.7" customHeight="1">
      <c r="A23" s="21"/>
      <c r="B23" s="14"/>
      <c r="C23" s="9"/>
      <c r="D23" s="9"/>
    </row>
    <row r="24" spans="1:4" ht="25.7" customHeight="1">
      <c r="A24" s="21"/>
      <c r="B24" s="14"/>
      <c r="C24" s="9"/>
      <c r="D24" s="9"/>
    </row>
    <row r="25" spans="1:4" ht="25.7" customHeight="1">
      <c r="A25" s="21"/>
      <c r="B25" s="14"/>
      <c r="C25" s="15"/>
      <c r="D25" s="15"/>
    </row>
    <row r="26" spans="1:4" ht="25.7" customHeight="1">
      <c r="A26" s="21"/>
      <c r="B26" s="14"/>
      <c r="C26" s="15"/>
      <c r="D26" s="15"/>
    </row>
    <row r="27" spans="1:4" ht="25.7" customHeight="1">
      <c r="A27" s="21"/>
      <c r="B27" s="14"/>
      <c r="C27" s="15"/>
      <c r="D27" s="15"/>
    </row>
    <row r="28" spans="1:4" ht="25.7" customHeight="1">
      <c r="A28" s="21"/>
      <c r="B28" s="14"/>
      <c r="C28" s="9"/>
      <c r="D28" s="9"/>
    </row>
    <row r="29" spans="1:4" ht="25.7" customHeight="1">
      <c r="A29" s="21"/>
      <c r="B29" s="14"/>
      <c r="C29" s="9"/>
      <c r="D29" s="9"/>
    </row>
    <row r="30" spans="1:4" ht="25.7" customHeight="1">
      <c r="A30" s="21"/>
      <c r="B30" s="14"/>
      <c r="C30" s="9"/>
      <c r="D30" s="9"/>
    </row>
    <row r="31" spans="1:4" ht="25.7" customHeight="1">
      <c r="A31" s="21"/>
      <c r="B31" s="14"/>
      <c r="C31" s="15"/>
      <c r="D31" s="15"/>
    </row>
    <row r="32" spans="1:4" ht="25.7" customHeight="1">
      <c r="A32" s="21"/>
      <c r="B32" s="14"/>
      <c r="C32" s="15"/>
      <c r="D32" s="15"/>
    </row>
    <row r="33" spans="1:4" ht="25.7" customHeight="1">
      <c r="A33" s="21"/>
      <c r="B33" s="14"/>
      <c r="C33" s="15"/>
      <c r="D33" s="15"/>
    </row>
    <row r="34" spans="1:4" ht="25.7" customHeight="1">
      <c r="A34" s="21"/>
      <c r="B34" s="14"/>
      <c r="C34" s="9"/>
      <c r="D34" s="9"/>
    </row>
    <row r="35" spans="1:4" ht="25.7" customHeight="1">
      <c r="A35" s="21"/>
      <c r="B35" s="14"/>
      <c r="C35" s="9"/>
      <c r="D35" s="9"/>
    </row>
    <row r="36" spans="1:4" ht="25.7" customHeight="1">
      <c r="A36" s="21"/>
      <c r="B36" s="14"/>
      <c r="C36" s="9"/>
      <c r="D36" s="9"/>
    </row>
    <row r="37" spans="1:4" ht="25.7" customHeight="1">
      <c r="A37" s="21"/>
      <c r="B37" s="14"/>
      <c r="C37" s="15"/>
      <c r="D37" s="15"/>
    </row>
    <row r="38" spans="1:4" ht="25.7" customHeight="1">
      <c r="A38" s="21"/>
      <c r="B38" s="14"/>
      <c r="C38" s="15"/>
      <c r="D38" s="15"/>
    </row>
    <row r="39" spans="1:4" ht="25.7" customHeight="1">
      <c r="A39" s="21"/>
      <c r="B39" s="14"/>
      <c r="C39" s="15"/>
      <c r="D39" s="15"/>
    </row>
    <row r="40" spans="1:4" ht="25.7" customHeight="1">
      <c r="A40" s="21"/>
      <c r="B40" s="14"/>
      <c r="C40" s="9"/>
      <c r="D40" s="9"/>
    </row>
    <row r="41" spans="1:4" ht="25.7" customHeight="1">
      <c r="A41" s="21"/>
      <c r="B41" s="14"/>
      <c r="C41" s="9"/>
      <c r="D41" s="9"/>
    </row>
    <row r="42" spans="1:4" ht="25.7" customHeight="1">
      <c r="A42" s="21"/>
      <c r="B42" s="14"/>
      <c r="C42" s="9"/>
      <c r="D42" s="9"/>
    </row>
    <row r="43" spans="1:4" ht="25.7" customHeight="1">
      <c r="A43" s="21"/>
      <c r="B43" s="14"/>
      <c r="C43" s="15"/>
      <c r="D43" s="15"/>
    </row>
    <row r="44" spans="1:4" ht="25.7" customHeight="1">
      <c r="A44" s="21"/>
      <c r="B44" s="14"/>
      <c r="C44" s="15"/>
      <c r="D44" s="15"/>
    </row>
    <row r="45" spans="1:4" ht="25.7" customHeight="1">
      <c r="A45" s="21"/>
      <c r="B45" s="14"/>
      <c r="C45" s="15"/>
      <c r="D45" s="15"/>
    </row>
    <row r="46" spans="1:4" ht="25.7" customHeight="1">
      <c r="A46" s="21"/>
      <c r="B46" s="14"/>
      <c r="C46" s="15"/>
      <c r="D46" s="15"/>
    </row>
    <row r="47" spans="1:4" ht="25.7" customHeight="1">
      <c r="A47" s="21"/>
      <c r="B47" s="14"/>
      <c r="C47" s="15"/>
      <c r="D47" s="15"/>
    </row>
    <row r="48" spans="1:4" ht="27.75" customHeight="1">
      <c r="A48" t="s">
        <v>570</v>
      </c>
    </row>
  </sheetData>
  <mergeCells count="1">
    <mergeCell ref="A1:D1"/>
  </mergeCells>
  <phoneticPr fontId="12" type="noConversion"/>
  <pageMargins left="0.75" right="0.75" top="0.27000001072883606" bottom="0.27000001072883606" header="0" footer="0"/>
  <pageSetup paperSize="9" orientation="portrait"/>
</worksheet>
</file>

<file path=xl/worksheets/sheet14.xml><?xml version="1.0" encoding="utf-8"?>
<worksheet xmlns="http://schemas.openxmlformats.org/spreadsheetml/2006/main" xmlns:r="http://schemas.openxmlformats.org/officeDocument/2006/relationships">
  <dimension ref="A1:A9"/>
  <sheetViews>
    <sheetView workbookViewId="0">
      <selection activeCell="A11" sqref="A11"/>
    </sheetView>
  </sheetViews>
  <sheetFormatPr defaultColWidth="10" defaultRowHeight="13.5"/>
  <cols>
    <col min="1" max="1" width="160" customWidth="1"/>
    <col min="2" max="2" width="9.75" customWidth="1"/>
  </cols>
  <sheetData>
    <row r="1" spans="1:1" ht="36.950000000000003" customHeight="1">
      <c r="A1" s="3" t="s">
        <v>161</v>
      </c>
    </row>
    <row r="2" spans="1:1" ht="33.200000000000003" customHeight="1">
      <c r="A2" s="22" t="s">
        <v>162</v>
      </c>
    </row>
    <row r="3" spans="1:1" ht="34.700000000000003" customHeight="1">
      <c r="A3" s="37" t="s">
        <v>573</v>
      </c>
    </row>
    <row r="4" spans="1:1" ht="25.7" customHeight="1">
      <c r="A4" s="22" t="s">
        <v>163</v>
      </c>
    </row>
    <row r="5" spans="1:1" ht="25.7" customHeight="1">
      <c r="A5" s="37" t="s">
        <v>572</v>
      </c>
    </row>
    <row r="6" spans="1:1" ht="25.7" customHeight="1">
      <c r="A6" s="22" t="s">
        <v>164</v>
      </c>
    </row>
    <row r="7" spans="1:1" ht="51.95" customHeight="1">
      <c r="A7" s="37" t="s">
        <v>559</v>
      </c>
    </row>
    <row r="8" spans="1:1" ht="25.7" customHeight="1">
      <c r="A8" s="22" t="s">
        <v>165</v>
      </c>
    </row>
    <row r="9" spans="1:1" ht="49.7" customHeight="1">
      <c r="A9" s="37" t="s">
        <v>571</v>
      </c>
    </row>
  </sheetData>
  <phoneticPr fontId="12" type="noConversion"/>
  <pageMargins left="0.75" right="0.75" top="0.27000001072883606" bottom="0.27000001072883606" header="0" footer="0"/>
  <pageSetup paperSize="9" orientation="portrait" r:id="rId1"/>
</worksheet>
</file>

<file path=xl/worksheets/sheet15.xml><?xml version="1.0" encoding="utf-8"?>
<worksheet xmlns="http://schemas.openxmlformats.org/spreadsheetml/2006/main" xmlns:r="http://schemas.openxmlformats.org/officeDocument/2006/relationships">
  <dimension ref="A1:D11"/>
  <sheetViews>
    <sheetView workbookViewId="0">
      <selection activeCell="D21" sqref="D21"/>
    </sheetView>
  </sheetViews>
  <sheetFormatPr defaultColWidth="10" defaultRowHeight="13.5"/>
  <cols>
    <col min="1" max="1" width="40.125" customWidth="1"/>
    <col min="2" max="4" width="19.5" customWidth="1"/>
    <col min="5" max="5" width="9.75" customWidth="1"/>
  </cols>
  <sheetData>
    <row r="1" spans="1:4" ht="36.950000000000003" customHeight="1">
      <c r="A1" s="78" t="s">
        <v>14</v>
      </c>
      <c r="B1" s="78"/>
      <c r="C1" s="78"/>
      <c r="D1" s="78"/>
    </row>
    <row r="2" spans="1:4" ht="19.899999999999999" customHeight="1">
      <c r="A2" s="4"/>
      <c r="B2" s="4"/>
      <c r="C2" s="4"/>
      <c r="D2" s="5" t="s">
        <v>27</v>
      </c>
    </row>
    <row r="3" spans="1:4" ht="33.200000000000003" customHeight="1">
      <c r="A3" s="6" t="s">
        <v>28</v>
      </c>
      <c r="B3" s="6" t="s">
        <v>166</v>
      </c>
      <c r="C3" s="6" t="s">
        <v>167</v>
      </c>
      <c r="D3" s="6" t="s">
        <v>168</v>
      </c>
    </row>
    <row r="4" spans="1:4" ht="19.899999999999999" customHeight="1">
      <c r="A4" s="84" t="s">
        <v>574</v>
      </c>
      <c r="B4" s="8">
        <v>40786.54</v>
      </c>
      <c r="C4" s="8">
        <v>39755.78</v>
      </c>
      <c r="D4" s="51">
        <v>97.47</v>
      </c>
    </row>
    <row r="5" spans="1:4" ht="19.899999999999999" customHeight="1">
      <c r="A5" s="84" t="s">
        <v>575</v>
      </c>
      <c r="B5" s="8">
        <v>14971.91</v>
      </c>
      <c r="C5" s="8">
        <v>7694.34</v>
      </c>
      <c r="D5" s="51">
        <v>51.39</v>
      </c>
    </row>
    <row r="6" spans="1:4" ht="19.899999999999999" customHeight="1">
      <c r="A6" s="7"/>
      <c r="B6" s="8"/>
      <c r="C6" s="8"/>
      <c r="D6" s="51"/>
    </row>
    <row r="7" spans="1:4" ht="19.899999999999999" customHeight="1">
      <c r="A7" s="10" t="s">
        <v>33</v>
      </c>
      <c r="B7" s="50">
        <f>SUM(B4:B5)</f>
        <v>55758.45</v>
      </c>
      <c r="C7" s="50">
        <f>SUM(C4:C5)</f>
        <v>47450.119999999995</v>
      </c>
      <c r="D7" s="52">
        <v>83.1</v>
      </c>
    </row>
    <row r="8" spans="1:4" ht="19.899999999999999" customHeight="1">
      <c r="A8" s="10" t="s">
        <v>34</v>
      </c>
      <c r="B8" s="50">
        <v>11420.68</v>
      </c>
      <c r="C8" s="50">
        <v>12186.92</v>
      </c>
      <c r="D8" s="52">
        <v>106.71</v>
      </c>
    </row>
    <row r="9" spans="1:4" ht="19.899999999999999" customHeight="1">
      <c r="A9" s="10" t="s">
        <v>35</v>
      </c>
      <c r="B9" s="50">
        <v>1308.69</v>
      </c>
      <c r="C9" s="50">
        <v>0</v>
      </c>
      <c r="D9" s="52">
        <v>0</v>
      </c>
    </row>
    <row r="10" spans="1:4" ht="19.899999999999999" customHeight="1">
      <c r="A10" s="53"/>
      <c r="B10" s="50"/>
      <c r="C10" s="50"/>
      <c r="D10" s="52"/>
    </row>
    <row r="11" spans="1:4" ht="19.899999999999999" customHeight="1">
      <c r="A11" s="10" t="s">
        <v>36</v>
      </c>
      <c r="B11" s="50">
        <f>SUM(B7:B10)</f>
        <v>68487.820000000007</v>
      </c>
      <c r="C11" s="50">
        <f>SUM(C7:C10)</f>
        <v>59637.039999999994</v>
      </c>
      <c r="D11" s="52">
        <v>87.08</v>
      </c>
    </row>
  </sheetData>
  <mergeCells count="1">
    <mergeCell ref="A1:D1"/>
  </mergeCells>
  <phoneticPr fontId="12" type="noConversion"/>
  <pageMargins left="0.11800000071525574" right="0.11800000071525574" top="0.11800000071525574" bottom="0.11800000071525574" header="0" footer="0"/>
  <pageSetup paperSize="9" orientation="landscape"/>
</worksheet>
</file>

<file path=xl/worksheets/sheet16.xml><?xml version="1.0" encoding="utf-8"?>
<worksheet xmlns="http://schemas.openxmlformats.org/spreadsheetml/2006/main" xmlns:r="http://schemas.openxmlformats.org/officeDocument/2006/relationships">
  <dimension ref="A1:E176"/>
  <sheetViews>
    <sheetView topLeftCell="A154" workbookViewId="0">
      <selection activeCell="H171" sqref="H171"/>
    </sheetView>
  </sheetViews>
  <sheetFormatPr defaultColWidth="10" defaultRowHeight="13.5"/>
  <cols>
    <col min="1" max="1" width="10.875" customWidth="1"/>
    <col min="2" max="2" width="46.625" customWidth="1"/>
    <col min="3" max="4" width="19.5" customWidth="1"/>
    <col min="5" max="5" width="19.5" style="63" customWidth="1"/>
    <col min="6" max="8" width="9.75" customWidth="1"/>
  </cols>
  <sheetData>
    <row r="1" spans="1:5" ht="36.950000000000003" customHeight="1">
      <c r="A1" s="78" t="s">
        <v>15</v>
      </c>
      <c r="B1" s="78"/>
      <c r="C1" s="78"/>
      <c r="D1" s="78"/>
      <c r="E1" s="78"/>
    </row>
    <row r="2" spans="1:5" ht="19.899999999999999" customHeight="1">
      <c r="B2" s="4"/>
      <c r="C2" s="4"/>
      <c r="D2" s="4"/>
      <c r="E2" s="62" t="s">
        <v>27</v>
      </c>
    </row>
    <row r="3" spans="1:5" ht="33.950000000000003" customHeight="1">
      <c r="A3" s="6" t="s">
        <v>37</v>
      </c>
      <c r="B3" s="6" t="s">
        <v>38</v>
      </c>
      <c r="C3" s="6" t="s">
        <v>166</v>
      </c>
      <c r="D3" s="6" t="s">
        <v>167</v>
      </c>
      <c r="E3" s="61" t="s">
        <v>168</v>
      </c>
    </row>
    <row r="4" spans="1:5" ht="19.899999999999999" customHeight="1">
      <c r="A4" s="23" t="s">
        <v>169</v>
      </c>
      <c r="B4" s="23" t="s">
        <v>39</v>
      </c>
      <c r="C4" s="24">
        <v>4895.8999999999996</v>
      </c>
      <c r="D4" s="24">
        <v>3573.1482860000001</v>
      </c>
      <c r="E4" s="59">
        <f>D4/C4</f>
        <v>0.72982460548622319</v>
      </c>
    </row>
    <row r="5" spans="1:5" ht="19.899999999999999" customHeight="1">
      <c r="A5" s="23" t="s">
        <v>170</v>
      </c>
      <c r="B5" s="23" t="s">
        <v>40</v>
      </c>
      <c r="C5" s="24">
        <v>24.16</v>
      </c>
      <c r="D5" s="24">
        <v>190</v>
      </c>
      <c r="E5" s="59">
        <f t="shared" ref="E5:E67" si="0">D5/C5</f>
        <v>7.8642384105960268</v>
      </c>
    </row>
    <row r="6" spans="1:5" ht="19.899999999999999" customHeight="1">
      <c r="A6" s="25" t="s">
        <v>171</v>
      </c>
      <c r="B6" s="25" t="s">
        <v>43</v>
      </c>
      <c r="C6" s="26">
        <v>0</v>
      </c>
      <c r="D6" s="26">
        <v>172</v>
      </c>
      <c r="E6" s="59">
        <v>0</v>
      </c>
    </row>
    <row r="7" spans="1:5" ht="19.899999999999999" customHeight="1">
      <c r="A7" s="25" t="s">
        <v>172</v>
      </c>
      <c r="B7" s="25" t="s">
        <v>173</v>
      </c>
      <c r="C7" s="26">
        <v>16.34</v>
      </c>
      <c r="D7" s="26">
        <v>18</v>
      </c>
      <c r="E7" s="59">
        <f t="shared" si="0"/>
        <v>1.1015911872705018</v>
      </c>
    </row>
    <row r="8" spans="1:5" ht="19.899999999999999" customHeight="1">
      <c r="A8" s="23" t="s">
        <v>174</v>
      </c>
      <c r="B8" s="23" t="s">
        <v>42</v>
      </c>
      <c r="C8" s="24">
        <v>1872.48</v>
      </c>
      <c r="D8" s="24">
        <v>1774.0103999999999</v>
      </c>
      <c r="E8" s="59">
        <f t="shared" si="0"/>
        <v>0.94741220199948728</v>
      </c>
    </row>
    <row r="9" spans="1:5" ht="19.899999999999999" customHeight="1">
      <c r="A9" s="25" t="s">
        <v>175</v>
      </c>
      <c r="B9" s="25" t="s">
        <v>43</v>
      </c>
      <c r="C9" s="26">
        <v>1872.48</v>
      </c>
      <c r="D9" s="26">
        <v>1774.0103999999999</v>
      </c>
      <c r="E9" s="59">
        <f t="shared" si="0"/>
        <v>0.94741220199948728</v>
      </c>
    </row>
    <row r="10" spans="1:5" ht="19.899999999999999" customHeight="1">
      <c r="A10" s="23" t="s">
        <v>176</v>
      </c>
      <c r="B10" s="23" t="s">
        <v>177</v>
      </c>
      <c r="C10" s="24">
        <v>0</v>
      </c>
      <c r="D10" s="24">
        <v>57</v>
      </c>
      <c r="E10" s="59">
        <v>0</v>
      </c>
    </row>
    <row r="11" spans="1:5" ht="19.899999999999999" customHeight="1">
      <c r="A11" s="25" t="s">
        <v>178</v>
      </c>
      <c r="B11" s="25" t="s">
        <v>179</v>
      </c>
      <c r="C11" s="26">
        <v>0</v>
      </c>
      <c r="D11" s="26">
        <v>57</v>
      </c>
      <c r="E11" s="59">
        <v>0</v>
      </c>
    </row>
    <row r="12" spans="1:5" ht="19.899999999999999" customHeight="1">
      <c r="A12" s="23" t="s">
        <v>180</v>
      </c>
      <c r="B12" s="23" t="s">
        <v>181</v>
      </c>
      <c r="C12" s="24">
        <v>353.23</v>
      </c>
      <c r="D12" s="24">
        <v>276.16000000000003</v>
      </c>
      <c r="E12" s="59">
        <f t="shared" si="0"/>
        <v>0.78181354924553415</v>
      </c>
    </row>
    <row r="13" spans="1:5" ht="19.899999999999999" customHeight="1">
      <c r="A13" s="25" t="s">
        <v>182</v>
      </c>
      <c r="B13" s="25" t="s">
        <v>183</v>
      </c>
      <c r="C13" s="26">
        <v>353.23</v>
      </c>
      <c r="D13" s="26">
        <v>276.16000000000003</v>
      </c>
      <c r="E13" s="59">
        <f t="shared" si="0"/>
        <v>0.78181354924553415</v>
      </c>
    </row>
    <row r="14" spans="1:5" ht="19.899999999999999" customHeight="1">
      <c r="A14" s="23" t="s">
        <v>184</v>
      </c>
      <c r="B14" s="23" t="s">
        <v>185</v>
      </c>
      <c r="C14" s="24">
        <v>10.01</v>
      </c>
      <c r="D14" s="24">
        <v>10</v>
      </c>
      <c r="E14" s="59">
        <f t="shared" si="0"/>
        <v>0.99900099900099903</v>
      </c>
    </row>
    <row r="15" spans="1:5" ht="19.899999999999999" customHeight="1">
      <c r="A15" s="25" t="s">
        <v>186</v>
      </c>
      <c r="B15" s="25" t="s">
        <v>187</v>
      </c>
      <c r="C15" s="26">
        <v>10.01</v>
      </c>
      <c r="D15" s="26">
        <v>10</v>
      </c>
      <c r="E15" s="59">
        <f t="shared" si="0"/>
        <v>0.99900099900099903</v>
      </c>
    </row>
    <row r="16" spans="1:5" ht="19.899999999999999" customHeight="1">
      <c r="A16" s="23" t="s">
        <v>188</v>
      </c>
      <c r="B16" s="23" t="s">
        <v>189</v>
      </c>
      <c r="C16" s="24">
        <v>0</v>
      </c>
      <c r="D16" s="24">
        <v>308.85000000000002</v>
      </c>
      <c r="E16" s="59">
        <v>0</v>
      </c>
    </row>
    <row r="17" spans="1:5" ht="19.899999999999999" customHeight="1">
      <c r="A17" s="25" t="s">
        <v>190</v>
      </c>
      <c r="B17" s="25" t="s">
        <v>191</v>
      </c>
      <c r="C17" s="26">
        <v>0</v>
      </c>
      <c r="D17" s="26">
        <v>308.85000000000002</v>
      </c>
      <c r="E17" s="59">
        <v>0</v>
      </c>
    </row>
    <row r="18" spans="1:5" ht="19.899999999999999" customHeight="1">
      <c r="A18" s="23" t="s">
        <v>192</v>
      </c>
      <c r="B18" s="23" t="s">
        <v>193</v>
      </c>
      <c r="C18" s="24">
        <v>45.61</v>
      </c>
      <c r="D18" s="24">
        <v>18</v>
      </c>
      <c r="E18" s="59">
        <f t="shared" si="0"/>
        <v>0.394650295987722</v>
      </c>
    </row>
    <row r="19" spans="1:5" ht="19.899999999999999" customHeight="1">
      <c r="A19" s="25" t="s">
        <v>194</v>
      </c>
      <c r="B19" s="25" t="s">
        <v>195</v>
      </c>
      <c r="C19" s="26">
        <v>0</v>
      </c>
      <c r="D19" s="26">
        <v>5</v>
      </c>
      <c r="E19" s="59">
        <v>0</v>
      </c>
    </row>
    <row r="20" spans="1:5" ht="19.899999999999999" customHeight="1">
      <c r="A20" s="25" t="s">
        <v>196</v>
      </c>
      <c r="B20" s="25" t="s">
        <v>197</v>
      </c>
      <c r="C20" s="26">
        <v>45.61</v>
      </c>
      <c r="D20" s="26">
        <v>13</v>
      </c>
      <c r="E20" s="59">
        <f t="shared" si="0"/>
        <v>0.28502521376891032</v>
      </c>
    </row>
    <row r="21" spans="1:5" ht="19.899999999999999" customHeight="1">
      <c r="A21" s="23" t="s">
        <v>198</v>
      </c>
      <c r="B21" s="23" t="s">
        <v>199</v>
      </c>
      <c r="C21" s="24">
        <v>666.34</v>
      </c>
      <c r="D21" s="24">
        <v>41.862499999999997</v>
      </c>
      <c r="E21" s="59">
        <f t="shared" si="0"/>
        <v>6.2824534021670611E-2</v>
      </c>
    </row>
    <row r="22" spans="1:5" ht="19.899999999999999" customHeight="1">
      <c r="A22" s="25" t="s">
        <v>200</v>
      </c>
      <c r="B22" s="25" t="s">
        <v>201</v>
      </c>
      <c r="C22" s="26">
        <v>666.34</v>
      </c>
      <c r="D22" s="26">
        <v>41.862499999999997</v>
      </c>
      <c r="E22" s="59">
        <f t="shared" si="0"/>
        <v>6.2824534021670611E-2</v>
      </c>
    </row>
    <row r="23" spans="1:5" ht="19.899999999999999" customHeight="1">
      <c r="A23" s="23" t="s">
        <v>202</v>
      </c>
      <c r="B23" s="23" t="s">
        <v>203</v>
      </c>
      <c r="C23" s="24">
        <v>552.72</v>
      </c>
      <c r="D23" s="24">
        <v>619.88</v>
      </c>
      <c r="E23" s="59">
        <f t="shared" si="0"/>
        <v>1.1215081777391807</v>
      </c>
    </row>
    <row r="24" spans="1:5" ht="19.899999999999999" customHeight="1">
      <c r="A24" s="25" t="s">
        <v>204</v>
      </c>
      <c r="B24" s="25" t="s">
        <v>205</v>
      </c>
      <c r="C24" s="26">
        <v>459.64</v>
      </c>
      <c r="D24" s="26">
        <v>512.4</v>
      </c>
      <c r="E24" s="59">
        <f t="shared" si="0"/>
        <v>1.1147854842920546</v>
      </c>
    </row>
    <row r="25" spans="1:5" ht="19.899999999999999" customHeight="1">
      <c r="A25" s="25" t="s">
        <v>206</v>
      </c>
      <c r="B25" s="25" t="s">
        <v>203</v>
      </c>
      <c r="C25" s="26">
        <v>93.08</v>
      </c>
      <c r="D25" s="26">
        <v>107.48</v>
      </c>
      <c r="E25" s="59">
        <f t="shared" si="0"/>
        <v>1.1547056295659648</v>
      </c>
    </row>
    <row r="26" spans="1:5" ht="19.899999999999999" customHeight="1">
      <c r="A26" s="23" t="s">
        <v>207</v>
      </c>
      <c r="B26" s="23" t="s">
        <v>208</v>
      </c>
      <c r="C26" s="24">
        <v>16.03</v>
      </c>
      <c r="D26" s="24">
        <v>24.792000000000002</v>
      </c>
      <c r="E26" s="59">
        <f t="shared" si="0"/>
        <v>1.5466001247660637</v>
      </c>
    </row>
    <row r="27" spans="1:5" ht="19.899999999999999" customHeight="1">
      <c r="A27" s="25" t="s">
        <v>209</v>
      </c>
      <c r="B27" s="25" t="s">
        <v>210</v>
      </c>
      <c r="C27" s="26">
        <v>16.03</v>
      </c>
      <c r="D27" s="26">
        <v>24.792000000000002</v>
      </c>
      <c r="E27" s="59">
        <f t="shared" si="0"/>
        <v>1.5466001247660637</v>
      </c>
    </row>
    <row r="28" spans="1:5" ht="19.899999999999999" customHeight="1">
      <c r="A28" s="23" t="s">
        <v>211</v>
      </c>
      <c r="B28" s="23" t="s">
        <v>212</v>
      </c>
      <c r="C28" s="24">
        <v>1355.31</v>
      </c>
      <c r="D28" s="24">
        <v>252.59338600000001</v>
      </c>
      <c r="E28" s="59">
        <f t="shared" si="0"/>
        <v>0.18637314415152254</v>
      </c>
    </row>
    <row r="29" spans="1:5" ht="19.899999999999999" customHeight="1">
      <c r="A29" s="25" t="s">
        <v>213</v>
      </c>
      <c r="B29" s="25" t="s">
        <v>212</v>
      </c>
      <c r="C29" s="26">
        <v>1355.31</v>
      </c>
      <c r="D29" s="26">
        <v>252.59338600000001</v>
      </c>
      <c r="E29" s="59">
        <f t="shared" si="0"/>
        <v>0.18637314415152254</v>
      </c>
    </row>
    <row r="30" spans="1:5" ht="19.899999999999999" customHeight="1">
      <c r="A30" s="23" t="s">
        <v>214</v>
      </c>
      <c r="B30" s="23" t="s">
        <v>150</v>
      </c>
      <c r="C30" s="24">
        <v>32.700000000000003</v>
      </c>
      <c r="D30" s="24">
        <v>29</v>
      </c>
      <c r="E30" s="59">
        <f t="shared" si="0"/>
        <v>0.88685015290519875</v>
      </c>
    </row>
    <row r="31" spans="1:5" ht="19.899999999999999" customHeight="1">
      <c r="A31" s="23" t="s">
        <v>215</v>
      </c>
      <c r="B31" s="23" t="s">
        <v>216</v>
      </c>
      <c r="C31" s="24">
        <v>12.06</v>
      </c>
      <c r="D31" s="24">
        <v>18</v>
      </c>
      <c r="E31" s="59">
        <f t="shared" si="0"/>
        <v>1.4925373134328357</v>
      </c>
    </row>
    <row r="32" spans="1:5" ht="19.899999999999999" customHeight="1">
      <c r="A32" s="25" t="s">
        <v>217</v>
      </c>
      <c r="B32" s="25" t="s">
        <v>218</v>
      </c>
      <c r="C32" s="26">
        <v>12.06</v>
      </c>
      <c r="D32" s="26">
        <v>18</v>
      </c>
      <c r="E32" s="59">
        <f t="shared" si="0"/>
        <v>1.4925373134328357</v>
      </c>
    </row>
    <row r="33" spans="1:5" ht="19.899999999999999" customHeight="1">
      <c r="A33" s="23" t="s">
        <v>219</v>
      </c>
      <c r="B33" s="23" t="s">
        <v>220</v>
      </c>
      <c r="C33" s="24">
        <v>15.65</v>
      </c>
      <c r="D33" s="24">
        <v>11</v>
      </c>
      <c r="E33" s="59">
        <f t="shared" si="0"/>
        <v>0.70287539936102239</v>
      </c>
    </row>
    <row r="34" spans="1:5" ht="19.899999999999999" customHeight="1">
      <c r="A34" s="25" t="s">
        <v>221</v>
      </c>
      <c r="B34" s="25" t="s">
        <v>220</v>
      </c>
      <c r="C34" s="26">
        <v>15.65</v>
      </c>
      <c r="D34" s="26">
        <v>11</v>
      </c>
      <c r="E34" s="59">
        <f t="shared" si="0"/>
        <v>0.70287539936102239</v>
      </c>
    </row>
    <row r="35" spans="1:5" ht="19.899999999999999" customHeight="1">
      <c r="A35" s="23" t="s">
        <v>222</v>
      </c>
      <c r="B35" s="23" t="s">
        <v>151</v>
      </c>
      <c r="C35" s="24">
        <v>1.98</v>
      </c>
      <c r="D35" s="24">
        <v>18</v>
      </c>
      <c r="E35" s="59">
        <f t="shared" si="0"/>
        <v>9.0909090909090917</v>
      </c>
    </row>
    <row r="36" spans="1:5" ht="19.899999999999999" customHeight="1">
      <c r="A36" s="23" t="s">
        <v>223</v>
      </c>
      <c r="B36" s="23" t="s">
        <v>224</v>
      </c>
      <c r="C36" s="24">
        <v>0</v>
      </c>
      <c r="D36" s="24">
        <v>15</v>
      </c>
      <c r="E36" s="59">
        <v>0</v>
      </c>
    </row>
    <row r="37" spans="1:5" ht="19.899999999999999" customHeight="1">
      <c r="A37" s="25" t="s">
        <v>225</v>
      </c>
      <c r="B37" s="25" t="s">
        <v>226</v>
      </c>
      <c r="C37" s="26">
        <v>0</v>
      </c>
      <c r="D37" s="26">
        <v>15</v>
      </c>
      <c r="E37" s="59">
        <v>0</v>
      </c>
    </row>
    <row r="38" spans="1:5" ht="19.899999999999999" customHeight="1">
      <c r="A38" s="23" t="s">
        <v>227</v>
      </c>
      <c r="B38" s="23" t="s">
        <v>228</v>
      </c>
      <c r="C38" s="24">
        <v>1.98</v>
      </c>
      <c r="D38" s="24">
        <v>3</v>
      </c>
      <c r="E38" s="59">
        <f t="shared" si="0"/>
        <v>1.5151515151515151</v>
      </c>
    </row>
    <row r="39" spans="1:5" ht="19.899999999999999" customHeight="1">
      <c r="A39" s="25" t="s">
        <v>229</v>
      </c>
      <c r="B39" s="25" t="s">
        <v>228</v>
      </c>
      <c r="C39" s="26">
        <v>1.98</v>
      </c>
      <c r="D39" s="26">
        <v>3</v>
      </c>
      <c r="E39" s="59">
        <f t="shared" si="0"/>
        <v>1.5151515151515151</v>
      </c>
    </row>
    <row r="40" spans="1:5" ht="19.899999999999999" customHeight="1">
      <c r="A40" s="23" t="s">
        <v>230</v>
      </c>
      <c r="B40" s="23" t="s">
        <v>152</v>
      </c>
      <c r="C40" s="24">
        <v>73.87</v>
      </c>
      <c r="D40" s="24">
        <v>98.250500000000002</v>
      </c>
      <c r="E40" s="59">
        <f t="shared" si="0"/>
        <v>1.3300460268038445</v>
      </c>
    </row>
    <row r="41" spans="1:5" ht="19.899999999999999" customHeight="1">
      <c r="A41" s="23" t="s">
        <v>231</v>
      </c>
      <c r="B41" s="23" t="s">
        <v>232</v>
      </c>
      <c r="C41" s="24">
        <v>61.63</v>
      </c>
      <c r="D41" s="24">
        <v>62.6</v>
      </c>
      <c r="E41" s="59">
        <f t="shared" si="0"/>
        <v>1.0157390881064416</v>
      </c>
    </row>
    <row r="42" spans="1:5" ht="19.899999999999999" customHeight="1">
      <c r="A42" s="25" t="s">
        <v>233</v>
      </c>
      <c r="B42" s="25" t="s">
        <v>234</v>
      </c>
      <c r="C42" s="26">
        <v>1.22</v>
      </c>
      <c r="D42" s="26">
        <v>1</v>
      </c>
      <c r="E42" s="59">
        <f t="shared" si="0"/>
        <v>0.81967213114754101</v>
      </c>
    </row>
    <row r="43" spans="1:5" ht="19.899999999999999" customHeight="1">
      <c r="A43" s="25" t="s">
        <v>235</v>
      </c>
      <c r="B43" s="25" t="s">
        <v>236</v>
      </c>
      <c r="C43" s="26">
        <v>9.3000000000000007</v>
      </c>
      <c r="D43" s="26">
        <v>9.6</v>
      </c>
      <c r="E43" s="59">
        <f t="shared" si="0"/>
        <v>1.032258064516129</v>
      </c>
    </row>
    <row r="44" spans="1:5" ht="19.899999999999999" customHeight="1">
      <c r="A44" s="25" t="s">
        <v>237</v>
      </c>
      <c r="B44" s="25" t="s">
        <v>238</v>
      </c>
      <c r="C44" s="26">
        <v>51.11</v>
      </c>
      <c r="D44" s="26">
        <v>52</v>
      </c>
      <c r="E44" s="59">
        <f t="shared" si="0"/>
        <v>1.0174134220309137</v>
      </c>
    </row>
    <row r="45" spans="1:5" ht="19.899999999999999" customHeight="1">
      <c r="A45" s="23" t="s">
        <v>239</v>
      </c>
      <c r="B45" s="23" t="s">
        <v>240</v>
      </c>
      <c r="C45" s="24">
        <v>12.24</v>
      </c>
      <c r="D45" s="24">
        <v>20</v>
      </c>
      <c r="E45" s="59">
        <f t="shared" si="0"/>
        <v>1.6339869281045751</v>
      </c>
    </row>
    <row r="46" spans="1:5" ht="19.899999999999999" customHeight="1">
      <c r="A46" s="25" t="s">
        <v>241</v>
      </c>
      <c r="B46" s="25" t="s">
        <v>242</v>
      </c>
      <c r="C46" s="26">
        <v>12.24</v>
      </c>
      <c r="D46" s="26">
        <v>20</v>
      </c>
      <c r="E46" s="59">
        <f t="shared" si="0"/>
        <v>1.6339869281045751</v>
      </c>
    </row>
    <row r="47" spans="1:5" ht="19.899999999999999" customHeight="1">
      <c r="A47" s="23" t="s">
        <v>243</v>
      </c>
      <c r="B47" s="23" t="s">
        <v>244</v>
      </c>
      <c r="C47" s="24">
        <v>0</v>
      </c>
      <c r="D47" s="24">
        <v>15.650499999999999</v>
      </c>
      <c r="E47" s="59">
        <v>0</v>
      </c>
    </row>
    <row r="48" spans="1:5" ht="19.899999999999999" customHeight="1">
      <c r="A48" s="25" t="s">
        <v>245</v>
      </c>
      <c r="B48" s="25" t="s">
        <v>246</v>
      </c>
      <c r="C48" s="26">
        <v>0</v>
      </c>
      <c r="D48" s="26">
        <v>15.650499999999999</v>
      </c>
      <c r="E48" s="59">
        <v>0</v>
      </c>
    </row>
    <row r="49" spans="1:5" ht="19.899999999999999" customHeight="1">
      <c r="A49" s="23" t="s">
        <v>247</v>
      </c>
      <c r="B49" s="23" t="s">
        <v>109</v>
      </c>
      <c r="C49" s="24">
        <v>12895.7</v>
      </c>
      <c r="D49" s="24">
        <v>13152.054700000001</v>
      </c>
      <c r="E49" s="59">
        <f t="shared" si="0"/>
        <v>1.0198790837255829</v>
      </c>
    </row>
    <row r="50" spans="1:5" ht="19.899999999999999" customHeight="1">
      <c r="A50" s="23" t="s">
        <v>248</v>
      </c>
      <c r="B50" s="23" t="s">
        <v>249</v>
      </c>
      <c r="C50" s="24">
        <v>509.45</v>
      </c>
      <c r="D50" s="24">
        <v>698.59</v>
      </c>
      <c r="E50" s="59">
        <f t="shared" si="0"/>
        <v>1.3712631269015605</v>
      </c>
    </row>
    <row r="51" spans="1:5" ht="19.899999999999999" customHeight="1">
      <c r="A51" s="25" t="s">
        <v>250</v>
      </c>
      <c r="B51" s="25" t="s">
        <v>251</v>
      </c>
      <c r="C51" s="26"/>
      <c r="D51" s="26">
        <v>190</v>
      </c>
      <c r="E51" s="59">
        <v>0</v>
      </c>
    </row>
    <row r="52" spans="1:5" ht="19.899999999999999" customHeight="1">
      <c r="A52" s="25" t="s">
        <v>252</v>
      </c>
      <c r="B52" s="25" t="s">
        <v>253</v>
      </c>
      <c r="C52" s="26">
        <v>509.45</v>
      </c>
      <c r="D52" s="26">
        <v>508.59</v>
      </c>
      <c r="E52" s="59">
        <f t="shared" si="0"/>
        <v>0.99831190499558342</v>
      </c>
    </row>
    <row r="53" spans="1:5" ht="19.899999999999999" customHeight="1">
      <c r="A53" s="23" t="s">
        <v>254</v>
      </c>
      <c r="B53" s="23" t="s">
        <v>255</v>
      </c>
      <c r="C53" s="24">
        <v>786.64</v>
      </c>
      <c r="D53" s="24">
        <v>1566.11</v>
      </c>
      <c r="E53" s="59">
        <f t="shared" si="0"/>
        <v>1.9908852842469236</v>
      </c>
    </row>
    <row r="54" spans="1:5" ht="19.899999999999999" customHeight="1">
      <c r="A54" s="25" t="s">
        <v>256</v>
      </c>
      <c r="B54" s="25" t="s">
        <v>257</v>
      </c>
      <c r="C54" s="26">
        <v>2.2400000000000002</v>
      </c>
      <c r="D54" s="26">
        <v>344.82</v>
      </c>
      <c r="E54" s="59">
        <f t="shared" si="0"/>
        <v>153.93749999999997</v>
      </c>
    </row>
    <row r="55" spans="1:5" ht="19.899999999999999" customHeight="1">
      <c r="A55" s="25" t="s">
        <v>258</v>
      </c>
      <c r="B55" s="25" t="s">
        <v>259</v>
      </c>
      <c r="C55" s="26">
        <v>0.47</v>
      </c>
      <c r="D55" s="26">
        <v>350</v>
      </c>
      <c r="E55" s="59">
        <f t="shared" si="0"/>
        <v>744.68085106382978</v>
      </c>
    </row>
    <row r="56" spans="1:5" ht="19.899999999999999" customHeight="1">
      <c r="A56" s="25" t="s">
        <v>260</v>
      </c>
      <c r="B56" s="25" t="s">
        <v>261</v>
      </c>
      <c r="C56" s="26">
        <v>524.28</v>
      </c>
      <c r="D56" s="26">
        <v>569.79999999999995</v>
      </c>
      <c r="E56" s="59">
        <f t="shared" si="0"/>
        <v>1.0868238345922026</v>
      </c>
    </row>
    <row r="57" spans="1:5" ht="19.899999999999999" customHeight="1">
      <c r="A57" s="25" t="s">
        <v>262</v>
      </c>
      <c r="B57" s="25" t="s">
        <v>263</v>
      </c>
      <c r="C57" s="26">
        <v>256.13</v>
      </c>
      <c r="D57" s="26">
        <v>287.01</v>
      </c>
      <c r="E57" s="59">
        <f t="shared" si="0"/>
        <v>1.1205637762073946</v>
      </c>
    </row>
    <row r="58" spans="1:5" ht="19.899999999999999" customHeight="1">
      <c r="A58" s="25" t="s">
        <v>264</v>
      </c>
      <c r="B58" s="25" t="s">
        <v>265</v>
      </c>
      <c r="C58" s="26">
        <v>3.52</v>
      </c>
      <c r="D58" s="26">
        <v>14.48</v>
      </c>
      <c r="E58" s="59">
        <f t="shared" si="0"/>
        <v>4.1136363636363633</v>
      </c>
    </row>
    <row r="59" spans="1:5" ht="19.899999999999999" customHeight="1">
      <c r="A59" s="23" t="s">
        <v>266</v>
      </c>
      <c r="B59" s="23" t="s">
        <v>267</v>
      </c>
      <c r="C59" s="24">
        <v>8552.26</v>
      </c>
      <c r="D59" s="24">
        <v>7464.848</v>
      </c>
      <c r="E59" s="59">
        <f t="shared" si="0"/>
        <v>0.87285091893838584</v>
      </c>
    </row>
    <row r="60" spans="1:5" ht="19.899999999999999" customHeight="1">
      <c r="A60" s="25" t="s">
        <v>268</v>
      </c>
      <c r="B60" s="25" t="s">
        <v>269</v>
      </c>
      <c r="C60" s="26">
        <v>291.64</v>
      </c>
      <c r="D60" s="26">
        <v>355.2</v>
      </c>
      <c r="E60" s="59">
        <f t="shared" si="0"/>
        <v>1.2179399259360857</v>
      </c>
    </row>
    <row r="61" spans="1:5" ht="19.899999999999999" customHeight="1">
      <c r="A61" s="25" t="s">
        <v>270</v>
      </c>
      <c r="B61" s="25" t="s">
        <v>271</v>
      </c>
      <c r="C61" s="26">
        <v>8260.6200000000008</v>
      </c>
      <c r="D61" s="26">
        <v>7109.6480000000001</v>
      </c>
      <c r="E61" s="59">
        <f t="shared" si="0"/>
        <v>0.86066760122121577</v>
      </c>
    </row>
    <row r="62" spans="1:5" ht="19.899999999999999" customHeight="1">
      <c r="A62" s="23" t="s">
        <v>272</v>
      </c>
      <c r="B62" s="23" t="s">
        <v>273</v>
      </c>
      <c r="C62" s="24">
        <v>324.58</v>
      </c>
      <c r="D62" s="24">
        <v>252.4</v>
      </c>
      <c r="E62" s="59">
        <f t="shared" si="0"/>
        <v>0.77762030932281723</v>
      </c>
    </row>
    <row r="63" spans="1:5" ht="19.899999999999999" customHeight="1">
      <c r="A63" s="25" t="s">
        <v>274</v>
      </c>
      <c r="B63" s="25" t="s">
        <v>275</v>
      </c>
      <c r="C63" s="26">
        <v>0</v>
      </c>
      <c r="D63" s="26">
        <v>15</v>
      </c>
      <c r="E63" s="59">
        <v>0</v>
      </c>
    </row>
    <row r="64" spans="1:5" ht="19.899999999999999" customHeight="1">
      <c r="A64" s="25" t="s">
        <v>276</v>
      </c>
      <c r="B64" s="25" t="s">
        <v>277</v>
      </c>
      <c r="C64" s="26">
        <v>100.36</v>
      </c>
      <c r="D64" s="26">
        <v>0.23</v>
      </c>
      <c r="E64" s="59">
        <f t="shared" si="0"/>
        <v>2.291749701076126E-3</v>
      </c>
    </row>
    <row r="65" spans="1:5" ht="19.899999999999999" customHeight="1">
      <c r="A65" s="25" t="s">
        <v>278</v>
      </c>
      <c r="B65" s="25" t="s">
        <v>279</v>
      </c>
      <c r="C65" s="26">
        <v>0</v>
      </c>
      <c r="D65" s="26">
        <v>12</v>
      </c>
      <c r="E65" s="59">
        <v>0</v>
      </c>
    </row>
    <row r="66" spans="1:5" ht="19.899999999999999" customHeight="1">
      <c r="A66" s="25" t="s">
        <v>280</v>
      </c>
      <c r="B66" s="25" t="s">
        <v>281</v>
      </c>
      <c r="C66" s="26">
        <v>117.56</v>
      </c>
      <c r="D66" s="26">
        <v>122</v>
      </c>
      <c r="E66" s="59">
        <f t="shared" si="0"/>
        <v>1.0377679482817284</v>
      </c>
    </row>
    <row r="67" spans="1:5" ht="19.899999999999999" customHeight="1">
      <c r="A67" s="25" t="s">
        <v>282</v>
      </c>
      <c r="B67" s="25" t="s">
        <v>283</v>
      </c>
      <c r="C67" s="26">
        <v>106.66</v>
      </c>
      <c r="D67" s="26">
        <v>103.17</v>
      </c>
      <c r="E67" s="59">
        <f t="shared" si="0"/>
        <v>0.96727920495030939</v>
      </c>
    </row>
    <row r="68" spans="1:5" ht="19.899999999999999" customHeight="1">
      <c r="A68" s="23" t="s">
        <v>284</v>
      </c>
      <c r="B68" s="23" t="s">
        <v>285</v>
      </c>
      <c r="C68" s="24">
        <v>0</v>
      </c>
      <c r="D68" s="24">
        <v>9.6</v>
      </c>
      <c r="E68" s="59">
        <v>0</v>
      </c>
    </row>
    <row r="69" spans="1:5" ht="19.899999999999999" customHeight="1">
      <c r="A69" s="25" t="s">
        <v>286</v>
      </c>
      <c r="B69" s="25" t="s">
        <v>287</v>
      </c>
      <c r="C69" s="26">
        <v>0</v>
      </c>
      <c r="D69" s="26">
        <v>9.6</v>
      </c>
      <c r="E69" s="59">
        <v>0</v>
      </c>
    </row>
    <row r="70" spans="1:5" ht="19.899999999999999" customHeight="1">
      <c r="A70" s="23" t="s">
        <v>288</v>
      </c>
      <c r="B70" s="23" t="s">
        <v>289</v>
      </c>
      <c r="C70" s="24">
        <v>635.66999999999996</v>
      </c>
      <c r="D70" s="24">
        <v>757.98059999999998</v>
      </c>
      <c r="E70" s="59">
        <f t="shared" ref="E70:E132" si="1">D70/C70</f>
        <v>1.1924121006182453</v>
      </c>
    </row>
    <row r="71" spans="1:5" ht="19.899999999999999" customHeight="1">
      <c r="A71" s="25" t="s">
        <v>290</v>
      </c>
      <c r="B71" s="25" t="s">
        <v>291</v>
      </c>
      <c r="C71" s="26">
        <v>630.54</v>
      </c>
      <c r="D71" s="26">
        <v>744.49620000000004</v>
      </c>
      <c r="E71" s="59">
        <f t="shared" si="1"/>
        <v>1.1807279474735941</v>
      </c>
    </row>
    <row r="72" spans="1:5" ht="19.899999999999999" customHeight="1">
      <c r="A72" s="25" t="s">
        <v>292</v>
      </c>
      <c r="B72" s="25" t="s">
        <v>293</v>
      </c>
      <c r="C72" s="26">
        <v>5.14</v>
      </c>
      <c r="D72" s="26">
        <v>13.484400000000001</v>
      </c>
      <c r="E72" s="59">
        <f t="shared" si="1"/>
        <v>2.6234241245136189</v>
      </c>
    </row>
    <row r="73" spans="1:5" ht="19.899999999999999" customHeight="1">
      <c r="A73" s="23" t="s">
        <v>294</v>
      </c>
      <c r="B73" s="23" t="s">
        <v>295</v>
      </c>
      <c r="C73" s="24">
        <v>659.91</v>
      </c>
      <c r="D73" s="24">
        <v>699.88800000000003</v>
      </c>
      <c r="E73" s="59">
        <f t="shared" si="1"/>
        <v>1.0605809883165886</v>
      </c>
    </row>
    <row r="74" spans="1:5" ht="19.899999999999999" customHeight="1">
      <c r="A74" s="25" t="s">
        <v>296</v>
      </c>
      <c r="B74" s="25" t="s">
        <v>297</v>
      </c>
      <c r="C74" s="26">
        <v>0.66</v>
      </c>
      <c r="D74" s="26">
        <v>15</v>
      </c>
      <c r="E74" s="59">
        <f t="shared" si="1"/>
        <v>22.727272727272727</v>
      </c>
    </row>
    <row r="75" spans="1:5" ht="19.899999999999999" customHeight="1">
      <c r="A75" s="25" t="s">
        <v>298</v>
      </c>
      <c r="B75" s="25" t="s">
        <v>299</v>
      </c>
      <c r="C75" s="26">
        <v>144.30000000000001</v>
      </c>
      <c r="D75" s="26">
        <v>165.6</v>
      </c>
      <c r="E75" s="59">
        <f t="shared" si="1"/>
        <v>1.1476091476091475</v>
      </c>
    </row>
    <row r="76" spans="1:5" ht="19.899999999999999" customHeight="1">
      <c r="A76" s="25" t="s">
        <v>300</v>
      </c>
      <c r="B76" s="25" t="s">
        <v>301</v>
      </c>
      <c r="C76" s="26">
        <v>398.07</v>
      </c>
      <c r="D76" s="26">
        <v>519.28800000000001</v>
      </c>
      <c r="E76" s="59">
        <f t="shared" si="1"/>
        <v>1.3045142814077926</v>
      </c>
    </row>
    <row r="77" spans="1:5" ht="19.899999999999999" customHeight="1">
      <c r="A77" s="23" t="s">
        <v>302</v>
      </c>
      <c r="B77" s="23" t="s">
        <v>303</v>
      </c>
      <c r="C77" s="24">
        <v>4.9800000000000004</v>
      </c>
      <c r="D77" s="24">
        <v>4</v>
      </c>
      <c r="E77" s="59">
        <f t="shared" si="1"/>
        <v>0.80321285140562237</v>
      </c>
    </row>
    <row r="78" spans="1:5" ht="19.899999999999999" customHeight="1">
      <c r="A78" s="25" t="s">
        <v>304</v>
      </c>
      <c r="B78" s="25" t="s">
        <v>305</v>
      </c>
      <c r="C78" s="26">
        <v>4.8899999999999997</v>
      </c>
      <c r="D78" s="26">
        <v>4</v>
      </c>
      <c r="E78" s="59">
        <f t="shared" si="1"/>
        <v>0.81799591002044991</v>
      </c>
    </row>
    <row r="79" spans="1:5" ht="19.899999999999999" customHeight="1">
      <c r="A79" s="23" t="s">
        <v>306</v>
      </c>
      <c r="B79" s="23" t="s">
        <v>307</v>
      </c>
      <c r="C79" s="24">
        <v>132.72</v>
      </c>
      <c r="D79" s="24">
        <v>205.2</v>
      </c>
      <c r="E79" s="59">
        <f t="shared" si="1"/>
        <v>1.5461121157323687</v>
      </c>
    </row>
    <row r="80" spans="1:5" ht="19.899999999999999" customHeight="1">
      <c r="A80" s="25" t="s">
        <v>308</v>
      </c>
      <c r="B80" s="25" t="s">
        <v>309</v>
      </c>
      <c r="C80" s="26">
        <v>8.2799999999999994</v>
      </c>
      <c r="D80" s="26">
        <v>60</v>
      </c>
      <c r="E80" s="59">
        <f t="shared" si="1"/>
        <v>7.2463768115942031</v>
      </c>
    </row>
    <row r="81" spans="1:5" ht="19.899999999999999" customHeight="1">
      <c r="A81" s="25" t="s">
        <v>310</v>
      </c>
      <c r="B81" s="25" t="s">
        <v>311</v>
      </c>
      <c r="C81" s="26">
        <v>124.44</v>
      </c>
      <c r="D81" s="26">
        <v>145.19999999999999</v>
      </c>
      <c r="E81" s="59">
        <f t="shared" si="1"/>
        <v>1.1668273866923817</v>
      </c>
    </row>
    <row r="82" spans="1:5" ht="19.899999999999999" customHeight="1">
      <c r="A82" s="23" t="s">
        <v>312</v>
      </c>
      <c r="B82" s="23" t="s">
        <v>313</v>
      </c>
      <c r="C82" s="24">
        <v>46.89</v>
      </c>
      <c r="D82" s="24">
        <v>51</v>
      </c>
      <c r="E82" s="59">
        <f t="shared" si="1"/>
        <v>1.0876519513755598</v>
      </c>
    </row>
    <row r="83" spans="1:5" ht="19.899999999999999" customHeight="1">
      <c r="A83" s="25" t="s">
        <v>314</v>
      </c>
      <c r="B83" s="25" t="s">
        <v>315</v>
      </c>
      <c r="C83" s="26">
        <v>46.89</v>
      </c>
      <c r="D83" s="26">
        <v>51</v>
      </c>
      <c r="E83" s="59">
        <f t="shared" si="1"/>
        <v>1.0876519513755598</v>
      </c>
    </row>
    <row r="84" spans="1:5" ht="19.899999999999999" customHeight="1">
      <c r="A84" s="23" t="s">
        <v>316</v>
      </c>
      <c r="B84" s="23" t="s">
        <v>317</v>
      </c>
      <c r="C84" s="24">
        <v>60.45</v>
      </c>
      <c r="D84" s="24">
        <v>72.599999999999994</v>
      </c>
      <c r="E84" s="59">
        <f t="shared" si="1"/>
        <v>1.2009925558312653</v>
      </c>
    </row>
    <row r="85" spans="1:5" ht="19.899999999999999" customHeight="1">
      <c r="A85" s="25" t="s">
        <v>318</v>
      </c>
      <c r="B85" s="25" t="s">
        <v>319</v>
      </c>
      <c r="C85" s="26">
        <v>60.45</v>
      </c>
      <c r="D85" s="26">
        <v>72.599999999999994</v>
      </c>
      <c r="E85" s="59">
        <f t="shared" si="1"/>
        <v>1.2009925558312653</v>
      </c>
    </row>
    <row r="86" spans="1:5" ht="19.899999999999999" customHeight="1">
      <c r="A86" s="23" t="s">
        <v>320</v>
      </c>
      <c r="B86" s="23" t="s">
        <v>321</v>
      </c>
      <c r="C86" s="24">
        <v>200.29</v>
      </c>
      <c r="D86" s="24">
        <v>249.93350000000001</v>
      </c>
      <c r="E86" s="59">
        <f t="shared" si="1"/>
        <v>1.2478581057466673</v>
      </c>
    </row>
    <row r="87" spans="1:5" ht="19.899999999999999" customHeight="1">
      <c r="A87" s="25" t="s">
        <v>322</v>
      </c>
      <c r="B87" s="25" t="s">
        <v>323</v>
      </c>
      <c r="C87" s="26">
        <v>150.52000000000001</v>
      </c>
      <c r="D87" s="26">
        <v>147.3955</v>
      </c>
      <c r="E87" s="59">
        <f t="shared" si="1"/>
        <v>0.97924196120116924</v>
      </c>
    </row>
    <row r="88" spans="1:5" ht="19.899999999999999" customHeight="1">
      <c r="A88" s="25" t="s">
        <v>324</v>
      </c>
      <c r="B88" s="25" t="s">
        <v>325</v>
      </c>
      <c r="C88" s="26">
        <v>49.77</v>
      </c>
      <c r="D88" s="26">
        <v>102.538</v>
      </c>
      <c r="E88" s="59">
        <f t="shared" si="1"/>
        <v>2.0602370906168375</v>
      </c>
    </row>
    <row r="89" spans="1:5" ht="19.899999999999999" customHeight="1">
      <c r="A89" s="23" t="s">
        <v>326</v>
      </c>
      <c r="B89" s="23" t="s">
        <v>327</v>
      </c>
      <c r="C89" s="24">
        <v>29.68</v>
      </c>
      <c r="D89" s="24">
        <v>22.8446</v>
      </c>
      <c r="E89" s="59">
        <f t="shared" si="1"/>
        <v>0.76969676549865229</v>
      </c>
    </row>
    <row r="90" spans="1:5" ht="19.899999999999999" customHeight="1">
      <c r="A90" s="25" t="s">
        <v>328</v>
      </c>
      <c r="B90" s="25" t="s">
        <v>329</v>
      </c>
      <c r="C90" s="26">
        <v>6</v>
      </c>
      <c r="D90" s="26">
        <v>5</v>
      </c>
      <c r="E90" s="59">
        <f t="shared" si="1"/>
        <v>0.83333333333333337</v>
      </c>
    </row>
    <row r="91" spans="1:5" ht="19.899999999999999" customHeight="1">
      <c r="A91" s="25" t="s">
        <v>330</v>
      </c>
      <c r="B91" s="25" t="s">
        <v>331</v>
      </c>
      <c r="C91" s="26">
        <v>23.68</v>
      </c>
      <c r="D91" s="26">
        <v>17.8446</v>
      </c>
      <c r="E91" s="59">
        <f t="shared" si="1"/>
        <v>0.75357263513513517</v>
      </c>
    </row>
    <row r="92" spans="1:5" ht="19.899999999999999" customHeight="1">
      <c r="A92" s="23" t="s">
        <v>332</v>
      </c>
      <c r="B92" s="23" t="s">
        <v>333</v>
      </c>
      <c r="C92" s="24">
        <v>943.28</v>
      </c>
      <c r="D92" s="24">
        <v>1097.06</v>
      </c>
      <c r="E92" s="59">
        <f t="shared" si="1"/>
        <v>1.1630268849122212</v>
      </c>
    </row>
    <row r="93" spans="1:5" ht="19.899999999999999" customHeight="1">
      <c r="A93" s="25" t="s">
        <v>334</v>
      </c>
      <c r="B93" s="25" t="s">
        <v>333</v>
      </c>
      <c r="C93" s="26">
        <v>943.28</v>
      </c>
      <c r="D93" s="26">
        <v>1097.06</v>
      </c>
      <c r="E93" s="59">
        <f t="shared" si="1"/>
        <v>1.1630268849122212</v>
      </c>
    </row>
    <row r="94" spans="1:5" ht="19.899999999999999" customHeight="1">
      <c r="A94" s="23" t="s">
        <v>335</v>
      </c>
      <c r="B94" s="23" t="s">
        <v>153</v>
      </c>
      <c r="C94" s="24">
        <v>2216.9899999999998</v>
      </c>
      <c r="D94" s="24">
        <v>1965.4697249999999</v>
      </c>
      <c r="E94" s="59">
        <f t="shared" si="1"/>
        <v>0.88654875529434063</v>
      </c>
    </row>
    <row r="95" spans="1:5" ht="19.899999999999999" customHeight="1">
      <c r="A95" s="23" t="s">
        <v>336</v>
      </c>
      <c r="B95" s="23" t="s">
        <v>337</v>
      </c>
      <c r="C95" s="24">
        <v>250.46</v>
      </c>
      <c r="D95" s="24">
        <v>5</v>
      </c>
      <c r="E95" s="59">
        <f t="shared" si="1"/>
        <v>1.9963267587638743E-2</v>
      </c>
    </row>
    <row r="96" spans="1:5" ht="19.899999999999999" customHeight="1">
      <c r="A96" s="25" t="s">
        <v>338</v>
      </c>
      <c r="B96" s="25" t="s">
        <v>339</v>
      </c>
      <c r="C96" s="26">
        <v>250.46</v>
      </c>
      <c r="D96" s="26">
        <v>5</v>
      </c>
      <c r="E96" s="59">
        <f t="shared" si="1"/>
        <v>1.9963267587638743E-2</v>
      </c>
    </row>
    <row r="97" spans="1:5" ht="19.899999999999999" customHeight="1">
      <c r="A97" s="23" t="s">
        <v>340</v>
      </c>
      <c r="B97" s="23" t="s">
        <v>341</v>
      </c>
      <c r="C97" s="24">
        <v>21.34</v>
      </c>
      <c r="D97" s="24">
        <v>19.5</v>
      </c>
      <c r="E97" s="59">
        <f t="shared" si="1"/>
        <v>0.91377694470477977</v>
      </c>
    </row>
    <row r="98" spans="1:5" ht="19.899999999999999" customHeight="1">
      <c r="A98" s="25" t="s">
        <v>342</v>
      </c>
      <c r="B98" s="25" t="s">
        <v>343</v>
      </c>
      <c r="C98" s="26">
        <v>21.34</v>
      </c>
      <c r="D98" s="26">
        <v>19.5</v>
      </c>
      <c r="E98" s="59">
        <f t="shared" si="1"/>
        <v>0.91377694470477977</v>
      </c>
    </row>
    <row r="99" spans="1:5" ht="19.899999999999999" customHeight="1">
      <c r="A99" s="23" t="s">
        <v>344</v>
      </c>
      <c r="B99" s="23" t="s">
        <v>345</v>
      </c>
      <c r="C99" s="24">
        <v>310.64</v>
      </c>
      <c r="D99" s="24">
        <v>319</v>
      </c>
      <c r="E99" s="59">
        <f t="shared" si="1"/>
        <v>1.0269121813031161</v>
      </c>
    </row>
    <row r="100" spans="1:5" ht="19.899999999999999" customHeight="1">
      <c r="A100" s="25" t="s">
        <v>346</v>
      </c>
      <c r="B100" s="25" t="s">
        <v>347</v>
      </c>
      <c r="C100" s="26">
        <v>88.23</v>
      </c>
      <c r="D100" s="26">
        <v>83.29</v>
      </c>
      <c r="E100" s="59">
        <f t="shared" si="1"/>
        <v>0.94400997393176922</v>
      </c>
    </row>
    <row r="101" spans="1:5" ht="19.899999999999999" customHeight="1">
      <c r="A101" s="25" t="s">
        <v>348</v>
      </c>
      <c r="B101" s="25" t="s">
        <v>349</v>
      </c>
      <c r="C101" s="26">
        <v>222.41</v>
      </c>
      <c r="D101" s="26">
        <v>235.71</v>
      </c>
      <c r="E101" s="59">
        <f t="shared" si="1"/>
        <v>1.0597994694483162</v>
      </c>
    </row>
    <row r="102" spans="1:5" ht="19.899999999999999" customHeight="1">
      <c r="A102" s="23" t="s">
        <v>350</v>
      </c>
      <c r="B102" s="23" t="s">
        <v>351</v>
      </c>
      <c r="C102" s="24">
        <v>1456.24</v>
      </c>
      <c r="D102" s="24">
        <v>1554.9697249999999</v>
      </c>
      <c r="E102" s="59">
        <f t="shared" si="1"/>
        <v>1.0677977016151183</v>
      </c>
    </row>
    <row r="103" spans="1:5" ht="19.899999999999999" customHeight="1">
      <c r="A103" s="25" t="s">
        <v>352</v>
      </c>
      <c r="B103" s="25" t="s">
        <v>353</v>
      </c>
      <c r="C103" s="26">
        <v>1452.5</v>
      </c>
      <c r="D103" s="26">
        <v>1554.9697249999999</v>
      </c>
      <c r="E103" s="59">
        <f t="shared" si="1"/>
        <v>1.0705471428571427</v>
      </c>
    </row>
    <row r="104" spans="1:5" ht="19.899999999999999" customHeight="1">
      <c r="A104" s="23" t="s">
        <v>354</v>
      </c>
      <c r="B104" s="23" t="s">
        <v>355</v>
      </c>
      <c r="C104" s="24">
        <v>152.94</v>
      </c>
      <c r="D104" s="24">
        <v>67</v>
      </c>
      <c r="E104" s="59">
        <f t="shared" si="1"/>
        <v>0.43808029292533018</v>
      </c>
    </row>
    <row r="105" spans="1:5" ht="19.899999999999999" customHeight="1">
      <c r="A105" s="25" t="s">
        <v>356</v>
      </c>
      <c r="B105" s="25" t="s">
        <v>355</v>
      </c>
      <c r="C105" s="26">
        <v>152.94</v>
      </c>
      <c r="D105" s="26">
        <v>67</v>
      </c>
      <c r="E105" s="59">
        <f t="shared" si="1"/>
        <v>0.43808029292533018</v>
      </c>
    </row>
    <row r="106" spans="1:5" ht="19.899999999999999" customHeight="1">
      <c r="A106" s="23" t="s">
        <v>357</v>
      </c>
      <c r="B106" s="23" t="s">
        <v>154</v>
      </c>
      <c r="C106" s="24">
        <v>898.35</v>
      </c>
      <c r="D106" s="24">
        <v>1519.85</v>
      </c>
      <c r="E106" s="59">
        <f t="shared" si="1"/>
        <v>1.691823899371069</v>
      </c>
    </row>
    <row r="107" spans="1:5" ht="19.899999999999999" customHeight="1">
      <c r="A107" s="23" t="s">
        <v>358</v>
      </c>
      <c r="B107" s="23" t="s">
        <v>359</v>
      </c>
      <c r="C107" s="24">
        <v>316.23</v>
      </c>
      <c r="D107" s="24">
        <v>735.79</v>
      </c>
      <c r="E107" s="59">
        <f t="shared" si="1"/>
        <v>2.3267558422667043</v>
      </c>
    </row>
    <row r="108" spans="1:5" ht="19.899999999999999" customHeight="1">
      <c r="A108" s="25" t="s">
        <v>360</v>
      </c>
      <c r="B108" s="25" t="s">
        <v>361</v>
      </c>
      <c r="C108" s="26">
        <v>316.23</v>
      </c>
      <c r="D108" s="26">
        <v>735.79</v>
      </c>
      <c r="E108" s="59">
        <f t="shared" si="1"/>
        <v>2.3267558422667043</v>
      </c>
    </row>
    <row r="109" spans="1:5" ht="19.899999999999999" customHeight="1">
      <c r="A109" s="23" t="s">
        <v>362</v>
      </c>
      <c r="B109" s="23" t="s">
        <v>363</v>
      </c>
      <c r="C109" s="24">
        <v>0</v>
      </c>
      <c r="D109" s="24">
        <v>580</v>
      </c>
      <c r="E109" s="59">
        <v>0</v>
      </c>
    </row>
    <row r="110" spans="1:5" ht="19.899999999999999" customHeight="1">
      <c r="A110" s="25" t="s">
        <v>364</v>
      </c>
      <c r="B110" s="25" t="s">
        <v>365</v>
      </c>
      <c r="C110" s="26">
        <v>0</v>
      </c>
      <c r="D110" s="26">
        <v>580</v>
      </c>
      <c r="E110" s="59">
        <v>0</v>
      </c>
    </row>
    <row r="111" spans="1:5" ht="19.899999999999999" customHeight="1">
      <c r="A111" s="23" t="s">
        <v>366</v>
      </c>
      <c r="B111" s="23" t="s">
        <v>367</v>
      </c>
      <c r="C111" s="24">
        <v>432.77</v>
      </c>
      <c r="D111" s="24">
        <v>2</v>
      </c>
      <c r="E111" s="59">
        <f t="shared" si="1"/>
        <v>4.6213924255378144E-3</v>
      </c>
    </row>
    <row r="112" spans="1:5" ht="19.899999999999999" customHeight="1">
      <c r="A112" s="25" t="s">
        <v>368</v>
      </c>
      <c r="B112" s="25" t="s">
        <v>369</v>
      </c>
      <c r="C112" s="26">
        <v>432.77</v>
      </c>
      <c r="D112" s="26">
        <v>2</v>
      </c>
      <c r="E112" s="59">
        <f t="shared" si="1"/>
        <v>4.6213924255378144E-3</v>
      </c>
    </row>
    <row r="113" spans="1:5" ht="19.899999999999999" customHeight="1">
      <c r="A113" s="23" t="s">
        <v>370</v>
      </c>
      <c r="B113" s="23" t="s">
        <v>371</v>
      </c>
      <c r="C113" s="24">
        <v>149.34</v>
      </c>
      <c r="D113" s="24">
        <v>52.06</v>
      </c>
      <c r="E113" s="59">
        <f t="shared" si="1"/>
        <v>0.34860050890585242</v>
      </c>
    </row>
    <row r="114" spans="1:5" ht="19.899999999999999" customHeight="1">
      <c r="A114" s="25" t="s">
        <v>372</v>
      </c>
      <c r="B114" s="25" t="s">
        <v>373</v>
      </c>
      <c r="C114" s="26">
        <v>149.34</v>
      </c>
      <c r="D114" s="26">
        <v>52.06</v>
      </c>
      <c r="E114" s="59">
        <f t="shared" si="1"/>
        <v>0.34860050890585242</v>
      </c>
    </row>
    <row r="115" spans="1:5" ht="19.899999999999999" customHeight="1">
      <c r="A115" s="23" t="s">
        <v>374</v>
      </c>
      <c r="B115" s="23" t="s">
        <v>375</v>
      </c>
      <c r="C115" s="24">
        <v>0</v>
      </c>
      <c r="D115" s="24">
        <v>150</v>
      </c>
      <c r="E115" s="59">
        <v>0</v>
      </c>
    </row>
    <row r="116" spans="1:5" ht="19.899999999999999" customHeight="1">
      <c r="A116" s="25" t="s">
        <v>376</v>
      </c>
      <c r="B116" s="25" t="s">
        <v>375</v>
      </c>
      <c r="C116" s="26">
        <v>0</v>
      </c>
      <c r="D116" s="26">
        <v>150</v>
      </c>
      <c r="E116" s="59">
        <v>0</v>
      </c>
    </row>
    <row r="117" spans="1:5" ht="19.899999999999999" customHeight="1">
      <c r="A117" s="23" t="s">
        <v>377</v>
      </c>
      <c r="B117" s="23" t="s">
        <v>113</v>
      </c>
      <c r="C117" s="24">
        <v>3815.96</v>
      </c>
      <c r="D117" s="24">
        <v>2833.0685600000002</v>
      </c>
      <c r="E117" s="59">
        <f t="shared" si="1"/>
        <v>0.74242616798918226</v>
      </c>
    </row>
    <row r="118" spans="1:5" ht="19.899999999999999" customHeight="1">
      <c r="A118" s="23" t="s">
        <v>378</v>
      </c>
      <c r="B118" s="23" t="s">
        <v>379</v>
      </c>
      <c r="C118" s="24">
        <v>1402.81</v>
      </c>
      <c r="D118" s="24">
        <v>1517.08</v>
      </c>
      <c r="E118" s="59">
        <f t="shared" si="1"/>
        <v>1.0814579308673307</v>
      </c>
    </row>
    <row r="119" spans="1:5" ht="19.899999999999999" customHeight="1">
      <c r="A119" s="25" t="s">
        <v>380</v>
      </c>
      <c r="B119" s="25" t="s">
        <v>43</v>
      </c>
      <c r="C119" s="26">
        <v>367.88</v>
      </c>
      <c r="D119" s="26">
        <v>382.93</v>
      </c>
      <c r="E119" s="59">
        <f t="shared" si="1"/>
        <v>1.0409100793737089</v>
      </c>
    </row>
    <row r="120" spans="1:5" ht="19.899999999999999" customHeight="1">
      <c r="A120" s="25" t="s">
        <v>381</v>
      </c>
      <c r="B120" s="25" t="s">
        <v>382</v>
      </c>
      <c r="C120" s="26">
        <v>27.3</v>
      </c>
      <c r="D120" s="26">
        <v>26.8</v>
      </c>
      <c r="E120" s="59">
        <f t="shared" si="1"/>
        <v>0.98168498168498164</v>
      </c>
    </row>
    <row r="121" spans="1:5" ht="19.899999999999999" customHeight="1">
      <c r="A121" s="25" t="s">
        <v>383</v>
      </c>
      <c r="B121" s="25" t="s">
        <v>384</v>
      </c>
      <c r="C121" s="26">
        <v>1007.64</v>
      </c>
      <c r="D121" s="26">
        <v>1107.3499999999999</v>
      </c>
      <c r="E121" s="59">
        <f t="shared" si="1"/>
        <v>1.0989539915049025</v>
      </c>
    </row>
    <row r="122" spans="1:5" ht="19.899999999999999" customHeight="1">
      <c r="A122" s="23" t="s">
        <v>385</v>
      </c>
      <c r="B122" s="23" t="s">
        <v>386</v>
      </c>
      <c r="C122" s="24">
        <v>0</v>
      </c>
      <c r="D122" s="24">
        <v>151</v>
      </c>
      <c r="E122" s="59">
        <v>0</v>
      </c>
    </row>
    <row r="123" spans="1:5" ht="19.899999999999999" customHeight="1">
      <c r="A123" s="25" t="s">
        <v>387</v>
      </c>
      <c r="B123" s="25" t="s">
        <v>388</v>
      </c>
      <c r="C123" s="26">
        <v>0</v>
      </c>
      <c r="D123" s="26">
        <v>151</v>
      </c>
      <c r="E123" s="59">
        <v>0</v>
      </c>
    </row>
    <row r="124" spans="1:5" ht="19.899999999999999" customHeight="1">
      <c r="A124" s="23" t="s">
        <v>389</v>
      </c>
      <c r="B124" s="23" t="s">
        <v>390</v>
      </c>
      <c r="C124" s="24">
        <v>1189.95</v>
      </c>
      <c r="D124" s="24">
        <v>770.98856000000001</v>
      </c>
      <c r="E124" s="59">
        <f t="shared" si="1"/>
        <v>0.6479167696121686</v>
      </c>
    </row>
    <row r="125" spans="1:5" ht="19.899999999999999" customHeight="1">
      <c r="A125" s="25" t="s">
        <v>391</v>
      </c>
      <c r="B125" s="25" t="s">
        <v>390</v>
      </c>
      <c r="C125" s="26">
        <v>1189.95</v>
      </c>
      <c r="D125" s="26">
        <v>770.98856000000001</v>
      </c>
      <c r="E125" s="59">
        <f t="shared" si="1"/>
        <v>0.6479167696121686</v>
      </c>
    </row>
    <row r="126" spans="1:5" ht="19.899999999999999" customHeight="1">
      <c r="A126" s="23" t="s">
        <v>392</v>
      </c>
      <c r="B126" s="23" t="s">
        <v>393</v>
      </c>
      <c r="C126" s="24">
        <v>1223.2</v>
      </c>
      <c r="D126" s="24">
        <v>394</v>
      </c>
      <c r="E126" s="59">
        <f t="shared" si="1"/>
        <v>0.32210595160235445</v>
      </c>
    </row>
    <row r="127" spans="1:5" ht="19.899999999999999" customHeight="1">
      <c r="A127" s="25" t="s">
        <v>394</v>
      </c>
      <c r="B127" s="25" t="s">
        <v>393</v>
      </c>
      <c r="C127" s="26">
        <v>1223.2</v>
      </c>
      <c r="D127" s="26">
        <v>394</v>
      </c>
      <c r="E127" s="59">
        <f t="shared" si="1"/>
        <v>0.32210595160235445</v>
      </c>
    </row>
    <row r="128" spans="1:5" ht="19.899999999999999" customHeight="1">
      <c r="A128" s="23" t="s">
        <v>395</v>
      </c>
      <c r="B128" s="23" t="s">
        <v>155</v>
      </c>
      <c r="C128" s="24">
        <v>12200.59</v>
      </c>
      <c r="D128" s="24">
        <v>15966.867222999999</v>
      </c>
      <c r="E128" s="59">
        <f t="shared" si="1"/>
        <v>1.308696319030473</v>
      </c>
    </row>
    <row r="129" spans="1:5" ht="19.899999999999999" customHeight="1">
      <c r="A129" s="23" t="s">
        <v>396</v>
      </c>
      <c r="B129" s="23" t="s">
        <v>397</v>
      </c>
      <c r="C129" s="24">
        <v>5331.43</v>
      </c>
      <c r="D129" s="24">
        <v>2311.379015</v>
      </c>
      <c r="E129" s="59">
        <f t="shared" si="1"/>
        <v>0.43353828428770513</v>
      </c>
    </row>
    <row r="130" spans="1:5" ht="19.899999999999999" customHeight="1">
      <c r="A130" s="25" t="s">
        <v>398</v>
      </c>
      <c r="B130" s="25" t="s">
        <v>205</v>
      </c>
      <c r="C130" s="26">
        <v>419.94</v>
      </c>
      <c r="D130" s="26">
        <v>431.39</v>
      </c>
      <c r="E130" s="59">
        <f t="shared" si="1"/>
        <v>1.0272657998761727</v>
      </c>
    </row>
    <row r="131" spans="1:5" ht="19.899999999999999" customHeight="1">
      <c r="A131" s="25" t="s">
        <v>399</v>
      </c>
      <c r="B131" s="25" t="s">
        <v>400</v>
      </c>
      <c r="C131" s="26">
        <v>21.23</v>
      </c>
      <c r="D131" s="26">
        <v>11.5</v>
      </c>
      <c r="E131" s="59">
        <f t="shared" si="1"/>
        <v>0.54168629298162974</v>
      </c>
    </row>
    <row r="132" spans="1:5" ht="19.899999999999999" customHeight="1">
      <c r="A132" s="25" t="s">
        <v>401</v>
      </c>
      <c r="B132" s="25" t="s">
        <v>402</v>
      </c>
      <c r="C132" s="26">
        <v>2.89</v>
      </c>
      <c r="D132" s="26">
        <v>3</v>
      </c>
      <c r="E132" s="59">
        <f t="shared" si="1"/>
        <v>1.0380622837370241</v>
      </c>
    </row>
    <row r="133" spans="1:5" ht="19.899999999999999" customHeight="1">
      <c r="A133" s="25" t="s">
        <v>403</v>
      </c>
      <c r="B133" s="25" t="s">
        <v>404</v>
      </c>
      <c r="C133" s="26">
        <v>3665.33</v>
      </c>
      <c r="D133" s="26">
        <v>782.55501500000003</v>
      </c>
      <c r="E133" s="59">
        <f t="shared" ref="E133:E176" si="2">D133/C133</f>
        <v>0.21350192615671715</v>
      </c>
    </row>
    <row r="134" spans="1:5" ht="19.899999999999999" customHeight="1">
      <c r="A134" s="25" t="s">
        <v>405</v>
      </c>
      <c r="B134" s="25" t="s">
        <v>406</v>
      </c>
      <c r="C134" s="26">
        <v>9.57</v>
      </c>
      <c r="D134" s="26">
        <v>11.05</v>
      </c>
      <c r="E134" s="59">
        <f t="shared" si="2"/>
        <v>1.154649947753396</v>
      </c>
    </row>
    <row r="135" spans="1:5" ht="19.899999999999999" customHeight="1">
      <c r="A135" s="25" t="s">
        <v>407</v>
      </c>
      <c r="B135" s="25" t="s">
        <v>408</v>
      </c>
      <c r="C135" s="26">
        <v>157.33000000000001</v>
      </c>
      <c r="D135" s="26">
        <v>4.71</v>
      </c>
      <c r="E135" s="59">
        <f t="shared" si="2"/>
        <v>2.9937074938028347E-2</v>
      </c>
    </row>
    <row r="136" spans="1:5" ht="19.899999999999999" customHeight="1">
      <c r="A136" s="25" t="s">
        <v>409</v>
      </c>
      <c r="B136" s="25" t="s">
        <v>410</v>
      </c>
      <c r="C136" s="26">
        <v>123.26</v>
      </c>
      <c r="D136" s="26">
        <v>92.81</v>
      </c>
      <c r="E136" s="59">
        <f t="shared" si="2"/>
        <v>0.7529612201849748</v>
      </c>
    </row>
    <row r="137" spans="1:5" ht="19.899999999999999" customHeight="1">
      <c r="A137" s="25" t="s">
        <v>411</v>
      </c>
      <c r="B137" s="25" t="s">
        <v>412</v>
      </c>
      <c r="C137" s="26">
        <v>792.22</v>
      </c>
      <c r="D137" s="26">
        <v>974.36400000000003</v>
      </c>
      <c r="E137" s="59">
        <f t="shared" si="2"/>
        <v>1.2299159324430082</v>
      </c>
    </row>
    <row r="138" spans="1:5" ht="19.899999999999999" customHeight="1">
      <c r="A138" s="23" t="s">
        <v>413</v>
      </c>
      <c r="B138" s="23" t="s">
        <v>414</v>
      </c>
      <c r="C138" s="24">
        <v>1109.8</v>
      </c>
      <c r="D138" s="24">
        <v>4441.7657079999999</v>
      </c>
      <c r="E138" s="59">
        <f t="shared" si="2"/>
        <v>4.0023118652009373</v>
      </c>
    </row>
    <row r="139" spans="1:5" ht="19.899999999999999" customHeight="1">
      <c r="A139" s="25" t="s">
        <v>415</v>
      </c>
      <c r="B139" s="25" t="s">
        <v>416</v>
      </c>
      <c r="C139" s="26">
        <v>0</v>
      </c>
      <c r="D139" s="26">
        <v>52.99</v>
      </c>
      <c r="E139" s="59">
        <v>0</v>
      </c>
    </row>
    <row r="140" spans="1:5" ht="19.899999999999999" customHeight="1">
      <c r="A140" s="25" t="s">
        <v>417</v>
      </c>
      <c r="B140" s="25" t="s">
        <v>418</v>
      </c>
      <c r="C140" s="26">
        <v>649.35</v>
      </c>
      <c r="D140" s="26">
        <v>1668.086648</v>
      </c>
      <c r="E140" s="59">
        <f t="shared" si="2"/>
        <v>2.5688560067760067</v>
      </c>
    </row>
    <row r="141" spans="1:5" ht="19.899999999999999" customHeight="1">
      <c r="A141" s="25" t="s">
        <v>419</v>
      </c>
      <c r="B141" s="25" t="s">
        <v>420</v>
      </c>
      <c r="C141" s="26">
        <v>190.33</v>
      </c>
      <c r="D141" s="26">
        <v>2647.38</v>
      </c>
      <c r="E141" s="59">
        <f t="shared" si="2"/>
        <v>13.909420480218568</v>
      </c>
    </row>
    <row r="142" spans="1:5" ht="19.899999999999999" customHeight="1">
      <c r="A142" s="25" t="s">
        <v>421</v>
      </c>
      <c r="B142" s="25" t="s">
        <v>422</v>
      </c>
      <c r="C142" s="26">
        <v>270.12</v>
      </c>
      <c r="D142" s="26">
        <v>73.309060000000002</v>
      </c>
      <c r="E142" s="59">
        <f t="shared" si="2"/>
        <v>0.2713944172960166</v>
      </c>
    </row>
    <row r="143" spans="1:5" ht="19.899999999999999" customHeight="1">
      <c r="A143" s="23" t="s">
        <v>423</v>
      </c>
      <c r="B143" s="23" t="s">
        <v>424</v>
      </c>
      <c r="C143" s="24">
        <v>2673.05</v>
      </c>
      <c r="D143" s="24">
        <v>7899.7197999999999</v>
      </c>
      <c r="E143" s="59">
        <f t="shared" si="2"/>
        <v>2.9553206262509115</v>
      </c>
    </row>
    <row r="144" spans="1:5" ht="19.899999999999999" customHeight="1">
      <c r="A144" s="25" t="s">
        <v>425</v>
      </c>
      <c r="B144" s="25" t="s">
        <v>426</v>
      </c>
      <c r="C144" s="26">
        <v>228.44</v>
      </c>
      <c r="D144" s="26">
        <v>213.44</v>
      </c>
      <c r="E144" s="59">
        <f t="shared" si="2"/>
        <v>0.9343372439152513</v>
      </c>
    </row>
    <row r="145" spans="1:5" ht="19.899999999999999" customHeight="1">
      <c r="A145" s="25" t="s">
        <v>427</v>
      </c>
      <c r="B145" s="25" t="s">
        <v>428</v>
      </c>
      <c r="C145" s="26">
        <v>984.45</v>
      </c>
      <c r="D145" s="26">
        <v>2538.7411999999999</v>
      </c>
      <c r="E145" s="59">
        <f t="shared" si="2"/>
        <v>2.5788421961501342</v>
      </c>
    </row>
    <row r="146" spans="1:5" ht="19.899999999999999" customHeight="1">
      <c r="A146" s="25" t="s">
        <v>429</v>
      </c>
      <c r="B146" s="25" t="s">
        <v>430</v>
      </c>
      <c r="C146" s="26">
        <v>0</v>
      </c>
      <c r="D146" s="26">
        <v>252.22</v>
      </c>
      <c r="E146" s="59">
        <v>0</v>
      </c>
    </row>
    <row r="147" spans="1:5" ht="19.899999999999999" customHeight="1">
      <c r="A147" s="25" t="s">
        <v>431</v>
      </c>
      <c r="B147" s="25" t="s">
        <v>432</v>
      </c>
      <c r="C147" s="26">
        <v>1460.16</v>
      </c>
      <c r="D147" s="26">
        <v>4895.3185999999996</v>
      </c>
      <c r="E147" s="59">
        <f t="shared" si="2"/>
        <v>3.3525905380232297</v>
      </c>
    </row>
    <row r="148" spans="1:5" ht="19.899999999999999" customHeight="1">
      <c r="A148" s="23" t="s">
        <v>433</v>
      </c>
      <c r="B148" s="23" t="s">
        <v>434</v>
      </c>
      <c r="C148" s="24">
        <v>2828.25</v>
      </c>
      <c r="D148" s="24">
        <v>1314.0027</v>
      </c>
      <c r="E148" s="59">
        <f t="shared" si="2"/>
        <v>0.46459920445505171</v>
      </c>
    </row>
    <row r="149" spans="1:5" ht="19.899999999999999" customHeight="1">
      <c r="A149" s="25" t="s">
        <v>435</v>
      </c>
      <c r="B149" s="25" t="s">
        <v>436</v>
      </c>
      <c r="C149" s="26">
        <v>2358.25</v>
      </c>
      <c r="D149" s="26">
        <v>304.0027</v>
      </c>
      <c r="E149" s="59">
        <f t="shared" si="2"/>
        <v>0.1289102936499523</v>
      </c>
    </row>
    <row r="150" spans="1:5" ht="19.899999999999999" customHeight="1">
      <c r="A150" s="25" t="s">
        <v>437</v>
      </c>
      <c r="B150" s="25" t="s">
        <v>438</v>
      </c>
      <c r="C150" s="26">
        <v>450</v>
      </c>
      <c r="D150" s="26">
        <v>990</v>
      </c>
      <c r="E150" s="59">
        <f t="shared" si="2"/>
        <v>2.2000000000000002</v>
      </c>
    </row>
    <row r="151" spans="1:5" ht="19.899999999999999" customHeight="1">
      <c r="A151" s="25" t="s">
        <v>439</v>
      </c>
      <c r="B151" s="25" t="s">
        <v>440</v>
      </c>
      <c r="C151" s="26">
        <v>20</v>
      </c>
      <c r="D151" s="26">
        <v>20</v>
      </c>
      <c r="E151" s="59">
        <f t="shared" si="2"/>
        <v>1</v>
      </c>
    </row>
    <row r="152" spans="1:5" ht="19.899999999999999" customHeight="1">
      <c r="A152" s="23" t="s">
        <v>441</v>
      </c>
      <c r="B152" s="23" t="s">
        <v>156</v>
      </c>
      <c r="C152" s="24">
        <v>0</v>
      </c>
      <c r="D152" s="24">
        <v>79.338300000000004</v>
      </c>
      <c r="E152" s="59">
        <v>0</v>
      </c>
    </row>
    <row r="153" spans="1:5" ht="19.899999999999999" customHeight="1">
      <c r="A153" s="23" t="s">
        <v>442</v>
      </c>
      <c r="B153" s="23" t="s">
        <v>443</v>
      </c>
      <c r="C153" s="24">
        <v>0</v>
      </c>
      <c r="D153" s="24">
        <v>79.338300000000004</v>
      </c>
      <c r="E153" s="59">
        <v>0</v>
      </c>
    </row>
    <row r="154" spans="1:5" ht="19.899999999999999" customHeight="1">
      <c r="A154" s="25" t="s">
        <v>444</v>
      </c>
      <c r="B154" s="25" t="s">
        <v>445</v>
      </c>
      <c r="C154" s="26">
        <v>0</v>
      </c>
      <c r="D154" s="26">
        <v>79.338300000000004</v>
      </c>
      <c r="E154" s="59">
        <v>0</v>
      </c>
    </row>
    <row r="155" spans="1:5" ht="19.899999999999999" customHeight="1">
      <c r="A155" s="23" t="s">
        <v>446</v>
      </c>
      <c r="B155" s="23" t="s">
        <v>447</v>
      </c>
      <c r="C155" s="24">
        <v>10715.84</v>
      </c>
      <c r="D155" s="24">
        <v>12000</v>
      </c>
      <c r="E155" s="59">
        <f t="shared" si="2"/>
        <v>1.1198375488995729</v>
      </c>
    </row>
    <row r="156" spans="1:5" ht="19.899999999999999" customHeight="1">
      <c r="A156" s="23" t="s">
        <v>448</v>
      </c>
      <c r="B156" s="23" t="s">
        <v>449</v>
      </c>
      <c r="C156" s="24">
        <v>10715.84</v>
      </c>
      <c r="D156" s="24">
        <v>12000</v>
      </c>
      <c r="E156" s="59">
        <f t="shared" si="2"/>
        <v>1.1198375488995729</v>
      </c>
    </row>
    <row r="157" spans="1:5" ht="19.899999999999999" customHeight="1">
      <c r="A157" s="25" t="s">
        <v>450</v>
      </c>
      <c r="B157" s="25" t="s">
        <v>451</v>
      </c>
      <c r="C157" s="26">
        <v>10715.84</v>
      </c>
      <c r="D157" s="26">
        <v>12000</v>
      </c>
      <c r="E157" s="59">
        <f t="shared" si="2"/>
        <v>1.1198375488995729</v>
      </c>
    </row>
    <row r="158" spans="1:5" ht="19.899999999999999" customHeight="1">
      <c r="A158" s="23" t="s">
        <v>452</v>
      </c>
      <c r="B158" s="23" t="s">
        <v>157</v>
      </c>
      <c r="C158" s="24">
        <v>900</v>
      </c>
      <c r="D158" s="24">
        <v>700</v>
      </c>
      <c r="E158" s="59">
        <f t="shared" si="2"/>
        <v>0.77777777777777779</v>
      </c>
    </row>
    <row r="159" spans="1:5" ht="19.899999999999999" customHeight="1">
      <c r="A159" s="23" t="s">
        <v>453</v>
      </c>
      <c r="B159" s="23" t="s">
        <v>454</v>
      </c>
      <c r="C159" s="24">
        <v>900</v>
      </c>
      <c r="D159" s="24">
        <v>700</v>
      </c>
      <c r="E159" s="59">
        <f t="shared" si="2"/>
        <v>0.77777777777777779</v>
      </c>
    </row>
    <row r="160" spans="1:5" ht="19.899999999999999" customHeight="1">
      <c r="A160" s="25" t="s">
        <v>455</v>
      </c>
      <c r="B160" s="25" t="s">
        <v>456</v>
      </c>
      <c r="C160" s="26">
        <v>900</v>
      </c>
      <c r="D160" s="26">
        <v>700</v>
      </c>
      <c r="E160" s="59">
        <f t="shared" si="2"/>
        <v>0.77777777777777779</v>
      </c>
    </row>
    <row r="161" spans="1:5" ht="19.899999999999999" customHeight="1">
      <c r="A161" s="23" t="s">
        <v>457</v>
      </c>
      <c r="B161" s="23" t="s">
        <v>158</v>
      </c>
      <c r="C161" s="24">
        <v>790.25</v>
      </c>
      <c r="D161" s="24">
        <v>843.51959999999997</v>
      </c>
      <c r="E161" s="59">
        <f t="shared" si="2"/>
        <v>1.0674085416007593</v>
      </c>
    </row>
    <row r="162" spans="1:5" ht="19.899999999999999" customHeight="1">
      <c r="A162" s="23" t="s">
        <v>458</v>
      </c>
      <c r="B162" s="23" t="s">
        <v>459</v>
      </c>
      <c r="C162" s="24">
        <v>790.25</v>
      </c>
      <c r="D162" s="24">
        <v>843.51959999999997</v>
      </c>
      <c r="E162" s="59">
        <f t="shared" si="2"/>
        <v>1.0674085416007593</v>
      </c>
    </row>
    <row r="163" spans="1:5" ht="19.899999999999999" customHeight="1">
      <c r="A163" s="25" t="s">
        <v>460</v>
      </c>
      <c r="B163" s="25" t="s">
        <v>461</v>
      </c>
      <c r="C163" s="26">
        <v>446.78</v>
      </c>
      <c r="D163" s="26">
        <v>468.67959999999999</v>
      </c>
      <c r="E163" s="59">
        <f t="shared" si="2"/>
        <v>1.0490165181968756</v>
      </c>
    </row>
    <row r="164" spans="1:5" ht="19.899999999999999" customHeight="1">
      <c r="A164" s="25" t="s">
        <v>462</v>
      </c>
      <c r="B164" s="25" t="s">
        <v>463</v>
      </c>
      <c r="C164" s="26">
        <v>343.47</v>
      </c>
      <c r="D164" s="26">
        <v>374.84</v>
      </c>
      <c r="E164" s="59">
        <f t="shared" si="2"/>
        <v>1.0913325763531021</v>
      </c>
    </row>
    <row r="165" spans="1:5" ht="19.899999999999999" customHeight="1">
      <c r="A165" s="23" t="s">
        <v>464</v>
      </c>
      <c r="B165" s="23" t="s">
        <v>159</v>
      </c>
      <c r="C165" s="24">
        <v>76.23</v>
      </c>
      <c r="D165" s="24">
        <v>2.696923</v>
      </c>
      <c r="E165" s="59">
        <f t="shared" si="2"/>
        <v>3.5378761642398004E-2</v>
      </c>
    </row>
    <row r="166" spans="1:5" ht="19.899999999999999" customHeight="1">
      <c r="A166" s="23" t="s">
        <v>465</v>
      </c>
      <c r="B166" s="23" t="s">
        <v>466</v>
      </c>
      <c r="C166" s="24">
        <v>76.23</v>
      </c>
      <c r="D166" s="24">
        <v>2.696923</v>
      </c>
      <c r="E166" s="59">
        <f t="shared" si="2"/>
        <v>3.5378761642398004E-2</v>
      </c>
    </row>
    <row r="167" spans="1:5" ht="19.899999999999999" customHeight="1">
      <c r="A167" s="25" t="s">
        <v>467</v>
      </c>
      <c r="B167" s="25" t="s">
        <v>468</v>
      </c>
      <c r="C167" s="26">
        <v>76.23</v>
      </c>
      <c r="D167" s="26">
        <v>2.696923</v>
      </c>
      <c r="E167" s="59">
        <f t="shared" si="2"/>
        <v>3.5378761642398004E-2</v>
      </c>
    </row>
    <row r="168" spans="1:5" ht="19.899999999999999" customHeight="1">
      <c r="A168" s="23" t="s">
        <v>469</v>
      </c>
      <c r="B168" s="23" t="s">
        <v>160</v>
      </c>
      <c r="C168" s="24">
        <v>0</v>
      </c>
      <c r="D168" s="24">
        <v>100</v>
      </c>
      <c r="E168" s="59">
        <v>0</v>
      </c>
    </row>
    <row r="169" spans="1:5" ht="19.899999999999999" customHeight="1">
      <c r="A169" s="23" t="s">
        <v>470</v>
      </c>
      <c r="B169" s="23" t="s">
        <v>471</v>
      </c>
      <c r="C169" s="24">
        <v>0</v>
      </c>
      <c r="D169" s="24">
        <v>100</v>
      </c>
      <c r="E169" s="59">
        <v>0</v>
      </c>
    </row>
    <row r="170" spans="1:5" ht="19.899999999999999" customHeight="1">
      <c r="A170" s="25" t="s">
        <v>472</v>
      </c>
      <c r="B170" s="25" t="s">
        <v>471</v>
      </c>
      <c r="C170" s="26">
        <v>0</v>
      </c>
      <c r="D170" s="26">
        <v>100</v>
      </c>
      <c r="E170" s="59">
        <v>0</v>
      </c>
    </row>
    <row r="171" spans="1:5" ht="19.899999999999999" customHeight="1">
      <c r="A171" s="83" t="s">
        <v>44</v>
      </c>
      <c r="B171" s="83"/>
      <c r="C171" s="58">
        <v>49514.36</v>
      </c>
      <c r="D171" s="58">
        <v>52881.263816999999</v>
      </c>
      <c r="E171" s="60">
        <f t="shared" si="2"/>
        <v>1.0679985324863333</v>
      </c>
    </row>
    <row r="172" spans="1:5" ht="19.899999999999999" customHeight="1">
      <c r="A172" s="83" t="s">
        <v>45</v>
      </c>
      <c r="B172" s="83"/>
      <c r="C172" s="58"/>
      <c r="D172" s="58"/>
      <c r="E172" s="60"/>
    </row>
    <row r="173" spans="1:5" ht="19.899999999999999" customHeight="1">
      <c r="A173" s="83" t="s">
        <v>46</v>
      </c>
      <c r="B173" s="83"/>
      <c r="C173" s="58"/>
      <c r="D173" s="58"/>
      <c r="E173" s="60"/>
    </row>
    <row r="174" spans="1:5" ht="19.899999999999999" customHeight="1">
      <c r="A174" s="83" t="s">
        <v>47</v>
      </c>
      <c r="B174" s="83"/>
      <c r="C174" s="58">
        <v>12186.92</v>
      </c>
      <c r="D174" s="58"/>
      <c r="E174" s="60">
        <f t="shared" si="2"/>
        <v>0</v>
      </c>
    </row>
    <row r="175" spans="1:5" ht="19.899999999999999" customHeight="1">
      <c r="A175" s="83" t="s">
        <v>48</v>
      </c>
      <c r="B175" s="83"/>
      <c r="C175" s="58">
        <v>6786.54</v>
      </c>
      <c r="D175" s="58">
        <v>6755.78</v>
      </c>
      <c r="E175" s="60">
        <f t="shared" si="2"/>
        <v>0.99546749890223885</v>
      </c>
    </row>
    <row r="176" spans="1:5" ht="19.899999999999999" customHeight="1">
      <c r="A176" s="83" t="s">
        <v>36</v>
      </c>
      <c r="B176" s="83"/>
      <c r="C176" s="58">
        <f>SUM(C171:C175)</f>
        <v>68487.819999999992</v>
      </c>
      <c r="D176" s="58">
        <f>SUM(D171:D175)</f>
        <v>59637.043816999998</v>
      </c>
      <c r="E176" s="60">
        <f t="shared" si="2"/>
        <v>0.87076860990757199</v>
      </c>
    </row>
  </sheetData>
  <mergeCells count="7">
    <mergeCell ref="A175:B175"/>
    <mergeCell ref="A176:B176"/>
    <mergeCell ref="A1:E1"/>
    <mergeCell ref="A171:B171"/>
    <mergeCell ref="A172:B172"/>
    <mergeCell ref="A173:B173"/>
    <mergeCell ref="A174:B174"/>
  </mergeCells>
  <phoneticPr fontId="12" type="noConversion"/>
  <pageMargins left="0.11800000071525574" right="0.11800000071525574" top="0.11800000071525574" bottom="0.11800000071525574" header="0" footer="0"/>
  <pageSetup paperSize="9" orientation="landscape" r:id="rId1"/>
</worksheet>
</file>

<file path=xl/worksheets/sheet17.xml><?xml version="1.0" encoding="utf-8"?>
<worksheet xmlns="http://schemas.openxmlformats.org/spreadsheetml/2006/main" xmlns:r="http://schemas.openxmlformats.org/officeDocument/2006/relationships">
  <dimension ref="A1:E31"/>
  <sheetViews>
    <sheetView workbookViewId="0">
      <selection activeCell="D12" sqref="D12"/>
    </sheetView>
  </sheetViews>
  <sheetFormatPr defaultColWidth="10" defaultRowHeight="13.5"/>
  <cols>
    <col min="1" max="1" width="40.125" customWidth="1"/>
    <col min="2" max="4" width="19.5" customWidth="1"/>
    <col min="5" max="5" width="64.625" customWidth="1"/>
    <col min="6" max="6" width="9.75" customWidth="1"/>
  </cols>
  <sheetData>
    <row r="1" spans="1:5" ht="36.950000000000003" customHeight="1">
      <c r="A1" s="78" t="s">
        <v>16</v>
      </c>
      <c r="B1" s="78"/>
      <c r="C1" s="78"/>
      <c r="D1" s="78"/>
    </row>
    <row r="2" spans="1:5" ht="19.899999999999999" customHeight="1">
      <c r="A2" s="4"/>
      <c r="B2" s="4"/>
      <c r="C2" s="5"/>
      <c r="D2" s="5" t="s">
        <v>27</v>
      </c>
    </row>
    <row r="3" spans="1:5" ht="33.200000000000003" customHeight="1">
      <c r="A3" s="6" t="s">
        <v>38</v>
      </c>
      <c r="B3" s="6" t="s">
        <v>166</v>
      </c>
      <c r="C3" s="6" t="s">
        <v>167</v>
      </c>
      <c r="D3" s="6" t="s">
        <v>168</v>
      </c>
      <c r="E3" s="6" t="s">
        <v>49</v>
      </c>
    </row>
    <row r="4" spans="1:5" ht="25.7" customHeight="1">
      <c r="A4" s="10" t="s">
        <v>50</v>
      </c>
      <c r="B4" s="77">
        <v>6561.32</v>
      </c>
      <c r="C4" s="69">
        <v>2870.83</v>
      </c>
      <c r="D4" s="56">
        <v>43.75</v>
      </c>
      <c r="E4" s="15" t="s">
        <v>51</v>
      </c>
    </row>
    <row r="5" spans="1:5" ht="25.7" customHeight="1">
      <c r="A5" s="7" t="s">
        <v>52</v>
      </c>
      <c r="B5" s="34">
        <v>4406.8999999999996</v>
      </c>
      <c r="C5" s="54">
        <v>2009.4803999999999</v>
      </c>
      <c r="D5" s="57">
        <v>45.6</v>
      </c>
      <c r="E5" s="55" t="s">
        <v>53</v>
      </c>
    </row>
    <row r="6" spans="1:5" ht="25.7" customHeight="1">
      <c r="A6" s="7" t="s">
        <v>54</v>
      </c>
      <c r="B6" s="34">
        <v>1136.18</v>
      </c>
      <c r="C6" s="54">
        <v>393.52</v>
      </c>
      <c r="D6" s="57">
        <v>34.64</v>
      </c>
      <c r="E6" s="55" t="s">
        <v>560</v>
      </c>
    </row>
    <row r="7" spans="1:5" ht="25.7" customHeight="1">
      <c r="A7" s="7" t="s">
        <v>56</v>
      </c>
      <c r="B7" s="34">
        <v>446.78</v>
      </c>
      <c r="C7" s="54">
        <v>286.92959999999999</v>
      </c>
      <c r="D7" s="57">
        <v>64.22</v>
      </c>
      <c r="E7" s="55" t="s">
        <v>57</v>
      </c>
    </row>
    <row r="8" spans="1:5" ht="25.7" customHeight="1">
      <c r="A8" s="7" t="s">
        <v>58</v>
      </c>
      <c r="B8" s="34">
        <v>571.46</v>
      </c>
      <c r="C8" s="54">
        <v>180.9</v>
      </c>
      <c r="D8" s="57">
        <v>31.66</v>
      </c>
      <c r="E8" s="55" t="s">
        <v>59</v>
      </c>
    </row>
    <row r="9" spans="1:5" ht="25.7" customHeight="1">
      <c r="A9" s="10" t="s">
        <v>60</v>
      </c>
      <c r="B9" s="77">
        <v>469.15999999999997</v>
      </c>
      <c r="C9" s="65">
        <v>318.88</v>
      </c>
      <c r="D9" s="57">
        <v>67.97</v>
      </c>
      <c r="E9" s="55" t="s">
        <v>61</v>
      </c>
    </row>
    <row r="10" spans="1:5" ht="25.7" customHeight="1">
      <c r="A10" s="7" t="s">
        <v>62</v>
      </c>
      <c r="B10" s="34">
        <v>63.5</v>
      </c>
      <c r="C10" s="54">
        <v>231.19</v>
      </c>
      <c r="D10" s="57">
        <v>364.08</v>
      </c>
      <c r="E10" s="55" t="s">
        <v>63</v>
      </c>
    </row>
    <row r="11" spans="1:5" ht="25.7" customHeight="1">
      <c r="A11" s="7" t="s">
        <v>64</v>
      </c>
      <c r="B11" s="34">
        <v>0.5</v>
      </c>
      <c r="C11" s="54">
        <v>0.5</v>
      </c>
      <c r="D11" s="57">
        <v>100</v>
      </c>
      <c r="E11" s="55" t="s">
        <v>65</v>
      </c>
    </row>
    <row r="12" spans="1:5" ht="25.7" customHeight="1">
      <c r="A12" s="7" t="s">
        <v>66</v>
      </c>
      <c r="B12" s="34">
        <v>0</v>
      </c>
      <c r="C12" s="54">
        <v>0</v>
      </c>
      <c r="D12" s="57">
        <v>0</v>
      </c>
      <c r="E12" s="55" t="s">
        <v>67</v>
      </c>
    </row>
    <row r="13" spans="1:5" ht="25.7" customHeight="1">
      <c r="A13" s="7" t="s">
        <v>68</v>
      </c>
      <c r="B13" s="34">
        <v>0</v>
      </c>
      <c r="C13" s="54">
        <v>0</v>
      </c>
      <c r="D13" s="57">
        <v>0</v>
      </c>
      <c r="E13" s="55" t="s">
        <v>69</v>
      </c>
    </row>
    <row r="14" spans="1:5" ht="25.7" customHeight="1">
      <c r="A14" s="7" t="s">
        <v>70</v>
      </c>
      <c r="B14" s="36">
        <v>0</v>
      </c>
      <c r="C14" s="54">
        <v>4.2300000000000004</v>
      </c>
      <c r="D14" s="57">
        <v>0</v>
      </c>
      <c r="E14" s="55" t="s">
        <v>71</v>
      </c>
    </row>
    <row r="15" spans="1:5" ht="25.7" customHeight="1">
      <c r="A15" s="7" t="s">
        <v>72</v>
      </c>
      <c r="B15" s="36">
        <v>5.63</v>
      </c>
      <c r="C15" s="54">
        <v>10</v>
      </c>
      <c r="D15" s="57">
        <v>177.62</v>
      </c>
      <c r="E15" s="55" t="s">
        <v>73</v>
      </c>
    </row>
    <row r="16" spans="1:5" ht="25.7" customHeight="1">
      <c r="A16" s="7" t="s">
        <v>74</v>
      </c>
      <c r="B16" s="36">
        <v>0</v>
      </c>
      <c r="C16" s="54">
        <v>0</v>
      </c>
      <c r="D16" s="57">
        <v>0</v>
      </c>
      <c r="E16" s="55" t="s">
        <v>75</v>
      </c>
    </row>
    <row r="17" spans="1:5" ht="25.7" customHeight="1">
      <c r="A17" s="7" t="s">
        <v>76</v>
      </c>
      <c r="B17" s="36">
        <v>11.16</v>
      </c>
      <c r="C17" s="54">
        <v>15.4</v>
      </c>
      <c r="D17" s="57">
        <v>137.99</v>
      </c>
      <c r="E17" s="55" t="s">
        <v>77</v>
      </c>
    </row>
    <row r="18" spans="1:5" ht="25.7" customHeight="1">
      <c r="A18" s="7" t="s">
        <v>78</v>
      </c>
      <c r="B18" s="36">
        <v>36.979999999999997</v>
      </c>
      <c r="C18" s="54">
        <v>19.5</v>
      </c>
      <c r="D18" s="57">
        <v>52.73</v>
      </c>
      <c r="E18" s="55" t="s">
        <v>79</v>
      </c>
    </row>
    <row r="19" spans="1:5" ht="25.7" customHeight="1">
      <c r="A19" s="7" t="s">
        <v>80</v>
      </c>
      <c r="B19" s="36">
        <v>351.39</v>
      </c>
      <c r="C19" s="54">
        <v>38.06</v>
      </c>
      <c r="D19" s="57">
        <v>10.83</v>
      </c>
      <c r="E19" s="55" t="s">
        <v>81</v>
      </c>
    </row>
    <row r="20" spans="1:5" ht="25.7" customHeight="1">
      <c r="A20" s="10" t="s">
        <v>82</v>
      </c>
      <c r="B20" s="64">
        <v>26.71</v>
      </c>
      <c r="C20" s="65">
        <v>20.3</v>
      </c>
      <c r="D20" s="57">
        <v>76</v>
      </c>
      <c r="E20" s="55" t="s">
        <v>83</v>
      </c>
    </row>
    <row r="21" spans="1:5" ht="25.7" customHeight="1">
      <c r="A21" s="7" t="s">
        <v>84</v>
      </c>
      <c r="B21" s="36">
        <v>26.71</v>
      </c>
      <c r="C21" s="54">
        <v>20.3</v>
      </c>
      <c r="D21" s="57">
        <v>76</v>
      </c>
      <c r="E21" s="55" t="s">
        <v>85</v>
      </c>
    </row>
    <row r="22" spans="1:5" ht="25.7" customHeight="1">
      <c r="A22" s="7" t="s">
        <v>86</v>
      </c>
      <c r="B22" s="36">
        <v>0</v>
      </c>
      <c r="C22" s="54">
        <v>0</v>
      </c>
      <c r="D22" s="57">
        <v>0</v>
      </c>
      <c r="E22" s="55" t="s">
        <v>87</v>
      </c>
    </row>
    <row r="23" spans="1:5" ht="25.7" customHeight="1">
      <c r="A23" s="10" t="s">
        <v>88</v>
      </c>
      <c r="B23" s="64">
        <v>0</v>
      </c>
      <c r="C23" s="65">
        <v>4052.72</v>
      </c>
      <c r="D23" s="57">
        <v>0</v>
      </c>
      <c r="E23" s="55" t="s">
        <v>89</v>
      </c>
    </row>
    <row r="24" spans="1:5" ht="25.7" customHeight="1">
      <c r="A24" s="7" t="s">
        <v>90</v>
      </c>
      <c r="B24" s="36">
        <v>0</v>
      </c>
      <c r="C24" s="54">
        <v>3828.05</v>
      </c>
      <c r="D24" s="57">
        <v>0</v>
      </c>
      <c r="E24" s="55" t="s">
        <v>91</v>
      </c>
    </row>
    <row r="25" spans="1:5" ht="25.7" customHeight="1">
      <c r="A25" s="7" t="s">
        <v>92</v>
      </c>
      <c r="B25" s="36">
        <v>0</v>
      </c>
      <c r="C25" s="54">
        <v>224.67</v>
      </c>
      <c r="D25" s="57">
        <v>0</v>
      </c>
      <c r="E25" s="55" t="s">
        <v>93</v>
      </c>
    </row>
    <row r="26" spans="1:5" ht="25.7" customHeight="1">
      <c r="A26" s="10" t="s">
        <v>94</v>
      </c>
      <c r="B26" s="64">
        <v>0</v>
      </c>
      <c r="C26" s="65">
        <v>9.34</v>
      </c>
      <c r="D26" s="57">
        <v>0</v>
      </c>
      <c r="E26" s="55" t="s">
        <v>95</v>
      </c>
    </row>
    <row r="27" spans="1:5" ht="25.7" customHeight="1">
      <c r="A27" s="7" t="s">
        <v>96</v>
      </c>
      <c r="B27" s="36">
        <v>0</v>
      </c>
      <c r="C27" s="54">
        <v>9.34</v>
      </c>
      <c r="D27" s="57">
        <v>0</v>
      </c>
      <c r="E27" s="55" t="s">
        <v>97</v>
      </c>
    </row>
    <row r="28" spans="1:5" ht="25.7" customHeight="1">
      <c r="A28" s="10" t="s">
        <v>98</v>
      </c>
      <c r="B28" s="64">
        <v>209.02</v>
      </c>
      <c r="C28" s="65">
        <v>658.1</v>
      </c>
      <c r="D28" s="57">
        <v>314.85000000000002</v>
      </c>
      <c r="E28" s="55" t="s">
        <v>99</v>
      </c>
    </row>
    <row r="29" spans="1:5" ht="25.7" customHeight="1">
      <c r="A29" s="7" t="s">
        <v>100</v>
      </c>
      <c r="B29" s="36">
        <v>1.51</v>
      </c>
      <c r="C29" s="54">
        <v>658.1</v>
      </c>
      <c r="D29" s="57">
        <v>43582.78</v>
      </c>
      <c r="E29" s="55" t="s">
        <v>101</v>
      </c>
    </row>
    <row r="30" spans="1:5" ht="25.7" customHeight="1">
      <c r="A30" s="10" t="s">
        <v>102</v>
      </c>
      <c r="B30" s="64">
        <v>7266.21</v>
      </c>
      <c r="C30" s="65">
        <v>7930.17</v>
      </c>
      <c r="D30" s="66">
        <v>109.14</v>
      </c>
      <c r="E30" s="55"/>
    </row>
    <row r="31" spans="1:5" ht="31.35" customHeight="1">
      <c r="A31" s="79" t="s">
        <v>475</v>
      </c>
      <c r="B31" s="79"/>
      <c r="C31" s="79"/>
      <c r="D31" s="79"/>
      <c r="E31" s="79"/>
    </row>
  </sheetData>
  <mergeCells count="2">
    <mergeCell ref="A1:D1"/>
    <mergeCell ref="A31:E31"/>
  </mergeCells>
  <phoneticPr fontId="12" type="noConversion"/>
  <pageMargins left="0.75" right="0.75" top="0.27000001072883606" bottom="0.27000001072883606" header="0" footer="0"/>
  <pageSetup paperSize="9" orientation="portrait" r:id="rId1"/>
</worksheet>
</file>

<file path=xl/worksheets/sheet18.xml><?xml version="1.0" encoding="utf-8"?>
<worksheet xmlns="http://schemas.openxmlformats.org/spreadsheetml/2006/main" xmlns:r="http://schemas.openxmlformats.org/officeDocument/2006/relationships">
  <dimension ref="A1:D7"/>
  <sheetViews>
    <sheetView workbookViewId="0">
      <selection activeCell="C22" sqref="C22"/>
    </sheetView>
  </sheetViews>
  <sheetFormatPr defaultColWidth="10" defaultRowHeight="13.5"/>
  <cols>
    <col min="1" max="1" width="40.125" customWidth="1"/>
    <col min="2" max="4" width="19.5" customWidth="1"/>
    <col min="5" max="5" width="9.75" customWidth="1"/>
  </cols>
  <sheetData>
    <row r="1" spans="1:4" ht="36.950000000000003" customHeight="1">
      <c r="A1" s="78" t="s">
        <v>17</v>
      </c>
      <c r="B1" s="78"/>
      <c r="C1" s="78"/>
      <c r="D1" s="78"/>
    </row>
    <row r="2" spans="1:4" ht="19.899999999999999" customHeight="1">
      <c r="A2" s="4"/>
      <c r="B2" s="4"/>
      <c r="C2" s="5"/>
      <c r="D2" s="5" t="s">
        <v>27</v>
      </c>
    </row>
    <row r="3" spans="1:4" ht="33.200000000000003" customHeight="1">
      <c r="A3" s="6" t="s">
        <v>104</v>
      </c>
      <c r="B3" s="6" t="s">
        <v>166</v>
      </c>
      <c r="C3" s="6" t="s">
        <v>167</v>
      </c>
      <c r="D3" s="6" t="s">
        <v>168</v>
      </c>
    </row>
    <row r="4" spans="1:4" ht="25.7" customHeight="1">
      <c r="A4" s="7" t="s">
        <v>105</v>
      </c>
      <c r="B4" s="32">
        <v>1583.6</v>
      </c>
      <c r="C4" s="33">
        <v>0</v>
      </c>
      <c r="D4" s="33">
        <v>0</v>
      </c>
    </row>
    <row r="5" spans="1:4" ht="25.7" customHeight="1">
      <c r="A5" s="7" t="s">
        <v>106</v>
      </c>
      <c r="B5" s="33">
        <v>3698.12</v>
      </c>
      <c r="C5" s="33">
        <v>776.72</v>
      </c>
      <c r="D5" s="33">
        <v>21</v>
      </c>
    </row>
    <row r="6" spans="1:4" ht="25.7" customHeight="1">
      <c r="A6" s="7"/>
      <c r="B6" s="32"/>
      <c r="C6" s="33"/>
      <c r="D6" s="33"/>
    </row>
    <row r="7" spans="1:4" ht="25.7" customHeight="1">
      <c r="A7" s="10" t="s">
        <v>107</v>
      </c>
      <c r="B7" s="67">
        <f>SUM(B4:B5)</f>
        <v>5281.7199999999993</v>
      </c>
      <c r="C7" s="67">
        <f>SUM(C4:C5)</f>
        <v>776.72</v>
      </c>
      <c r="D7" s="68">
        <v>14.71</v>
      </c>
    </row>
  </sheetData>
  <mergeCells count="1">
    <mergeCell ref="A1:D1"/>
  </mergeCells>
  <phoneticPr fontId="12" type="noConversion"/>
  <pageMargins left="0.75" right="0.75" top="0.27000001072883606" bottom="0.27000001072883606" header="0" footer="0"/>
  <pageSetup paperSize="9" orientation="portrait"/>
</worksheet>
</file>

<file path=xl/worksheets/sheet19.xml><?xml version="1.0" encoding="utf-8"?>
<worksheet xmlns="http://schemas.openxmlformats.org/spreadsheetml/2006/main" xmlns:r="http://schemas.openxmlformats.org/officeDocument/2006/relationships">
  <dimension ref="A1:E21"/>
  <sheetViews>
    <sheetView workbookViewId="0">
      <selection activeCell="E4" sqref="E4"/>
    </sheetView>
  </sheetViews>
  <sheetFormatPr defaultColWidth="10" defaultRowHeight="13.5"/>
  <cols>
    <col min="1" max="1" width="10.875" customWidth="1"/>
    <col min="2" max="2" width="46.625" customWidth="1"/>
    <col min="3" max="5" width="19.5" customWidth="1"/>
    <col min="6" max="8" width="9.75" customWidth="1"/>
  </cols>
  <sheetData>
    <row r="1" spans="1:5" ht="36.950000000000003" customHeight="1">
      <c r="A1" s="78" t="s">
        <v>18</v>
      </c>
      <c r="B1" s="78"/>
      <c r="C1" s="78"/>
      <c r="D1" s="78"/>
      <c r="E1" s="78"/>
    </row>
    <row r="2" spans="1:5" ht="19.899999999999999" customHeight="1">
      <c r="B2" s="4"/>
      <c r="C2" s="4"/>
      <c r="D2" s="4"/>
      <c r="E2" s="5" t="s">
        <v>27</v>
      </c>
    </row>
    <row r="3" spans="1:5" ht="33.950000000000003" customHeight="1">
      <c r="A3" s="6" t="s">
        <v>37</v>
      </c>
      <c r="B3" s="6" t="s">
        <v>38</v>
      </c>
      <c r="C3" s="6" t="s">
        <v>166</v>
      </c>
      <c r="D3" s="6" t="s">
        <v>167</v>
      </c>
      <c r="E3" s="6" t="s">
        <v>168</v>
      </c>
    </row>
    <row r="4" spans="1:5" ht="19.899999999999999" customHeight="1">
      <c r="A4" s="23" t="s">
        <v>377</v>
      </c>
      <c r="B4" s="23" t="s">
        <v>113</v>
      </c>
      <c r="C4" s="24">
        <v>4502.18</v>
      </c>
      <c r="D4" s="24">
        <v>654.34749999999997</v>
      </c>
      <c r="E4" s="59">
        <f>D4/C4</f>
        <v>0.14534014632911166</v>
      </c>
    </row>
    <row r="5" spans="1:5" ht="19.899999999999999" customHeight="1">
      <c r="A5" s="23" t="s">
        <v>476</v>
      </c>
      <c r="B5" s="23" t="s">
        <v>114</v>
      </c>
      <c r="C5" s="24">
        <v>3854.06</v>
      </c>
      <c r="D5" s="24">
        <v>638.95190000000002</v>
      </c>
      <c r="E5" s="59">
        <f t="shared" ref="E5:E21" si="0">D5/C5</f>
        <v>0.16578670285361413</v>
      </c>
    </row>
    <row r="6" spans="1:5" ht="19.899999999999999" customHeight="1">
      <c r="A6" s="25" t="s">
        <v>477</v>
      </c>
      <c r="B6" s="25" t="s">
        <v>478</v>
      </c>
      <c r="C6" s="26">
        <v>1328.43</v>
      </c>
      <c r="D6" s="26">
        <v>195.74270000000001</v>
      </c>
      <c r="E6" s="59">
        <f t="shared" si="0"/>
        <v>0.1473489005818899</v>
      </c>
    </row>
    <row r="7" spans="1:5" ht="19.899999999999999" customHeight="1">
      <c r="A7" s="25" t="s">
        <v>479</v>
      </c>
      <c r="B7" s="25" t="s">
        <v>115</v>
      </c>
      <c r="C7" s="26">
        <v>1028.78</v>
      </c>
      <c r="D7" s="26">
        <v>294.8965</v>
      </c>
      <c r="E7" s="59">
        <f t="shared" si="0"/>
        <v>0.28664680495344003</v>
      </c>
    </row>
    <row r="8" spans="1:5" ht="19.899999999999999" customHeight="1">
      <c r="A8" s="25" t="s">
        <v>480</v>
      </c>
      <c r="B8" s="25" t="s">
        <v>481</v>
      </c>
      <c r="C8" s="26">
        <v>1054.94</v>
      </c>
      <c r="D8" s="26">
        <v>45.055700000000002</v>
      </c>
      <c r="E8" s="59">
        <f t="shared" si="0"/>
        <v>4.2709253606840199E-2</v>
      </c>
    </row>
    <row r="9" spans="1:5" ht="19.899999999999999" customHeight="1">
      <c r="A9" s="25" t="s">
        <v>482</v>
      </c>
      <c r="B9" s="25" t="s">
        <v>116</v>
      </c>
      <c r="C9" s="26">
        <v>441.9</v>
      </c>
      <c r="D9" s="26">
        <v>62.576999999999998</v>
      </c>
      <c r="E9" s="59">
        <f t="shared" si="0"/>
        <v>0.14160896130346232</v>
      </c>
    </row>
    <row r="10" spans="1:5" ht="19.899999999999999" customHeight="1">
      <c r="A10" s="25" t="s">
        <v>483</v>
      </c>
      <c r="B10" s="25" t="s">
        <v>484</v>
      </c>
      <c r="C10" s="26">
        <v>0</v>
      </c>
      <c r="D10" s="26">
        <v>40.68</v>
      </c>
      <c r="E10" s="59">
        <v>0</v>
      </c>
    </row>
    <row r="11" spans="1:5" ht="27.2" customHeight="1">
      <c r="A11" s="23" t="s">
        <v>485</v>
      </c>
      <c r="B11" s="23" t="s">
        <v>486</v>
      </c>
      <c r="C11" s="24">
        <v>648.13</v>
      </c>
      <c r="D11" s="24">
        <v>15.3956</v>
      </c>
      <c r="E11" s="59">
        <f t="shared" si="0"/>
        <v>2.3753876537114468E-2</v>
      </c>
    </row>
    <row r="12" spans="1:5" ht="19.899999999999999" customHeight="1">
      <c r="A12" s="25" t="s">
        <v>487</v>
      </c>
      <c r="B12" s="25" t="s">
        <v>115</v>
      </c>
      <c r="C12" s="26">
        <v>599.6</v>
      </c>
      <c r="D12" s="26">
        <v>15.3956</v>
      </c>
      <c r="E12" s="59">
        <f t="shared" si="0"/>
        <v>2.567645096731154E-2</v>
      </c>
    </row>
    <row r="13" spans="1:5" ht="19.899999999999999" customHeight="1">
      <c r="A13" s="23" t="s">
        <v>395</v>
      </c>
      <c r="B13" s="23" t="s">
        <v>155</v>
      </c>
      <c r="C13" s="24">
        <v>0</v>
      </c>
      <c r="D13" s="24">
        <v>0.66279999999999994</v>
      </c>
      <c r="E13" s="59">
        <v>0</v>
      </c>
    </row>
    <row r="14" spans="1:5" ht="19.899999999999999" customHeight="1">
      <c r="A14" s="23" t="s">
        <v>488</v>
      </c>
      <c r="B14" s="23" t="s">
        <v>110</v>
      </c>
      <c r="C14" s="24">
        <v>0</v>
      </c>
      <c r="D14" s="24">
        <v>0.66279999999999994</v>
      </c>
      <c r="E14" s="59">
        <v>0</v>
      </c>
    </row>
    <row r="15" spans="1:5" ht="19.899999999999999" customHeight="1">
      <c r="A15" s="25" t="s">
        <v>489</v>
      </c>
      <c r="B15" s="25" t="s">
        <v>111</v>
      </c>
      <c r="C15" s="26">
        <v>0</v>
      </c>
      <c r="D15" s="26">
        <v>0.66279999999999994</v>
      </c>
      <c r="E15" s="59">
        <v>0</v>
      </c>
    </row>
    <row r="16" spans="1:5" ht="19.899999999999999" customHeight="1">
      <c r="A16" s="23" t="s">
        <v>473</v>
      </c>
      <c r="B16" s="23" t="s">
        <v>474</v>
      </c>
      <c r="C16" s="24">
        <v>0</v>
      </c>
      <c r="D16" s="24">
        <v>121.71</v>
      </c>
      <c r="E16" s="59">
        <v>0</v>
      </c>
    </row>
    <row r="17" spans="1:5" ht="19.899999999999999" customHeight="1">
      <c r="A17" s="23" t="s">
        <v>490</v>
      </c>
      <c r="B17" s="23" t="s">
        <v>491</v>
      </c>
      <c r="C17" s="24">
        <v>0</v>
      </c>
      <c r="D17" s="24">
        <v>121.71</v>
      </c>
      <c r="E17" s="59">
        <v>0</v>
      </c>
    </row>
    <row r="18" spans="1:5" ht="19.899999999999999" customHeight="1">
      <c r="A18" s="25" t="s">
        <v>492</v>
      </c>
      <c r="B18" s="25" t="s">
        <v>493</v>
      </c>
      <c r="C18" s="26">
        <v>0</v>
      </c>
      <c r="D18" s="26">
        <v>121.71</v>
      </c>
      <c r="E18" s="59">
        <v>0</v>
      </c>
    </row>
    <row r="19" spans="1:5" ht="19.899999999999999" customHeight="1">
      <c r="A19" s="83" t="s">
        <v>45</v>
      </c>
      <c r="B19" s="83"/>
      <c r="C19" s="26"/>
      <c r="E19" s="59"/>
    </row>
    <row r="20" spans="1:5" ht="19.899999999999999" customHeight="1">
      <c r="A20" s="83" t="s">
        <v>47</v>
      </c>
      <c r="B20" s="83"/>
      <c r="C20" s="24">
        <v>776.72</v>
      </c>
      <c r="D20" s="24"/>
      <c r="E20" s="59">
        <f t="shared" si="0"/>
        <v>0</v>
      </c>
    </row>
    <row r="21" spans="1:5" ht="19.899999999999999" customHeight="1">
      <c r="A21" s="83" t="s">
        <v>117</v>
      </c>
      <c r="B21" s="83"/>
      <c r="C21" s="24">
        <v>5281.72</v>
      </c>
      <c r="D21" s="58">
        <v>776.72029999999995</v>
      </c>
      <c r="E21" s="60">
        <f t="shared" si="0"/>
        <v>0.14705821209757425</v>
      </c>
    </row>
  </sheetData>
  <mergeCells count="4">
    <mergeCell ref="A1:E1"/>
    <mergeCell ref="A19:B19"/>
    <mergeCell ref="A20:B20"/>
    <mergeCell ref="A21:B21"/>
  </mergeCells>
  <phoneticPr fontId="12" type="noConversion"/>
  <pageMargins left="0.11800000071525574" right="0.11800000071525574" top="0.11800000071525574" bottom="0.11800000071525574" header="0" footer="0"/>
  <pageSetup paperSize="9" orientation="landscape"/>
</worksheet>
</file>

<file path=xl/worksheets/sheet2.xml><?xml version="1.0" encoding="utf-8"?>
<worksheet xmlns="http://schemas.openxmlformats.org/spreadsheetml/2006/main" xmlns:r="http://schemas.openxmlformats.org/officeDocument/2006/relationships">
  <dimension ref="A1:E12"/>
  <sheetViews>
    <sheetView tabSelected="1" workbookViewId="0">
      <selection activeCell="G9" sqref="G9"/>
    </sheetView>
  </sheetViews>
  <sheetFormatPr defaultColWidth="10" defaultRowHeight="13.5"/>
  <cols>
    <col min="1" max="1" width="40.125" customWidth="1"/>
    <col min="2" max="5" width="19.5" customWidth="1"/>
    <col min="6" max="6" width="9.75" customWidth="1"/>
  </cols>
  <sheetData>
    <row r="1" spans="1:5" ht="36.950000000000003" customHeight="1">
      <c r="A1" s="78" t="s">
        <v>1</v>
      </c>
      <c r="B1" s="78"/>
      <c r="C1" s="78"/>
      <c r="D1" s="78"/>
      <c r="E1" s="78"/>
    </row>
    <row r="2" spans="1:5" ht="19.899999999999999" customHeight="1">
      <c r="A2" s="4"/>
      <c r="B2" s="4"/>
      <c r="C2" s="4"/>
      <c r="D2" s="5"/>
      <c r="E2" s="5" t="s">
        <v>27</v>
      </c>
    </row>
    <row r="3" spans="1:5" ht="33.200000000000003" customHeight="1">
      <c r="A3" s="6" t="s">
        <v>28</v>
      </c>
      <c r="B3" s="6" t="s">
        <v>29</v>
      </c>
      <c r="C3" s="6" t="s">
        <v>30</v>
      </c>
      <c r="D3" s="6" t="s">
        <v>31</v>
      </c>
      <c r="E3" s="6" t="s">
        <v>32</v>
      </c>
    </row>
    <row r="4" spans="1:5" ht="19.899999999999999" customHeight="1">
      <c r="A4" s="84" t="s">
        <v>574</v>
      </c>
      <c r="B4" s="32">
        <v>36000</v>
      </c>
      <c r="C4" s="32">
        <v>40786.54</v>
      </c>
      <c r="D4" s="32">
        <v>40786.54</v>
      </c>
      <c r="E4" s="33">
        <v>100</v>
      </c>
    </row>
    <row r="5" spans="1:5" ht="19.899999999999999" customHeight="1">
      <c r="A5" s="84" t="s">
        <v>575</v>
      </c>
      <c r="B5" s="32">
        <v>4581.22</v>
      </c>
      <c r="C5" s="32">
        <v>14971.91</v>
      </c>
      <c r="D5" s="33">
        <v>14971.91</v>
      </c>
      <c r="E5" s="33">
        <v>100</v>
      </c>
    </row>
    <row r="6" spans="1:5" ht="19.899999999999999" customHeight="1">
      <c r="A6" s="7"/>
      <c r="B6" s="32"/>
      <c r="C6" s="32"/>
      <c r="D6" s="33"/>
      <c r="E6" s="33"/>
    </row>
    <row r="7" spans="1:5" ht="19.899999999999999" customHeight="1">
      <c r="A7" s="7"/>
      <c r="B7" s="32"/>
      <c r="C7" s="32"/>
      <c r="D7" s="33"/>
      <c r="E7" s="33"/>
    </row>
    <row r="8" spans="1:5" ht="19.899999999999999" customHeight="1">
      <c r="A8" s="10" t="s">
        <v>33</v>
      </c>
      <c r="B8" s="67">
        <f>SUM(B4:B5)</f>
        <v>40581.22</v>
      </c>
      <c r="C8" s="67">
        <f>SUM(C4:C5)</f>
        <v>55758.45</v>
      </c>
      <c r="D8" s="67">
        <f>SUM(D4:D5)</f>
        <v>55758.45</v>
      </c>
      <c r="E8" s="68">
        <v>100</v>
      </c>
    </row>
    <row r="9" spans="1:5" ht="19.899999999999999" customHeight="1">
      <c r="A9" s="10" t="s">
        <v>34</v>
      </c>
      <c r="B9" s="67">
        <v>11420.68</v>
      </c>
      <c r="C9" s="67">
        <v>11420.68</v>
      </c>
      <c r="D9" s="67">
        <v>11420.68</v>
      </c>
      <c r="E9" s="68">
        <v>100</v>
      </c>
    </row>
    <row r="10" spans="1:5" ht="19.899999999999999" customHeight="1">
      <c r="A10" s="10" t="s">
        <v>35</v>
      </c>
      <c r="B10" s="67">
        <v>1308.69</v>
      </c>
      <c r="C10" s="67">
        <v>1308.69</v>
      </c>
      <c r="D10" s="68">
        <v>1308.69</v>
      </c>
      <c r="E10" s="68">
        <v>100</v>
      </c>
    </row>
    <row r="11" spans="1:5" ht="19.899999999999999" customHeight="1">
      <c r="A11" s="53"/>
      <c r="B11" s="67"/>
      <c r="C11" s="67"/>
      <c r="D11" s="67"/>
      <c r="E11" s="68"/>
    </row>
    <row r="12" spans="1:5" ht="19.899999999999999" customHeight="1">
      <c r="A12" s="10" t="s">
        <v>36</v>
      </c>
      <c r="B12" s="67">
        <f>SUM(B8:B11)</f>
        <v>53310.590000000004</v>
      </c>
      <c r="C12" s="67">
        <f t="shared" ref="C12:D12" si="0">SUM(C8:C11)</f>
        <v>68487.820000000007</v>
      </c>
      <c r="D12" s="67">
        <f t="shared" si="0"/>
        <v>68487.820000000007</v>
      </c>
      <c r="E12" s="68">
        <v>100</v>
      </c>
    </row>
  </sheetData>
  <mergeCells count="1">
    <mergeCell ref="A1:E1"/>
  </mergeCells>
  <phoneticPr fontId="12" type="noConversion"/>
  <printOptions horizontalCentered="1" verticalCentered="1"/>
  <pageMargins left="0.74803149606299213" right="0.74803149606299213" top="0.27559055118110237" bottom="0.27559055118110237" header="0" footer="0"/>
  <pageSetup paperSize="9" orientation="landscape" r:id="rId1"/>
</worksheet>
</file>

<file path=xl/worksheets/sheet20.xml><?xml version="1.0" encoding="utf-8"?>
<worksheet xmlns="http://schemas.openxmlformats.org/spreadsheetml/2006/main" xmlns:r="http://schemas.openxmlformats.org/officeDocument/2006/relationships">
  <dimension ref="A1:D9"/>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78" t="s">
        <v>19</v>
      </c>
      <c r="B1" s="78"/>
      <c r="C1" s="78"/>
      <c r="D1" s="78"/>
    </row>
    <row r="2" spans="1:4" ht="19.899999999999999" customHeight="1">
      <c r="A2" s="4"/>
      <c r="B2" s="4"/>
      <c r="C2" s="5"/>
      <c r="D2" s="5" t="s">
        <v>27</v>
      </c>
    </row>
    <row r="3" spans="1:4" ht="33.200000000000003" customHeight="1">
      <c r="A3" s="6" t="s">
        <v>118</v>
      </c>
      <c r="B3" s="6" t="s">
        <v>166</v>
      </c>
      <c r="C3" s="6" t="s">
        <v>167</v>
      </c>
      <c r="D3" s="6" t="s">
        <v>168</v>
      </c>
    </row>
    <row r="4" spans="1:4" ht="25.7" customHeight="1">
      <c r="A4" s="10" t="s">
        <v>120</v>
      </c>
      <c r="B4" s="8"/>
      <c r="C4" s="8"/>
      <c r="D4" s="9"/>
    </row>
    <row r="5" spans="1:4" ht="25.7" customHeight="1">
      <c r="A5" s="7" t="s">
        <v>494</v>
      </c>
      <c r="B5" s="8"/>
      <c r="C5" s="8"/>
      <c r="D5" s="9"/>
    </row>
    <row r="6" spans="1:4" ht="25.7" customHeight="1">
      <c r="A6" s="7"/>
      <c r="B6" s="8"/>
      <c r="C6" s="8"/>
      <c r="D6" s="9"/>
    </row>
    <row r="7" spans="1:4" ht="25.7" customHeight="1">
      <c r="A7" s="10" t="s">
        <v>122</v>
      </c>
      <c r="B7" s="8"/>
      <c r="C7" s="8"/>
      <c r="D7" s="9"/>
    </row>
    <row r="8" spans="1:4" ht="25.7" customHeight="1">
      <c r="A8" s="10" t="s">
        <v>123</v>
      </c>
      <c r="B8" s="8"/>
      <c r="C8" s="8"/>
      <c r="D8" s="9"/>
    </row>
    <row r="9" spans="1:4" ht="25.7" customHeight="1">
      <c r="A9" s="80" t="s">
        <v>124</v>
      </c>
      <c r="B9" s="80"/>
      <c r="C9" s="80"/>
      <c r="D9" s="80"/>
    </row>
  </sheetData>
  <mergeCells count="2">
    <mergeCell ref="A1:D1"/>
    <mergeCell ref="A9:D9"/>
  </mergeCells>
  <phoneticPr fontId="12" type="noConversion"/>
  <pageMargins left="0.75" right="0.75" top="0.27000001072883606" bottom="0.27000001072883606" header="0" footer="0"/>
  <pageSetup paperSize="9" orientation="portrait"/>
</worksheet>
</file>

<file path=xl/worksheets/sheet21.xml><?xml version="1.0" encoding="utf-8"?>
<worksheet xmlns="http://schemas.openxmlformats.org/spreadsheetml/2006/main" xmlns:r="http://schemas.openxmlformats.org/officeDocument/2006/relationships">
  <dimension ref="A1:D12"/>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78" t="s">
        <v>20</v>
      </c>
      <c r="B1" s="78"/>
      <c r="C1" s="78"/>
      <c r="D1" s="78"/>
    </row>
    <row r="2" spans="1:4" ht="19.899999999999999" customHeight="1">
      <c r="A2" s="4"/>
      <c r="B2" s="4"/>
      <c r="C2" s="5"/>
      <c r="D2" s="5" t="s">
        <v>27</v>
      </c>
    </row>
    <row r="3" spans="1:4" ht="33.200000000000003" customHeight="1">
      <c r="A3" s="6" t="s">
        <v>118</v>
      </c>
      <c r="B3" s="6" t="s">
        <v>166</v>
      </c>
      <c r="C3" s="6" t="s">
        <v>167</v>
      </c>
      <c r="D3" s="6" t="s">
        <v>168</v>
      </c>
    </row>
    <row r="4" spans="1:4" ht="25.7" customHeight="1">
      <c r="A4" s="10" t="s">
        <v>125</v>
      </c>
      <c r="B4" s="8"/>
      <c r="C4" s="8"/>
      <c r="D4" s="9"/>
    </row>
    <row r="5" spans="1:4" ht="25.7" customHeight="1">
      <c r="A5" s="7" t="s">
        <v>126</v>
      </c>
      <c r="B5" s="8"/>
      <c r="C5" s="8"/>
      <c r="D5" s="9"/>
    </row>
    <row r="6" spans="1:4" ht="25.7" customHeight="1">
      <c r="A6" s="7" t="s">
        <v>127</v>
      </c>
      <c r="B6" s="8"/>
      <c r="C6" s="8"/>
      <c r="D6" s="9"/>
    </row>
    <row r="7" spans="1:4" ht="25.7" customHeight="1">
      <c r="A7" s="7"/>
      <c r="B7" s="8"/>
      <c r="C7" s="8"/>
      <c r="D7" s="9"/>
    </row>
    <row r="8" spans="1:4" ht="25.7" customHeight="1">
      <c r="A8" s="7"/>
      <c r="B8" s="8"/>
      <c r="C8" s="8"/>
      <c r="D8" s="9"/>
    </row>
    <row r="9" spans="1:4" ht="25.7" customHeight="1">
      <c r="A9" s="10" t="s">
        <v>128</v>
      </c>
      <c r="B9" s="8"/>
      <c r="C9" s="8"/>
      <c r="D9" s="9"/>
    </row>
    <row r="10" spans="1:4" ht="25.7" customHeight="1">
      <c r="A10" s="10" t="s">
        <v>45</v>
      </c>
      <c r="B10" s="8"/>
      <c r="C10" s="8"/>
      <c r="D10" s="9"/>
    </row>
    <row r="11" spans="1:4" ht="25.7" customHeight="1">
      <c r="A11" s="10" t="s">
        <v>129</v>
      </c>
      <c r="B11" s="8"/>
      <c r="C11" s="8"/>
      <c r="D11" s="9"/>
    </row>
    <row r="12" spans="1:4" ht="25.7" customHeight="1">
      <c r="A12" s="80" t="s">
        <v>130</v>
      </c>
      <c r="B12" s="80"/>
      <c r="C12" s="80"/>
      <c r="D12" s="80"/>
    </row>
  </sheetData>
  <mergeCells count="2">
    <mergeCell ref="A1:D1"/>
    <mergeCell ref="A12:D12"/>
  </mergeCells>
  <phoneticPr fontId="12" type="noConversion"/>
  <pageMargins left="0.75" right="0.75" top="0.27000001072883606" bottom="0.27000001072883606" header="0" footer="0"/>
  <pageSetup paperSize="9" orientation="portrait"/>
</worksheet>
</file>

<file path=xl/worksheets/sheet22.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78" t="s">
        <v>21</v>
      </c>
      <c r="B1" s="78"/>
      <c r="C1" s="78"/>
      <c r="D1" s="78"/>
    </row>
    <row r="2" spans="1:4" ht="19.899999999999999" customHeight="1">
      <c r="A2" s="4"/>
      <c r="B2" s="4"/>
      <c r="C2" s="5"/>
      <c r="D2" s="5" t="s">
        <v>27</v>
      </c>
    </row>
    <row r="3" spans="1:4" ht="33.200000000000003" customHeight="1">
      <c r="A3" s="6" t="s">
        <v>134</v>
      </c>
      <c r="B3" s="6" t="s">
        <v>166</v>
      </c>
      <c r="C3" s="6" t="s">
        <v>167</v>
      </c>
      <c r="D3" s="6" t="s">
        <v>168</v>
      </c>
    </row>
    <row r="4" spans="1:4" ht="25.7" customHeight="1">
      <c r="A4" s="7" t="s">
        <v>131</v>
      </c>
      <c r="B4" s="8"/>
      <c r="C4" s="8"/>
      <c r="D4" s="9"/>
    </row>
    <row r="5" spans="1:4" ht="25.7" customHeight="1">
      <c r="A5" s="7" t="s">
        <v>132</v>
      </c>
      <c r="B5" s="8"/>
      <c r="C5" s="8"/>
      <c r="D5" s="9"/>
    </row>
    <row r="6" spans="1:4" ht="25.7" customHeight="1">
      <c r="A6" s="80" t="s">
        <v>133</v>
      </c>
      <c r="B6" s="80"/>
      <c r="C6" s="80"/>
      <c r="D6" s="80"/>
    </row>
  </sheetData>
  <mergeCells count="2">
    <mergeCell ref="A1:D1"/>
    <mergeCell ref="A6:D6"/>
  </mergeCells>
  <phoneticPr fontId="12" type="noConversion"/>
  <pageMargins left="0.75" right="0.75" top="0.27000001072883606" bottom="0.27000001072883606" header="0" footer="0"/>
  <pageSetup paperSize="9" orientation="portrait"/>
</worksheet>
</file>

<file path=xl/worksheets/sheet23.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78" t="s">
        <v>22</v>
      </c>
      <c r="B1" s="78"/>
      <c r="C1" s="78"/>
      <c r="D1" s="78"/>
    </row>
    <row r="2" spans="1:4" ht="19.899999999999999" customHeight="1">
      <c r="A2" s="4"/>
      <c r="B2" s="4"/>
      <c r="C2" s="5"/>
      <c r="D2" s="5" t="s">
        <v>27</v>
      </c>
    </row>
    <row r="3" spans="1:4" ht="33.200000000000003" customHeight="1">
      <c r="A3" s="6" t="s">
        <v>134</v>
      </c>
      <c r="B3" s="6" t="s">
        <v>166</v>
      </c>
      <c r="C3" s="6" t="s">
        <v>167</v>
      </c>
      <c r="D3" s="6" t="s">
        <v>168</v>
      </c>
    </row>
    <row r="4" spans="1:4" ht="25.7" customHeight="1">
      <c r="A4" s="7" t="s">
        <v>135</v>
      </c>
      <c r="B4" s="8"/>
      <c r="C4" s="8"/>
      <c r="D4" s="9"/>
    </row>
    <row r="5" spans="1:4" ht="25.7" customHeight="1">
      <c r="A5" s="7" t="s">
        <v>136</v>
      </c>
      <c r="B5" s="8"/>
      <c r="C5" s="8"/>
      <c r="D5" s="9"/>
    </row>
    <row r="6" spans="1:4" ht="25.7" customHeight="1">
      <c r="A6" s="80" t="s">
        <v>133</v>
      </c>
      <c r="B6" s="80"/>
      <c r="C6" s="80"/>
      <c r="D6" s="80"/>
    </row>
  </sheetData>
  <mergeCells count="2">
    <mergeCell ref="A1:D1"/>
    <mergeCell ref="A6:D6"/>
  </mergeCells>
  <phoneticPr fontId="12" type="noConversion"/>
  <pageMargins left="0.75" right="0.75" top="0.27000001072883606" bottom="0.27000001072883606" header="0" footer="0"/>
  <pageSetup paperSize="9" orientation="portrait"/>
</worksheet>
</file>

<file path=xl/worksheets/sheet24.xml><?xml version="1.0" encoding="utf-8"?>
<worksheet xmlns="http://schemas.openxmlformats.org/spreadsheetml/2006/main" xmlns:r="http://schemas.openxmlformats.org/officeDocument/2006/relationships">
  <dimension ref="A1:E22"/>
  <sheetViews>
    <sheetView workbookViewId="0">
      <selection activeCell="H13" sqref="H13"/>
    </sheetView>
  </sheetViews>
  <sheetFormatPr defaultColWidth="10" defaultRowHeight="13.5"/>
  <cols>
    <col min="1" max="1" width="8.375" customWidth="1"/>
    <col min="2" max="2" width="29.125" customWidth="1"/>
    <col min="3" max="5" width="19.5" customWidth="1"/>
    <col min="6" max="6" width="9.75" customWidth="1"/>
  </cols>
  <sheetData>
    <row r="1" spans="1:5" ht="36.950000000000003" customHeight="1">
      <c r="A1" s="78" t="s">
        <v>495</v>
      </c>
      <c r="B1" s="78"/>
      <c r="C1" s="78"/>
      <c r="D1" s="78"/>
      <c r="E1" s="78"/>
    </row>
    <row r="2" spans="1:5" ht="19.899999999999999" customHeight="1">
      <c r="A2" s="4"/>
      <c r="C2" s="4"/>
      <c r="D2" s="5"/>
      <c r="E2" s="5" t="s">
        <v>27</v>
      </c>
    </row>
    <row r="3" spans="1:5" ht="33.200000000000003" customHeight="1">
      <c r="A3" s="6" t="s">
        <v>138</v>
      </c>
      <c r="B3" s="6" t="s">
        <v>139</v>
      </c>
      <c r="C3" s="6" t="s">
        <v>166</v>
      </c>
      <c r="D3" s="6" t="s">
        <v>167</v>
      </c>
      <c r="E3" s="6" t="s">
        <v>168</v>
      </c>
    </row>
    <row r="4" spans="1:5" ht="25.7" customHeight="1">
      <c r="A4" s="27">
        <v>1</v>
      </c>
      <c r="B4" s="38" t="s">
        <v>539</v>
      </c>
      <c r="C4" s="43">
        <v>29.43</v>
      </c>
      <c r="D4" s="43">
        <v>30</v>
      </c>
      <c r="E4" s="70">
        <f>D4/C4</f>
        <v>1.019367991845056</v>
      </c>
    </row>
    <row r="5" spans="1:5" ht="25.7" customHeight="1">
      <c r="A5" s="27">
        <v>2</v>
      </c>
      <c r="B5" s="38" t="s">
        <v>540</v>
      </c>
      <c r="C5" s="43">
        <v>29.88</v>
      </c>
      <c r="D5" s="43">
        <v>30</v>
      </c>
      <c r="E5" s="70">
        <f t="shared" ref="E5:E22" si="0">D5/C5</f>
        <v>1.0040160642570282</v>
      </c>
    </row>
    <row r="6" spans="1:5" ht="25.7" customHeight="1">
      <c r="A6" s="27">
        <v>3</v>
      </c>
      <c r="B6" s="38" t="s">
        <v>541</v>
      </c>
      <c r="C6" s="43">
        <v>24.49</v>
      </c>
      <c r="D6" s="43">
        <v>24</v>
      </c>
      <c r="E6" s="70">
        <f t="shared" si="0"/>
        <v>0.9799918334013884</v>
      </c>
    </row>
    <row r="7" spans="1:5" ht="25.7" customHeight="1">
      <c r="A7" s="27">
        <v>4</v>
      </c>
      <c r="B7" s="38" t="s">
        <v>542</v>
      </c>
      <c r="C7" s="43">
        <v>23.94</v>
      </c>
      <c r="D7" s="43">
        <v>24</v>
      </c>
      <c r="E7" s="70">
        <f t="shared" si="0"/>
        <v>1.0025062656641603</v>
      </c>
    </row>
    <row r="8" spans="1:5" ht="25.7" customHeight="1">
      <c r="A8" s="27">
        <v>5</v>
      </c>
      <c r="B8" s="38" t="s">
        <v>543</v>
      </c>
      <c r="C8" s="43">
        <v>23.05</v>
      </c>
      <c r="D8" s="43">
        <v>23</v>
      </c>
      <c r="E8" s="70">
        <f t="shared" si="0"/>
        <v>0.9978308026030368</v>
      </c>
    </row>
    <row r="9" spans="1:5" ht="25.7" customHeight="1">
      <c r="A9" s="27">
        <v>6</v>
      </c>
      <c r="B9" s="38" t="s">
        <v>544</v>
      </c>
      <c r="C9" s="43">
        <v>15.23</v>
      </c>
      <c r="D9" s="43">
        <v>15</v>
      </c>
      <c r="E9" s="70">
        <f t="shared" si="0"/>
        <v>0.98489822718319109</v>
      </c>
    </row>
    <row r="10" spans="1:5" ht="25.7" customHeight="1">
      <c r="A10" s="27">
        <v>7</v>
      </c>
      <c r="B10" s="38" t="s">
        <v>545</v>
      </c>
      <c r="C10" s="43">
        <v>26.86</v>
      </c>
      <c r="D10" s="43">
        <v>27</v>
      </c>
      <c r="E10" s="70">
        <f t="shared" si="0"/>
        <v>1.0052122114668653</v>
      </c>
    </row>
    <row r="11" spans="1:5" ht="25.7" customHeight="1">
      <c r="A11" s="27">
        <v>8</v>
      </c>
      <c r="B11" s="38" t="s">
        <v>546</v>
      </c>
      <c r="C11" s="43">
        <v>27.32</v>
      </c>
      <c r="D11" s="43">
        <v>27</v>
      </c>
      <c r="E11" s="70">
        <f t="shared" si="0"/>
        <v>0.98828696925329429</v>
      </c>
    </row>
    <row r="12" spans="1:5" ht="25.7" customHeight="1">
      <c r="A12" s="27">
        <v>9</v>
      </c>
      <c r="B12" s="38" t="s">
        <v>547</v>
      </c>
      <c r="C12" s="43">
        <v>20.18</v>
      </c>
      <c r="D12" s="43">
        <v>20</v>
      </c>
      <c r="E12" s="70">
        <f t="shared" si="0"/>
        <v>0.99108027750247774</v>
      </c>
    </row>
    <row r="13" spans="1:5" ht="25.7" customHeight="1">
      <c r="A13" s="27">
        <v>10</v>
      </c>
      <c r="B13" s="38" t="s">
        <v>548</v>
      </c>
      <c r="C13" s="43">
        <v>29.17</v>
      </c>
      <c r="D13" s="43">
        <v>29</v>
      </c>
      <c r="E13" s="70">
        <f t="shared" si="0"/>
        <v>0.99417209461775791</v>
      </c>
    </row>
    <row r="14" spans="1:5" ht="25.7" customHeight="1">
      <c r="A14" s="27">
        <v>11</v>
      </c>
      <c r="B14" s="38" t="s">
        <v>549</v>
      </c>
      <c r="C14" s="43">
        <v>22.91</v>
      </c>
      <c r="D14" s="43">
        <v>23</v>
      </c>
      <c r="E14" s="70">
        <f t="shared" si="0"/>
        <v>1.003928415539066</v>
      </c>
    </row>
    <row r="15" spans="1:5" ht="25.7" customHeight="1">
      <c r="A15" s="27">
        <v>12</v>
      </c>
      <c r="B15" s="38" t="s">
        <v>550</v>
      </c>
      <c r="C15" s="43">
        <v>24.64</v>
      </c>
      <c r="D15" s="43">
        <v>25</v>
      </c>
      <c r="E15" s="70">
        <f t="shared" si="0"/>
        <v>1.0146103896103895</v>
      </c>
    </row>
    <row r="16" spans="1:5" ht="25.7" customHeight="1">
      <c r="A16" s="27">
        <v>13</v>
      </c>
      <c r="B16" s="38" t="s">
        <v>551</v>
      </c>
      <c r="C16" s="43">
        <v>11.62</v>
      </c>
      <c r="D16" s="43">
        <v>12</v>
      </c>
      <c r="E16" s="70">
        <f t="shared" si="0"/>
        <v>1.0327022375215147</v>
      </c>
    </row>
    <row r="17" spans="1:5" ht="25.7" customHeight="1">
      <c r="A17" s="27">
        <v>14</v>
      </c>
      <c r="B17" s="38" t="s">
        <v>552</v>
      </c>
      <c r="C17" s="43">
        <v>15.97</v>
      </c>
      <c r="D17" s="43">
        <v>16</v>
      </c>
      <c r="E17" s="70">
        <f t="shared" si="0"/>
        <v>1.0018785222291797</v>
      </c>
    </row>
    <row r="18" spans="1:5" ht="25.7" customHeight="1">
      <c r="A18" s="27">
        <v>15</v>
      </c>
      <c r="B18" s="38" t="s">
        <v>553</v>
      </c>
      <c r="C18" s="43">
        <v>34.42</v>
      </c>
      <c r="D18" s="43">
        <v>35</v>
      </c>
      <c r="E18" s="70">
        <f t="shared" si="0"/>
        <v>1.0168506682161533</v>
      </c>
    </row>
    <row r="19" spans="1:5" ht="25.7" customHeight="1">
      <c r="A19" s="27">
        <v>16</v>
      </c>
      <c r="B19" s="38" t="s">
        <v>554</v>
      </c>
      <c r="C19" s="43">
        <v>26.17</v>
      </c>
      <c r="D19" s="43">
        <v>26</v>
      </c>
      <c r="E19" s="70">
        <f t="shared" si="0"/>
        <v>0.99350401222774165</v>
      </c>
    </row>
    <row r="20" spans="1:5" ht="25.7" customHeight="1">
      <c r="A20" s="27">
        <v>17</v>
      </c>
      <c r="B20" s="38" t="s">
        <v>555</v>
      </c>
      <c r="C20" s="43">
        <v>32.549999999999997</v>
      </c>
      <c r="D20" s="43">
        <v>32</v>
      </c>
      <c r="E20" s="70">
        <f t="shared" si="0"/>
        <v>0.98310291858678966</v>
      </c>
    </row>
    <row r="21" spans="1:5" ht="25.7" customHeight="1">
      <c r="A21" s="27">
        <v>18</v>
      </c>
      <c r="B21" s="38" t="s">
        <v>556</v>
      </c>
      <c r="C21" s="43">
        <v>32.17</v>
      </c>
      <c r="D21" s="43">
        <v>32</v>
      </c>
      <c r="E21" s="70">
        <f t="shared" si="0"/>
        <v>0.99471557351569784</v>
      </c>
    </row>
    <row r="22" spans="1:5" ht="25.7" customHeight="1">
      <c r="A22" s="7"/>
      <c r="B22" s="39" t="s">
        <v>140</v>
      </c>
      <c r="C22" s="72">
        <f>SUM(C4:C21)</f>
        <v>450.00000000000011</v>
      </c>
      <c r="D22" s="72">
        <f>SUM(D4:D21)</f>
        <v>450</v>
      </c>
      <c r="E22" s="73">
        <f t="shared" si="0"/>
        <v>0.99999999999999978</v>
      </c>
    </row>
  </sheetData>
  <mergeCells count="1">
    <mergeCell ref="A1:E1"/>
  </mergeCells>
  <phoneticPr fontId="12" type="noConversion"/>
  <pageMargins left="0.75" right="0.75" top="0.27000001072883606" bottom="0.27000001072883606" header="0" footer="0"/>
  <pageSetup paperSize="9" orientation="portrait" r:id="rId1"/>
</worksheet>
</file>

<file path=xl/worksheets/sheet25.xml><?xml version="1.0" encoding="utf-8"?>
<worksheet xmlns="http://schemas.openxmlformats.org/spreadsheetml/2006/main" xmlns:r="http://schemas.openxmlformats.org/officeDocument/2006/relationships">
  <dimension ref="A1:D10"/>
  <sheetViews>
    <sheetView workbookViewId="0">
      <selection activeCell="F12" sqref="F12"/>
    </sheetView>
  </sheetViews>
  <sheetFormatPr defaultColWidth="10" defaultRowHeight="13.5"/>
  <cols>
    <col min="1" max="1" width="28.5" customWidth="1"/>
    <col min="2" max="4" width="22.625" customWidth="1"/>
    <col min="5" max="5" width="9.75" customWidth="1"/>
  </cols>
  <sheetData>
    <row r="1" spans="1:4" ht="36.950000000000003" customHeight="1">
      <c r="A1" s="78" t="s">
        <v>24</v>
      </c>
      <c r="B1" s="78"/>
      <c r="C1" s="78"/>
      <c r="D1" s="78"/>
    </row>
    <row r="2" spans="1:4" ht="25.7" customHeight="1">
      <c r="A2" s="28"/>
      <c r="B2" s="28"/>
      <c r="C2" s="28"/>
      <c r="D2" s="5" t="s">
        <v>496</v>
      </c>
    </row>
    <row r="3" spans="1:4" ht="33.950000000000003" customHeight="1">
      <c r="A3" s="6" t="s">
        <v>104</v>
      </c>
      <c r="B3" s="6" t="s">
        <v>166</v>
      </c>
      <c r="C3" s="6" t="s">
        <v>167</v>
      </c>
      <c r="D3" s="6" t="s">
        <v>168</v>
      </c>
    </row>
    <row r="4" spans="1:4" ht="25.7" customHeight="1">
      <c r="A4" s="12" t="s">
        <v>143</v>
      </c>
      <c r="B4" s="71">
        <v>0</v>
      </c>
      <c r="C4" s="71">
        <v>0</v>
      </c>
      <c r="D4" s="74">
        <v>0</v>
      </c>
    </row>
    <row r="5" spans="1:4" ht="25.7" customHeight="1">
      <c r="A5" s="12" t="s">
        <v>144</v>
      </c>
      <c r="B5" s="71">
        <v>5.63</v>
      </c>
      <c r="C5" s="71">
        <v>10</v>
      </c>
      <c r="D5" s="74">
        <f t="shared" ref="D5:D9" si="0">C5/B5</f>
        <v>1.7761989342806395</v>
      </c>
    </row>
    <row r="6" spans="1:4" ht="25.7" customHeight="1">
      <c r="A6" s="12" t="s">
        <v>145</v>
      </c>
      <c r="B6" s="71">
        <v>11.16</v>
      </c>
      <c r="C6" s="71">
        <v>15.4</v>
      </c>
      <c r="D6" s="74">
        <f t="shared" si="0"/>
        <v>1.3799283154121864</v>
      </c>
    </row>
    <row r="7" spans="1:4" ht="25.7" customHeight="1">
      <c r="A7" s="12" t="s">
        <v>146</v>
      </c>
      <c r="B7" s="71">
        <v>0</v>
      </c>
      <c r="C7" s="71">
        <v>0</v>
      </c>
      <c r="D7" s="74">
        <v>0</v>
      </c>
    </row>
    <row r="8" spans="1:4" ht="25.7" customHeight="1">
      <c r="A8" s="12" t="s">
        <v>147</v>
      </c>
      <c r="B8" s="71">
        <v>11.16</v>
      </c>
      <c r="C8" s="71">
        <v>15.4</v>
      </c>
      <c r="D8" s="74">
        <f t="shared" si="0"/>
        <v>1.3799283154121864</v>
      </c>
    </row>
    <row r="9" spans="1:4" ht="25.7" customHeight="1">
      <c r="A9" s="17" t="s">
        <v>148</v>
      </c>
      <c r="B9" s="71">
        <v>16.79</v>
      </c>
      <c r="C9" s="71">
        <v>25.4</v>
      </c>
      <c r="D9" s="74">
        <f t="shared" si="0"/>
        <v>1.512805241215009</v>
      </c>
    </row>
    <row r="10" spans="1:4" ht="25.7" customHeight="1">
      <c r="A10" s="79" t="s">
        <v>561</v>
      </c>
      <c r="B10" s="79"/>
      <c r="C10" s="79"/>
      <c r="D10" s="79"/>
    </row>
  </sheetData>
  <mergeCells count="2">
    <mergeCell ref="A1:D1"/>
    <mergeCell ref="A10:D10"/>
  </mergeCells>
  <phoneticPr fontId="12" type="noConversion"/>
  <pageMargins left="0.11800000071525574" right="0.11800000071525574" top="0.11800000071525574" bottom="0.11800000071525574" header="0" footer="0"/>
  <pageSetup paperSize="9" orientation="landscape"/>
</worksheet>
</file>

<file path=xl/worksheets/sheet26.xml><?xml version="1.0" encoding="utf-8"?>
<worksheet xmlns="http://schemas.openxmlformats.org/spreadsheetml/2006/main" xmlns:r="http://schemas.openxmlformats.org/officeDocument/2006/relationships">
  <dimension ref="A1:C48"/>
  <sheetViews>
    <sheetView workbookViewId="0">
      <selection activeCell="A48" sqref="A48"/>
    </sheetView>
  </sheetViews>
  <sheetFormatPr defaultColWidth="10" defaultRowHeight="13.5"/>
  <cols>
    <col min="1" max="1" width="9.125" customWidth="1"/>
    <col min="2" max="2" width="32.75" customWidth="1"/>
    <col min="3" max="3" width="31.375" customWidth="1"/>
    <col min="4" max="4" width="9.75" customWidth="1"/>
  </cols>
  <sheetData>
    <row r="1" spans="1:3" ht="36.950000000000003" customHeight="1">
      <c r="A1" s="78" t="s">
        <v>25</v>
      </c>
      <c r="B1" s="78"/>
      <c r="C1" s="78"/>
    </row>
    <row r="2" spans="1:3" ht="19.899999999999999" customHeight="1">
      <c r="A2" s="16"/>
      <c r="B2" s="4"/>
      <c r="C2" s="5" t="s">
        <v>149</v>
      </c>
    </row>
    <row r="3" spans="1:3" ht="33.200000000000003" customHeight="1">
      <c r="A3" s="6" t="s">
        <v>138</v>
      </c>
      <c r="B3" s="6" t="s">
        <v>141</v>
      </c>
      <c r="C3" s="6" t="s">
        <v>29</v>
      </c>
    </row>
    <row r="4" spans="1:3" ht="25.7" customHeight="1">
      <c r="A4" s="21"/>
      <c r="B4" s="14"/>
      <c r="C4" s="9"/>
    </row>
    <row r="5" spans="1:3" ht="25.7" customHeight="1">
      <c r="A5" s="21"/>
      <c r="B5" s="14"/>
      <c r="C5" s="9"/>
    </row>
    <row r="6" spans="1:3" ht="25.7" customHeight="1">
      <c r="A6" s="21"/>
      <c r="B6" s="14"/>
      <c r="C6" s="9"/>
    </row>
    <row r="7" spans="1:3" ht="25.7" customHeight="1">
      <c r="A7" s="21"/>
      <c r="B7" s="14"/>
      <c r="C7" s="15"/>
    </row>
    <row r="8" spans="1:3" ht="25.7" customHeight="1">
      <c r="A8" s="21"/>
      <c r="B8" s="14"/>
      <c r="C8" s="15"/>
    </row>
    <row r="9" spans="1:3" ht="25.7" customHeight="1">
      <c r="A9" s="21"/>
      <c r="B9" s="14"/>
      <c r="C9" s="15"/>
    </row>
    <row r="10" spans="1:3" ht="25.7" customHeight="1">
      <c r="A10" s="21"/>
      <c r="B10" s="14"/>
      <c r="C10" s="9"/>
    </row>
    <row r="11" spans="1:3" ht="25.7" customHeight="1">
      <c r="A11" s="21"/>
      <c r="B11" s="14"/>
      <c r="C11" s="9"/>
    </row>
    <row r="12" spans="1:3" ht="25.7" customHeight="1">
      <c r="A12" s="21"/>
      <c r="B12" s="14"/>
      <c r="C12" s="9"/>
    </row>
    <row r="13" spans="1:3" ht="25.7" customHeight="1">
      <c r="A13" s="21"/>
      <c r="B13" s="14"/>
      <c r="C13" s="15"/>
    </row>
    <row r="14" spans="1:3" ht="25.7" customHeight="1">
      <c r="A14" s="21"/>
      <c r="B14" s="14"/>
      <c r="C14" s="15"/>
    </row>
    <row r="15" spans="1:3" ht="25.7" customHeight="1">
      <c r="A15" s="21"/>
      <c r="B15" s="14"/>
      <c r="C15" s="15"/>
    </row>
    <row r="16" spans="1:3" ht="25.7" customHeight="1">
      <c r="A16" s="21"/>
      <c r="B16" s="14"/>
      <c r="C16" s="9"/>
    </row>
    <row r="17" spans="1:3" ht="25.7" customHeight="1">
      <c r="A17" s="21"/>
      <c r="B17" s="14"/>
      <c r="C17" s="9"/>
    </row>
    <row r="18" spans="1:3" ht="25.7" customHeight="1">
      <c r="A18" s="21"/>
      <c r="B18" s="14"/>
      <c r="C18" s="9"/>
    </row>
    <row r="19" spans="1:3" ht="25.7" customHeight="1">
      <c r="A19" s="21"/>
      <c r="B19" s="14"/>
      <c r="C19" s="15"/>
    </row>
    <row r="20" spans="1:3" ht="25.7" customHeight="1">
      <c r="A20" s="21"/>
      <c r="B20" s="14"/>
      <c r="C20" s="15"/>
    </row>
    <row r="21" spans="1:3" ht="25.7" customHeight="1">
      <c r="A21" s="21"/>
      <c r="B21" s="14"/>
      <c r="C21" s="15"/>
    </row>
    <row r="22" spans="1:3" ht="25.7" customHeight="1">
      <c r="A22" s="21"/>
      <c r="B22" s="14"/>
      <c r="C22" s="9"/>
    </row>
    <row r="23" spans="1:3" ht="25.7" customHeight="1">
      <c r="A23" s="21"/>
      <c r="B23" s="14"/>
      <c r="C23" s="9"/>
    </row>
    <row r="24" spans="1:3" ht="25.7" customHeight="1">
      <c r="A24" s="21"/>
      <c r="B24" s="14"/>
      <c r="C24" s="9"/>
    </row>
    <row r="25" spans="1:3" ht="25.7" customHeight="1">
      <c r="A25" s="21"/>
      <c r="B25" s="14"/>
      <c r="C25" s="15"/>
    </row>
    <row r="26" spans="1:3" ht="25.7" customHeight="1">
      <c r="A26" s="21"/>
      <c r="B26" s="14"/>
      <c r="C26" s="15"/>
    </row>
    <row r="27" spans="1:3" ht="25.7" customHeight="1">
      <c r="A27" s="21"/>
      <c r="B27" s="14"/>
      <c r="C27" s="15"/>
    </row>
    <row r="28" spans="1:3" ht="25.7" customHeight="1">
      <c r="A28" s="21"/>
      <c r="B28" s="14"/>
      <c r="C28" s="9"/>
    </row>
    <row r="29" spans="1:3" ht="25.7" customHeight="1">
      <c r="A29" s="21"/>
      <c r="B29" s="14"/>
      <c r="C29" s="9"/>
    </row>
    <row r="30" spans="1:3" ht="25.7" customHeight="1">
      <c r="A30" s="21"/>
      <c r="B30" s="14"/>
      <c r="C30" s="9"/>
    </row>
    <row r="31" spans="1:3" ht="25.7" customHeight="1">
      <c r="A31" s="21"/>
      <c r="B31" s="14"/>
      <c r="C31" s="15"/>
    </row>
    <row r="32" spans="1:3" ht="25.7" customHeight="1">
      <c r="A32" s="21"/>
      <c r="B32" s="14"/>
      <c r="C32" s="15"/>
    </row>
    <row r="33" spans="1:3" ht="25.7" customHeight="1">
      <c r="A33" s="21"/>
      <c r="B33" s="14"/>
      <c r="C33" s="15"/>
    </row>
    <row r="34" spans="1:3" ht="25.7" customHeight="1">
      <c r="A34" s="21"/>
      <c r="B34" s="14"/>
      <c r="C34" s="9"/>
    </row>
    <row r="35" spans="1:3" ht="25.7" customHeight="1">
      <c r="A35" s="21"/>
      <c r="B35" s="14"/>
      <c r="C35" s="9"/>
    </row>
    <row r="36" spans="1:3" ht="25.7" customHeight="1">
      <c r="A36" s="21"/>
      <c r="B36" s="14"/>
      <c r="C36" s="9"/>
    </row>
    <row r="37" spans="1:3" ht="25.7" customHeight="1">
      <c r="A37" s="21"/>
      <c r="B37" s="14"/>
      <c r="C37" s="15"/>
    </row>
    <row r="38" spans="1:3" ht="25.7" customHeight="1">
      <c r="A38" s="21"/>
      <c r="B38" s="14"/>
      <c r="C38" s="15"/>
    </row>
    <row r="39" spans="1:3" ht="25.7" customHeight="1">
      <c r="A39" s="21"/>
      <c r="B39" s="14"/>
      <c r="C39" s="15"/>
    </row>
    <row r="40" spans="1:3" ht="25.7" customHeight="1">
      <c r="A40" s="21"/>
      <c r="B40" s="14"/>
      <c r="C40" s="9"/>
    </row>
    <row r="41" spans="1:3" ht="25.7" customHeight="1">
      <c r="A41" s="21"/>
      <c r="B41" s="14"/>
      <c r="C41" s="9"/>
    </row>
    <row r="42" spans="1:3" ht="25.7" customHeight="1">
      <c r="A42" s="21"/>
      <c r="B42" s="14"/>
      <c r="C42" s="9"/>
    </row>
    <row r="43" spans="1:3" ht="25.7" customHeight="1">
      <c r="A43" s="21"/>
      <c r="B43" s="14"/>
      <c r="C43" s="15"/>
    </row>
    <row r="44" spans="1:3" ht="25.7" customHeight="1">
      <c r="A44" s="21"/>
      <c r="B44" s="14"/>
      <c r="C44" s="15"/>
    </row>
    <row r="45" spans="1:3" ht="25.7" customHeight="1">
      <c r="A45" s="21"/>
      <c r="B45" s="14"/>
      <c r="C45" s="15"/>
    </row>
    <row r="46" spans="1:3" ht="25.7" customHeight="1">
      <c r="A46" s="21"/>
      <c r="B46" s="14"/>
      <c r="C46" s="15"/>
    </row>
    <row r="47" spans="1:3" ht="25.7" customHeight="1">
      <c r="A47" s="21"/>
      <c r="B47" s="14"/>
      <c r="C47" s="15"/>
    </row>
    <row r="48" spans="1:3" ht="24" customHeight="1">
      <c r="A48" t="s">
        <v>570</v>
      </c>
    </row>
  </sheetData>
  <mergeCells count="1">
    <mergeCell ref="A1:C1"/>
  </mergeCells>
  <phoneticPr fontId="12" type="noConversion"/>
  <pageMargins left="0.75" right="0.75" top="0.27000001072883606" bottom="0.27000001072883606" header="0" footer="0"/>
  <pageSetup paperSize="9" orientation="portrait" r:id="rId1"/>
</worksheet>
</file>

<file path=xl/worksheets/sheet27.xml><?xml version="1.0" encoding="utf-8"?>
<worksheet xmlns="http://schemas.openxmlformats.org/spreadsheetml/2006/main" xmlns:r="http://schemas.openxmlformats.org/officeDocument/2006/relationships">
  <dimension ref="A1:A14"/>
  <sheetViews>
    <sheetView workbookViewId="0">
      <selection activeCell="A10" sqref="A10"/>
    </sheetView>
  </sheetViews>
  <sheetFormatPr defaultColWidth="10" defaultRowHeight="13.5"/>
  <cols>
    <col min="1" max="1" width="160" customWidth="1"/>
    <col min="2" max="2" width="9.75" customWidth="1"/>
  </cols>
  <sheetData>
    <row r="1" spans="1:1" ht="36.950000000000003" customHeight="1">
      <c r="A1" s="3" t="s">
        <v>497</v>
      </c>
    </row>
    <row r="2" spans="1:1" ht="33.200000000000003" customHeight="1">
      <c r="A2" s="22" t="s">
        <v>498</v>
      </c>
    </row>
    <row r="3" spans="1:1" ht="34.700000000000003" customHeight="1">
      <c r="A3" s="37" t="s">
        <v>563</v>
      </c>
    </row>
    <row r="4" spans="1:1" ht="25.7" customHeight="1">
      <c r="A4" s="22" t="s">
        <v>499</v>
      </c>
    </row>
    <row r="5" spans="1:1" ht="25.7" customHeight="1">
      <c r="A5" s="37" t="s">
        <v>576</v>
      </c>
    </row>
    <row r="6" spans="1:1" ht="25.7" customHeight="1">
      <c r="A6" s="22" t="s">
        <v>500</v>
      </c>
    </row>
    <row r="7" spans="1:1" ht="51.95" customHeight="1">
      <c r="A7" s="37" t="s">
        <v>564</v>
      </c>
    </row>
    <row r="8" spans="1:1" ht="25.7" customHeight="1">
      <c r="A8" s="22" t="s">
        <v>501</v>
      </c>
    </row>
    <row r="9" spans="1:1" ht="49.7" customHeight="1">
      <c r="A9" s="37" t="s">
        <v>567</v>
      </c>
    </row>
    <row r="10" spans="1:1" ht="51.2" customHeight="1">
      <c r="A10" s="37" t="s">
        <v>565</v>
      </c>
    </row>
    <row r="11" spans="1:1" ht="39.950000000000003" customHeight="1">
      <c r="A11" s="37" t="s">
        <v>568</v>
      </c>
    </row>
    <row r="12" spans="1:1" ht="43.7" customHeight="1">
      <c r="A12" s="37" t="s">
        <v>566</v>
      </c>
    </row>
    <row r="13" spans="1:1" ht="30.2" customHeight="1">
      <c r="A13" s="22" t="s">
        <v>502</v>
      </c>
    </row>
    <row r="14" spans="1:1" ht="46.7" customHeight="1">
      <c r="A14" s="37" t="s">
        <v>562</v>
      </c>
    </row>
  </sheetData>
  <phoneticPr fontId="12" type="noConversion"/>
  <pageMargins left="0.75" right="0.75" top="0.27000001072883606" bottom="0.27000001072883606" header="0" footer="0"/>
  <pageSetup paperSize="9" orientation="portrait" r:id="rId1"/>
</worksheet>
</file>

<file path=xl/worksheets/sheet3.xml><?xml version="1.0" encoding="utf-8"?>
<worksheet xmlns="http://schemas.openxmlformats.org/spreadsheetml/2006/main" xmlns:r="http://schemas.openxmlformats.org/officeDocument/2006/relationships">
  <dimension ref="A1:F166"/>
  <sheetViews>
    <sheetView topLeftCell="A145" workbookViewId="0">
      <selection activeCell="H12" sqref="H12"/>
    </sheetView>
  </sheetViews>
  <sheetFormatPr defaultColWidth="10" defaultRowHeight="13.5"/>
  <cols>
    <col min="1" max="1" width="12.375" customWidth="1"/>
    <col min="2" max="2" width="35.875" customWidth="1"/>
    <col min="3" max="6" width="19.5" customWidth="1"/>
    <col min="7" max="7" width="9.75" customWidth="1"/>
  </cols>
  <sheetData>
    <row r="1" spans="1:6" ht="36.950000000000003" customHeight="1">
      <c r="A1" s="78" t="s">
        <v>2</v>
      </c>
      <c r="B1" s="78"/>
      <c r="C1" s="78"/>
      <c r="D1" s="78"/>
      <c r="E1" s="78"/>
      <c r="F1" s="78"/>
    </row>
    <row r="2" spans="1:6" ht="19.899999999999999" customHeight="1">
      <c r="A2" s="11"/>
      <c r="B2" s="11"/>
      <c r="C2" s="4"/>
      <c r="D2" s="5"/>
      <c r="F2" s="5" t="s">
        <v>27</v>
      </c>
    </row>
    <row r="3" spans="1:6" ht="33.200000000000003" customHeight="1">
      <c r="A3" s="6" t="s">
        <v>37</v>
      </c>
      <c r="B3" s="6" t="s">
        <v>38</v>
      </c>
      <c r="C3" s="6" t="s">
        <v>29</v>
      </c>
      <c r="D3" s="6" t="s">
        <v>30</v>
      </c>
      <c r="E3" s="6" t="s">
        <v>31</v>
      </c>
      <c r="F3" s="6" t="s">
        <v>32</v>
      </c>
    </row>
    <row r="4" spans="1:6" ht="19.899999999999999" customHeight="1">
      <c r="A4" s="76" t="s">
        <v>169</v>
      </c>
      <c r="B4" s="76" t="s">
        <v>39</v>
      </c>
      <c r="C4" s="49">
        <v>5657.49</v>
      </c>
      <c r="D4" s="49">
        <v>4895.8999999999996</v>
      </c>
      <c r="E4" s="49">
        <v>4895.8999999999996</v>
      </c>
      <c r="F4" s="41">
        <v>100</v>
      </c>
    </row>
    <row r="5" spans="1:6" ht="19.899999999999999" customHeight="1">
      <c r="A5" s="76" t="s">
        <v>170</v>
      </c>
      <c r="B5" s="76" t="s">
        <v>40</v>
      </c>
      <c r="C5" s="49">
        <v>22</v>
      </c>
      <c r="D5" s="49">
        <v>24.16</v>
      </c>
      <c r="E5" s="49">
        <v>24.16</v>
      </c>
      <c r="F5" s="41">
        <v>100</v>
      </c>
    </row>
    <row r="6" spans="1:6" ht="19.899999999999999" customHeight="1">
      <c r="A6" s="42" t="s">
        <v>172</v>
      </c>
      <c r="B6" s="42" t="s">
        <v>173</v>
      </c>
      <c r="C6" s="41">
        <v>22</v>
      </c>
      <c r="D6" s="41">
        <v>16.344518000000001</v>
      </c>
      <c r="E6" s="41">
        <v>16.344518000000001</v>
      </c>
      <c r="F6" s="41">
        <v>100</v>
      </c>
    </row>
    <row r="7" spans="1:6" ht="19.899999999999999" customHeight="1">
      <c r="A7" s="42" t="s">
        <v>503</v>
      </c>
      <c r="B7" s="42" t="s">
        <v>41</v>
      </c>
      <c r="C7" s="41">
        <v>0</v>
      </c>
      <c r="D7" s="41">
        <v>7.82</v>
      </c>
      <c r="E7" s="41">
        <v>7.82</v>
      </c>
      <c r="F7" s="41">
        <v>100</v>
      </c>
    </row>
    <row r="8" spans="1:6" ht="19.899999999999999" customHeight="1">
      <c r="A8" s="76" t="s">
        <v>174</v>
      </c>
      <c r="B8" s="76" t="s">
        <v>42</v>
      </c>
      <c r="C8" s="49">
        <v>2278</v>
      </c>
      <c r="D8" s="49">
        <v>1872.4826889999999</v>
      </c>
      <c r="E8" s="49">
        <v>1872.4826889999999</v>
      </c>
      <c r="F8" s="41">
        <v>100</v>
      </c>
    </row>
    <row r="9" spans="1:6" ht="19.899999999999999" customHeight="1">
      <c r="A9" s="42" t="s">
        <v>175</v>
      </c>
      <c r="B9" s="42" t="s">
        <v>43</v>
      </c>
      <c r="C9" s="41">
        <v>2278</v>
      </c>
      <c r="D9" s="41">
        <v>1872.4826889999999</v>
      </c>
      <c r="E9" s="41">
        <v>1872.4826889999999</v>
      </c>
      <c r="F9" s="41">
        <v>100</v>
      </c>
    </row>
    <row r="10" spans="1:6" ht="19.899999999999999" customHeight="1">
      <c r="A10" s="76" t="s">
        <v>180</v>
      </c>
      <c r="B10" s="76" t="s">
        <v>181</v>
      </c>
      <c r="C10" s="49">
        <v>333.23</v>
      </c>
      <c r="D10" s="49">
        <v>353.23411399999998</v>
      </c>
      <c r="E10" s="49">
        <v>353.23411399999998</v>
      </c>
      <c r="F10" s="41">
        <v>100</v>
      </c>
    </row>
    <row r="11" spans="1:6" ht="19.899999999999999" customHeight="1">
      <c r="A11" s="42" t="s">
        <v>182</v>
      </c>
      <c r="B11" s="42" t="s">
        <v>183</v>
      </c>
      <c r="C11" s="41">
        <v>333.23</v>
      </c>
      <c r="D11" s="41">
        <v>353.23411399999998</v>
      </c>
      <c r="E11" s="41">
        <v>353.23411399999998</v>
      </c>
      <c r="F11" s="41">
        <v>100</v>
      </c>
    </row>
    <row r="12" spans="1:6" ht="19.899999999999999" customHeight="1">
      <c r="A12" s="76" t="s">
        <v>184</v>
      </c>
      <c r="B12" s="76" t="s">
        <v>185</v>
      </c>
      <c r="C12" s="49">
        <v>12</v>
      </c>
      <c r="D12" s="49">
        <v>10.012432</v>
      </c>
      <c r="E12" s="49">
        <v>10.012432</v>
      </c>
      <c r="F12" s="41">
        <v>100</v>
      </c>
    </row>
    <row r="13" spans="1:6" ht="19.899999999999999" customHeight="1">
      <c r="A13" s="42" t="s">
        <v>186</v>
      </c>
      <c r="B13" s="42" t="s">
        <v>187</v>
      </c>
      <c r="C13" s="41">
        <v>12</v>
      </c>
      <c r="D13" s="41">
        <v>10.012432</v>
      </c>
      <c r="E13" s="41">
        <v>10.012432</v>
      </c>
      <c r="F13" s="41">
        <v>100</v>
      </c>
    </row>
    <row r="14" spans="1:6" ht="19.899999999999999" customHeight="1">
      <c r="A14" s="76" t="s">
        <v>192</v>
      </c>
      <c r="B14" s="76" t="s">
        <v>193</v>
      </c>
      <c r="C14" s="49">
        <v>21</v>
      </c>
      <c r="D14" s="49">
        <v>45.608477000000001</v>
      </c>
      <c r="E14" s="49">
        <v>45.608477000000001</v>
      </c>
      <c r="F14" s="41">
        <v>100</v>
      </c>
    </row>
    <row r="15" spans="1:6" ht="19.899999999999999" customHeight="1">
      <c r="A15" s="42" t="s">
        <v>194</v>
      </c>
      <c r="B15" s="42" t="s">
        <v>195</v>
      </c>
      <c r="C15" s="41">
        <v>10</v>
      </c>
      <c r="D15" s="41">
        <v>0</v>
      </c>
      <c r="E15" s="41">
        <v>0</v>
      </c>
      <c r="F15" s="41">
        <v>0</v>
      </c>
    </row>
    <row r="16" spans="1:6" ht="19.899999999999999" customHeight="1">
      <c r="A16" s="42" t="s">
        <v>196</v>
      </c>
      <c r="B16" s="42" t="s">
        <v>197</v>
      </c>
      <c r="C16" s="41">
        <v>11</v>
      </c>
      <c r="D16" s="41">
        <v>45.608477000000001</v>
      </c>
      <c r="E16" s="41">
        <v>45.608477000000001</v>
      </c>
      <c r="F16" s="41">
        <v>100</v>
      </c>
    </row>
    <row r="17" spans="1:6" ht="19.899999999999999" customHeight="1">
      <c r="A17" s="76" t="s">
        <v>198</v>
      </c>
      <c r="B17" s="76" t="s">
        <v>199</v>
      </c>
      <c r="C17" s="49">
        <v>596.41</v>
      </c>
      <c r="D17" s="49">
        <v>666.339294</v>
      </c>
      <c r="E17" s="49">
        <v>666.339294</v>
      </c>
      <c r="F17" s="41">
        <v>100</v>
      </c>
    </row>
    <row r="18" spans="1:6" ht="19.899999999999999" customHeight="1">
      <c r="A18" s="42" t="s">
        <v>200</v>
      </c>
      <c r="B18" s="42" t="s">
        <v>201</v>
      </c>
      <c r="C18" s="41">
        <v>596.41</v>
      </c>
      <c r="D18" s="41">
        <v>666.339294</v>
      </c>
      <c r="E18" s="41">
        <v>666.339294</v>
      </c>
      <c r="F18" s="41">
        <v>100</v>
      </c>
    </row>
    <row r="19" spans="1:6" ht="19.899999999999999" customHeight="1">
      <c r="A19" s="76" t="s">
        <v>202</v>
      </c>
      <c r="B19" s="76" t="s">
        <v>203</v>
      </c>
      <c r="C19" s="49">
        <v>544.87</v>
      </c>
      <c r="D19" s="49">
        <v>552.72017100000005</v>
      </c>
      <c r="E19" s="49">
        <v>552.72017100000005</v>
      </c>
      <c r="F19" s="41">
        <v>100</v>
      </c>
    </row>
    <row r="20" spans="1:6" ht="19.899999999999999" customHeight="1">
      <c r="A20" s="42" t="s">
        <v>204</v>
      </c>
      <c r="B20" s="42" t="s">
        <v>205</v>
      </c>
      <c r="C20" s="41">
        <v>413.67</v>
      </c>
      <c r="D20" s="41">
        <v>459.640131</v>
      </c>
      <c r="E20" s="41">
        <v>459.640131</v>
      </c>
      <c r="F20" s="41">
        <v>100</v>
      </c>
    </row>
    <row r="21" spans="1:6" ht="19.899999999999999" customHeight="1">
      <c r="A21" s="42" t="s">
        <v>206</v>
      </c>
      <c r="B21" s="42" t="s">
        <v>203</v>
      </c>
      <c r="C21" s="41">
        <v>131.19999999999999</v>
      </c>
      <c r="D21" s="41">
        <v>93.080039999999997</v>
      </c>
      <c r="E21" s="41">
        <v>93.080039999999997</v>
      </c>
      <c r="F21" s="41">
        <v>100</v>
      </c>
    </row>
    <row r="22" spans="1:6" ht="19.899999999999999" customHeight="1">
      <c r="A22" s="76" t="s">
        <v>207</v>
      </c>
      <c r="B22" s="76" t="s">
        <v>208</v>
      </c>
      <c r="C22" s="49">
        <v>20</v>
      </c>
      <c r="D22" s="49">
        <v>16.025604999999999</v>
      </c>
      <c r="E22" s="49">
        <v>16.025604999999999</v>
      </c>
      <c r="F22" s="41">
        <v>100</v>
      </c>
    </row>
    <row r="23" spans="1:6" ht="19.899999999999999" customHeight="1">
      <c r="A23" s="42" t="s">
        <v>209</v>
      </c>
      <c r="B23" s="42" t="s">
        <v>210</v>
      </c>
      <c r="C23" s="41">
        <v>20</v>
      </c>
      <c r="D23" s="41">
        <v>16.025604999999999</v>
      </c>
      <c r="E23" s="41">
        <v>16.025604999999999</v>
      </c>
      <c r="F23" s="41">
        <v>100</v>
      </c>
    </row>
    <row r="24" spans="1:6" ht="19.899999999999999" customHeight="1">
      <c r="A24" s="76" t="s">
        <v>211</v>
      </c>
      <c r="B24" s="76" t="s">
        <v>212</v>
      </c>
      <c r="C24" s="49">
        <v>1829.98</v>
      </c>
      <c r="D24" s="49">
        <v>1355.31</v>
      </c>
      <c r="E24" s="49">
        <v>1355.31</v>
      </c>
      <c r="F24" s="41">
        <v>100</v>
      </c>
    </row>
    <row r="25" spans="1:6" ht="19.899999999999999" customHeight="1">
      <c r="A25" s="42" t="s">
        <v>213</v>
      </c>
      <c r="B25" s="42" t="s">
        <v>212</v>
      </c>
      <c r="C25" s="41">
        <v>1829.98</v>
      </c>
      <c r="D25" s="41">
        <v>1355.31</v>
      </c>
      <c r="E25" s="41">
        <v>1355.31</v>
      </c>
      <c r="F25" s="41">
        <v>100</v>
      </c>
    </row>
    <row r="26" spans="1:6" ht="19.899999999999999" customHeight="1">
      <c r="A26" s="76" t="s">
        <v>214</v>
      </c>
      <c r="B26" s="76" t="s">
        <v>150</v>
      </c>
      <c r="C26" s="49">
        <v>35</v>
      </c>
      <c r="D26" s="49">
        <v>32.701985999999998</v>
      </c>
      <c r="E26" s="49">
        <v>32.701985999999998</v>
      </c>
      <c r="F26" s="41">
        <v>100</v>
      </c>
    </row>
    <row r="27" spans="1:6" ht="19.899999999999999" customHeight="1">
      <c r="A27" s="76" t="s">
        <v>215</v>
      </c>
      <c r="B27" s="76" t="s">
        <v>216</v>
      </c>
      <c r="C27" s="49">
        <v>10</v>
      </c>
      <c r="D27" s="49">
        <v>12.056663</v>
      </c>
      <c r="E27" s="49">
        <v>12.056663</v>
      </c>
      <c r="F27" s="41">
        <v>100</v>
      </c>
    </row>
    <row r="28" spans="1:6" ht="19.899999999999999" customHeight="1">
      <c r="A28" s="42" t="s">
        <v>217</v>
      </c>
      <c r="B28" s="42" t="s">
        <v>218</v>
      </c>
      <c r="C28" s="41">
        <v>10</v>
      </c>
      <c r="D28" s="41">
        <v>12.056663</v>
      </c>
      <c r="E28" s="41">
        <v>12.056663</v>
      </c>
      <c r="F28" s="41">
        <v>100</v>
      </c>
    </row>
    <row r="29" spans="1:6" ht="19.899999999999999" customHeight="1">
      <c r="A29" s="76" t="s">
        <v>504</v>
      </c>
      <c r="B29" s="76" t="s">
        <v>505</v>
      </c>
      <c r="C29" s="49">
        <v>5</v>
      </c>
      <c r="D29" s="49">
        <v>5</v>
      </c>
      <c r="E29" s="49">
        <v>5</v>
      </c>
      <c r="F29" s="41">
        <v>100</v>
      </c>
    </row>
    <row r="30" spans="1:6" ht="19.899999999999999" customHeight="1">
      <c r="A30" s="42" t="s">
        <v>506</v>
      </c>
      <c r="B30" s="42" t="s">
        <v>507</v>
      </c>
      <c r="C30" s="41">
        <v>5</v>
      </c>
      <c r="D30" s="41">
        <v>5</v>
      </c>
      <c r="E30" s="41">
        <v>5</v>
      </c>
      <c r="F30" s="41">
        <v>100</v>
      </c>
    </row>
    <row r="31" spans="1:6" ht="19.899999999999999" customHeight="1">
      <c r="A31" s="76" t="s">
        <v>219</v>
      </c>
      <c r="B31" s="76" t="s">
        <v>220</v>
      </c>
      <c r="C31" s="49">
        <v>20</v>
      </c>
      <c r="D31" s="49">
        <v>15.645322999999999</v>
      </c>
      <c r="E31" s="49">
        <v>15.645322999999999</v>
      </c>
      <c r="F31" s="41">
        <v>100</v>
      </c>
    </row>
    <row r="32" spans="1:6" ht="19.899999999999999" customHeight="1">
      <c r="A32" s="42" t="s">
        <v>221</v>
      </c>
      <c r="B32" s="42" t="s">
        <v>220</v>
      </c>
      <c r="C32" s="41">
        <v>20</v>
      </c>
      <c r="D32" s="41">
        <v>15.645322999999999</v>
      </c>
      <c r="E32" s="41">
        <v>15.645322999999999</v>
      </c>
      <c r="F32" s="41">
        <v>100</v>
      </c>
    </row>
    <row r="33" spans="1:6" ht="19.899999999999999" customHeight="1">
      <c r="A33" s="76" t="s">
        <v>222</v>
      </c>
      <c r="B33" s="76" t="s">
        <v>151</v>
      </c>
      <c r="C33" s="49">
        <v>3</v>
      </c>
      <c r="D33" s="49">
        <v>1.978</v>
      </c>
      <c r="E33" s="49">
        <v>1.978</v>
      </c>
      <c r="F33" s="41">
        <v>100</v>
      </c>
    </row>
    <row r="34" spans="1:6" ht="19.899999999999999" customHeight="1">
      <c r="A34" s="76" t="s">
        <v>227</v>
      </c>
      <c r="B34" s="76" t="s">
        <v>228</v>
      </c>
      <c r="C34" s="49">
        <v>3</v>
      </c>
      <c r="D34" s="49">
        <v>1.978</v>
      </c>
      <c r="E34" s="49">
        <v>1.978</v>
      </c>
      <c r="F34" s="41">
        <v>100</v>
      </c>
    </row>
    <row r="35" spans="1:6" ht="19.899999999999999" customHeight="1">
      <c r="A35" s="42" t="s">
        <v>229</v>
      </c>
      <c r="B35" s="42" t="s">
        <v>228</v>
      </c>
      <c r="C35" s="41">
        <v>3</v>
      </c>
      <c r="D35" s="41">
        <v>1.978</v>
      </c>
      <c r="E35" s="41">
        <v>1.978</v>
      </c>
      <c r="F35" s="41">
        <v>100</v>
      </c>
    </row>
    <row r="36" spans="1:6" ht="19.899999999999999" customHeight="1">
      <c r="A36" s="76" t="s">
        <v>230</v>
      </c>
      <c r="B36" s="76" t="s">
        <v>152</v>
      </c>
      <c r="C36" s="49">
        <v>86.5</v>
      </c>
      <c r="D36" s="49">
        <v>73.870422000000005</v>
      </c>
      <c r="E36" s="49">
        <v>73.870422000000005</v>
      </c>
      <c r="F36" s="41">
        <v>100</v>
      </c>
    </row>
    <row r="37" spans="1:6" ht="19.899999999999999" customHeight="1">
      <c r="A37" s="76" t="s">
        <v>231</v>
      </c>
      <c r="B37" s="76" t="s">
        <v>232</v>
      </c>
      <c r="C37" s="49">
        <v>74.5</v>
      </c>
      <c r="D37" s="49">
        <v>61.626359999999998</v>
      </c>
      <c r="E37" s="49">
        <v>61.626359999999998</v>
      </c>
      <c r="F37" s="41">
        <v>100</v>
      </c>
    </row>
    <row r="38" spans="1:6" ht="19.899999999999999" customHeight="1">
      <c r="A38" s="42" t="s">
        <v>233</v>
      </c>
      <c r="B38" s="42" t="s">
        <v>234</v>
      </c>
      <c r="C38" s="41">
        <v>2</v>
      </c>
      <c r="D38" s="41">
        <v>1.2166999999999999</v>
      </c>
      <c r="E38" s="41">
        <v>1.2166999999999999</v>
      </c>
      <c r="F38" s="41">
        <v>100</v>
      </c>
    </row>
    <row r="39" spans="1:6" ht="19.899999999999999" customHeight="1">
      <c r="A39" s="42" t="s">
        <v>235</v>
      </c>
      <c r="B39" s="42" t="s">
        <v>236</v>
      </c>
      <c r="C39" s="41">
        <v>9.6</v>
      </c>
      <c r="D39" s="41">
        <v>9.3000000000000007</v>
      </c>
      <c r="E39" s="41">
        <v>9.3000000000000007</v>
      </c>
      <c r="F39" s="41">
        <v>100</v>
      </c>
    </row>
    <row r="40" spans="1:6" ht="19.899999999999999" customHeight="1">
      <c r="A40" s="42" t="s">
        <v>237</v>
      </c>
      <c r="B40" s="42" t="s">
        <v>238</v>
      </c>
      <c r="C40" s="41">
        <v>62.9</v>
      </c>
      <c r="D40" s="41">
        <v>51.109659999999998</v>
      </c>
      <c r="E40" s="41">
        <v>51.109659999999998</v>
      </c>
      <c r="F40" s="41">
        <v>100</v>
      </c>
    </row>
    <row r="41" spans="1:6" ht="19.899999999999999" customHeight="1">
      <c r="A41" s="76" t="s">
        <v>239</v>
      </c>
      <c r="B41" s="76" t="s">
        <v>240</v>
      </c>
      <c r="C41" s="49">
        <v>12</v>
      </c>
      <c r="D41" s="49">
        <v>12.244062</v>
      </c>
      <c r="E41" s="49">
        <v>12.244062</v>
      </c>
      <c r="F41" s="41">
        <v>100</v>
      </c>
    </row>
    <row r="42" spans="1:6" ht="19.899999999999999" customHeight="1">
      <c r="A42" s="42" t="s">
        <v>241</v>
      </c>
      <c r="B42" s="42" t="s">
        <v>242</v>
      </c>
      <c r="C42" s="41">
        <v>12</v>
      </c>
      <c r="D42" s="41">
        <v>12.244062</v>
      </c>
      <c r="E42" s="41">
        <v>12.244062</v>
      </c>
      <c r="F42" s="41">
        <v>100</v>
      </c>
    </row>
    <row r="43" spans="1:6" ht="19.899999999999999" customHeight="1">
      <c r="A43" s="76" t="s">
        <v>247</v>
      </c>
      <c r="B43" s="76" t="s">
        <v>109</v>
      </c>
      <c r="C43" s="49">
        <v>14056.12</v>
      </c>
      <c r="D43" s="49">
        <v>12895.698786000001</v>
      </c>
      <c r="E43" s="49">
        <v>12895.698786000001</v>
      </c>
      <c r="F43" s="41">
        <v>100</v>
      </c>
    </row>
    <row r="44" spans="1:6" ht="19.899999999999999" customHeight="1">
      <c r="A44" s="76" t="s">
        <v>508</v>
      </c>
      <c r="B44" s="76" t="s">
        <v>509</v>
      </c>
      <c r="C44" s="49">
        <v>9.5</v>
      </c>
      <c r="D44" s="49">
        <v>8.9980200000000004</v>
      </c>
      <c r="E44" s="49">
        <v>8.9980200000000004</v>
      </c>
      <c r="F44" s="41">
        <v>100</v>
      </c>
    </row>
    <row r="45" spans="1:6" ht="19.899999999999999" customHeight="1">
      <c r="A45" s="42" t="s">
        <v>510</v>
      </c>
      <c r="B45" s="42" t="s">
        <v>511</v>
      </c>
      <c r="C45" s="41">
        <v>9.5</v>
      </c>
      <c r="D45" s="41">
        <v>8.9980200000000004</v>
      </c>
      <c r="E45" s="41">
        <v>8.9980200000000004</v>
      </c>
      <c r="F45" s="41">
        <v>100</v>
      </c>
    </row>
    <row r="46" spans="1:6" ht="19.899999999999999" customHeight="1">
      <c r="A46" s="76" t="s">
        <v>248</v>
      </c>
      <c r="B46" s="76" t="s">
        <v>249</v>
      </c>
      <c r="C46" s="49">
        <v>621.41999999999996</v>
      </c>
      <c r="D46" s="49">
        <v>509.45009800000003</v>
      </c>
      <c r="E46" s="49">
        <v>509.45009800000003</v>
      </c>
      <c r="F46" s="41">
        <v>100</v>
      </c>
    </row>
    <row r="47" spans="1:6" ht="19.899999999999999" customHeight="1">
      <c r="A47" s="42" t="s">
        <v>250</v>
      </c>
      <c r="B47" s="42" t="s">
        <v>251</v>
      </c>
      <c r="C47" s="41">
        <v>103.23</v>
      </c>
      <c r="D47" s="41">
        <v>0</v>
      </c>
      <c r="E47" s="41">
        <v>0</v>
      </c>
      <c r="F47" s="41">
        <v>0</v>
      </c>
    </row>
    <row r="48" spans="1:6" ht="19.899999999999999" customHeight="1">
      <c r="A48" s="42" t="s">
        <v>252</v>
      </c>
      <c r="B48" s="42" t="s">
        <v>253</v>
      </c>
      <c r="C48" s="41">
        <v>518.19000000000005</v>
      </c>
      <c r="D48" s="41">
        <v>509.45009800000003</v>
      </c>
      <c r="E48" s="41">
        <v>509.45009800000003</v>
      </c>
      <c r="F48" s="41">
        <v>100</v>
      </c>
    </row>
    <row r="49" spans="1:6" ht="19.899999999999999" customHeight="1">
      <c r="A49" s="76" t="s">
        <v>254</v>
      </c>
      <c r="B49" s="76" t="s">
        <v>255</v>
      </c>
      <c r="C49" s="49">
        <v>788.12</v>
      </c>
      <c r="D49" s="49">
        <v>786.63761499999998</v>
      </c>
      <c r="E49" s="49">
        <v>786.63761499999998</v>
      </c>
      <c r="F49" s="41">
        <v>100</v>
      </c>
    </row>
    <row r="50" spans="1:6" ht="19.899999999999999" customHeight="1">
      <c r="A50" s="42" t="s">
        <v>256</v>
      </c>
      <c r="B50" s="42" t="s">
        <v>257</v>
      </c>
      <c r="C50" s="41">
        <v>3.36</v>
      </c>
      <c r="D50" s="41">
        <v>2.2400000000000002</v>
      </c>
      <c r="E50" s="41">
        <v>2.2400000000000002</v>
      </c>
      <c r="F50" s="41">
        <v>100</v>
      </c>
    </row>
    <row r="51" spans="1:6" ht="19.899999999999999" customHeight="1">
      <c r="A51" s="42" t="s">
        <v>258</v>
      </c>
      <c r="B51" s="42" t="s">
        <v>259</v>
      </c>
      <c r="C51" s="41">
        <v>10.81</v>
      </c>
      <c r="D51" s="41">
        <v>0.47160000000000002</v>
      </c>
      <c r="E51" s="41">
        <v>0.47160000000000002</v>
      </c>
      <c r="F51" s="41">
        <v>100</v>
      </c>
    </row>
    <row r="52" spans="1:6" ht="19.899999999999999" customHeight="1">
      <c r="A52" s="42" t="s">
        <v>260</v>
      </c>
      <c r="B52" s="42" t="s">
        <v>261</v>
      </c>
      <c r="C52" s="41">
        <v>520.95000000000005</v>
      </c>
      <c r="D52" s="41">
        <v>524.28028500000005</v>
      </c>
      <c r="E52" s="41">
        <v>524.28028500000005</v>
      </c>
      <c r="F52" s="41">
        <v>100</v>
      </c>
    </row>
    <row r="53" spans="1:6" ht="19.899999999999999" customHeight="1">
      <c r="A53" s="42" t="s">
        <v>262</v>
      </c>
      <c r="B53" s="42" t="s">
        <v>263</v>
      </c>
      <c r="C53" s="41">
        <v>251.8</v>
      </c>
      <c r="D53" s="41">
        <v>256.12572999999998</v>
      </c>
      <c r="E53" s="41">
        <v>256.12572999999998</v>
      </c>
      <c r="F53" s="41">
        <v>100</v>
      </c>
    </row>
    <row r="54" spans="1:6" ht="19.899999999999999" customHeight="1">
      <c r="A54" s="42" t="s">
        <v>264</v>
      </c>
      <c r="B54" s="42" t="s">
        <v>265</v>
      </c>
      <c r="C54" s="41">
        <v>1.2</v>
      </c>
      <c r="D54" s="41">
        <v>3.52</v>
      </c>
      <c r="E54" s="41">
        <v>3.52</v>
      </c>
      <c r="F54" s="41">
        <v>100</v>
      </c>
    </row>
    <row r="55" spans="1:6" ht="19.899999999999999" customHeight="1">
      <c r="A55" s="76" t="s">
        <v>266</v>
      </c>
      <c r="B55" s="76" t="s">
        <v>267</v>
      </c>
      <c r="C55" s="49">
        <v>8913.9699999999993</v>
      </c>
      <c r="D55" s="49">
        <v>8552.2580230000003</v>
      </c>
      <c r="E55" s="49">
        <v>8552.2580230000003</v>
      </c>
      <c r="F55" s="41">
        <v>100</v>
      </c>
    </row>
    <row r="56" spans="1:6" ht="19.899999999999999" customHeight="1">
      <c r="A56" s="42" t="s">
        <v>268</v>
      </c>
      <c r="B56" s="42" t="s">
        <v>269</v>
      </c>
      <c r="C56" s="41">
        <v>340.8</v>
      </c>
      <c r="D56" s="41">
        <v>291.64087000000001</v>
      </c>
      <c r="E56" s="41">
        <v>291.64087000000001</v>
      </c>
      <c r="F56" s="41">
        <v>100</v>
      </c>
    </row>
    <row r="57" spans="1:6" ht="19.899999999999999" customHeight="1">
      <c r="A57" s="42" t="s">
        <v>270</v>
      </c>
      <c r="B57" s="42" t="s">
        <v>271</v>
      </c>
      <c r="C57" s="41">
        <v>8573.17</v>
      </c>
      <c r="D57" s="41">
        <v>8260.6171529999992</v>
      </c>
      <c r="E57" s="41">
        <v>8260.6171529999992</v>
      </c>
      <c r="F57" s="41">
        <v>100</v>
      </c>
    </row>
    <row r="58" spans="1:6" ht="19.899999999999999" customHeight="1">
      <c r="A58" s="76" t="s">
        <v>272</v>
      </c>
      <c r="B58" s="76" t="s">
        <v>273</v>
      </c>
      <c r="C58" s="49">
        <v>283.31</v>
      </c>
      <c r="D58" s="49">
        <v>324.57522999999998</v>
      </c>
      <c r="E58" s="49">
        <v>324.57522999999998</v>
      </c>
      <c r="F58" s="41">
        <v>100</v>
      </c>
    </row>
    <row r="59" spans="1:6" ht="19.899999999999999" customHeight="1">
      <c r="A59" s="42" t="s">
        <v>276</v>
      </c>
      <c r="B59" s="42" t="s">
        <v>277</v>
      </c>
      <c r="C59" s="41">
        <v>31.53</v>
      </c>
      <c r="D59" s="41">
        <v>100.3565</v>
      </c>
      <c r="E59" s="41">
        <v>100.3565</v>
      </c>
      <c r="F59" s="41">
        <v>100</v>
      </c>
    </row>
    <row r="60" spans="1:6" ht="19.899999999999999" customHeight="1">
      <c r="A60" s="42" t="s">
        <v>278</v>
      </c>
      <c r="B60" s="42" t="s">
        <v>279</v>
      </c>
      <c r="C60" s="41">
        <v>13.24</v>
      </c>
      <c r="D60" s="41">
        <v>0</v>
      </c>
      <c r="E60" s="41">
        <v>0</v>
      </c>
      <c r="F60" s="41">
        <v>0</v>
      </c>
    </row>
    <row r="61" spans="1:6" ht="19.899999999999999" customHeight="1">
      <c r="A61" s="42" t="s">
        <v>280</v>
      </c>
      <c r="B61" s="42" t="s">
        <v>281</v>
      </c>
      <c r="C61" s="41">
        <v>122</v>
      </c>
      <c r="D61" s="41">
        <v>117.5625</v>
      </c>
      <c r="E61" s="41">
        <v>117.5625</v>
      </c>
      <c r="F61" s="41">
        <v>100</v>
      </c>
    </row>
    <row r="62" spans="1:6" ht="19.899999999999999" customHeight="1">
      <c r="A62" s="42" t="s">
        <v>282</v>
      </c>
      <c r="B62" s="42" t="s">
        <v>283</v>
      </c>
      <c r="C62" s="41">
        <v>116.54</v>
      </c>
      <c r="D62" s="41">
        <v>106.65622999999999</v>
      </c>
      <c r="E62" s="41">
        <v>106.65622999999999</v>
      </c>
      <c r="F62" s="41">
        <v>100</v>
      </c>
    </row>
    <row r="63" spans="1:6" ht="19.899999999999999" customHeight="1">
      <c r="A63" s="76" t="s">
        <v>288</v>
      </c>
      <c r="B63" s="76" t="s">
        <v>289</v>
      </c>
      <c r="C63" s="49">
        <v>901.52</v>
      </c>
      <c r="D63" s="49">
        <v>635.67160000000001</v>
      </c>
      <c r="E63" s="49">
        <v>635.67160000000001</v>
      </c>
      <c r="F63" s="41">
        <v>100</v>
      </c>
    </row>
    <row r="64" spans="1:6" ht="19.899999999999999" customHeight="1">
      <c r="A64" s="42" t="s">
        <v>290</v>
      </c>
      <c r="B64" s="42" t="s">
        <v>291</v>
      </c>
      <c r="C64" s="41">
        <v>888.9</v>
      </c>
      <c r="D64" s="41">
        <v>630.53599999999994</v>
      </c>
      <c r="E64" s="41">
        <v>630.53599999999994</v>
      </c>
      <c r="F64" s="41">
        <v>100</v>
      </c>
    </row>
    <row r="65" spans="1:6" ht="19.899999999999999" customHeight="1">
      <c r="A65" s="42" t="s">
        <v>292</v>
      </c>
      <c r="B65" s="42" t="s">
        <v>293</v>
      </c>
      <c r="C65" s="41">
        <v>12.62</v>
      </c>
      <c r="D65" s="41">
        <v>5.1356000000000002</v>
      </c>
      <c r="E65" s="41">
        <v>5.1356000000000002</v>
      </c>
      <c r="F65" s="41">
        <v>100</v>
      </c>
    </row>
    <row r="66" spans="1:6" ht="19.899999999999999" customHeight="1">
      <c r="A66" s="76" t="s">
        <v>294</v>
      </c>
      <c r="B66" s="76" t="s">
        <v>295</v>
      </c>
      <c r="C66" s="49">
        <v>863.13</v>
      </c>
      <c r="D66" s="49">
        <v>659.90992000000006</v>
      </c>
      <c r="E66" s="49">
        <v>659.90992000000006</v>
      </c>
      <c r="F66" s="41">
        <v>100</v>
      </c>
    </row>
    <row r="67" spans="1:6" ht="19.899999999999999" customHeight="1">
      <c r="A67" s="42" t="s">
        <v>296</v>
      </c>
      <c r="B67" s="42" t="s">
        <v>297</v>
      </c>
      <c r="C67" s="41">
        <v>1.22</v>
      </c>
      <c r="D67" s="41">
        <v>0.66</v>
      </c>
      <c r="E67" s="41">
        <v>0.66</v>
      </c>
      <c r="F67" s="41">
        <v>100</v>
      </c>
    </row>
    <row r="68" spans="1:6" ht="19.899999999999999" customHeight="1">
      <c r="A68" s="42" t="s">
        <v>512</v>
      </c>
      <c r="B68" s="42" t="s">
        <v>513</v>
      </c>
      <c r="C68" s="41">
        <v>118.88</v>
      </c>
      <c r="D68" s="41">
        <v>116.88</v>
      </c>
      <c r="E68" s="41">
        <v>116.88</v>
      </c>
      <c r="F68" s="41">
        <v>100</v>
      </c>
    </row>
    <row r="69" spans="1:6" ht="19.899999999999999" customHeight="1">
      <c r="A69" s="42" t="s">
        <v>298</v>
      </c>
      <c r="B69" s="42" t="s">
        <v>299</v>
      </c>
      <c r="C69" s="41">
        <v>158.4</v>
      </c>
      <c r="D69" s="41">
        <v>144.30000000000001</v>
      </c>
      <c r="E69" s="41">
        <v>144.30000000000001</v>
      </c>
      <c r="F69" s="41">
        <v>100</v>
      </c>
    </row>
    <row r="70" spans="1:6" ht="19.899999999999999" customHeight="1">
      <c r="A70" s="42" t="s">
        <v>300</v>
      </c>
      <c r="B70" s="42" t="s">
        <v>301</v>
      </c>
      <c r="C70" s="41">
        <v>584.63</v>
      </c>
      <c r="D70" s="41">
        <v>398.06992000000002</v>
      </c>
      <c r="E70" s="41">
        <v>398.06992000000002</v>
      </c>
      <c r="F70" s="41">
        <v>100</v>
      </c>
    </row>
    <row r="71" spans="1:6" ht="19.899999999999999" customHeight="1">
      <c r="A71" s="76" t="s">
        <v>302</v>
      </c>
      <c r="B71" s="76" t="s">
        <v>303</v>
      </c>
      <c r="C71" s="49">
        <v>5</v>
      </c>
      <c r="D71" s="49">
        <v>4.8863200000000004</v>
      </c>
      <c r="E71" s="49">
        <v>4.8863200000000004</v>
      </c>
      <c r="F71" s="41">
        <v>100</v>
      </c>
    </row>
    <row r="72" spans="1:6" ht="19.899999999999999" customHeight="1">
      <c r="A72" s="42" t="s">
        <v>304</v>
      </c>
      <c r="B72" s="42" t="s">
        <v>305</v>
      </c>
      <c r="C72" s="41">
        <v>5</v>
      </c>
      <c r="D72" s="41">
        <v>4.8863200000000004</v>
      </c>
      <c r="E72" s="41">
        <v>4.8863200000000004</v>
      </c>
      <c r="F72" s="41">
        <v>100</v>
      </c>
    </row>
    <row r="73" spans="1:6" ht="19.899999999999999" customHeight="1">
      <c r="A73" s="76" t="s">
        <v>306</v>
      </c>
      <c r="B73" s="76" t="s">
        <v>307</v>
      </c>
      <c r="C73" s="49">
        <v>230.4</v>
      </c>
      <c r="D73" s="49">
        <v>132.72380000000001</v>
      </c>
      <c r="E73" s="49">
        <v>132.72380000000001</v>
      </c>
      <c r="F73" s="41">
        <v>100</v>
      </c>
    </row>
    <row r="74" spans="1:6" ht="19.899999999999999" customHeight="1">
      <c r="A74" s="42" t="s">
        <v>308</v>
      </c>
      <c r="B74" s="42" t="s">
        <v>309</v>
      </c>
      <c r="C74" s="41">
        <v>60</v>
      </c>
      <c r="D74" s="41">
        <v>8.2837999999999994</v>
      </c>
      <c r="E74" s="41">
        <v>8.2837999999999994</v>
      </c>
      <c r="F74" s="41">
        <v>100</v>
      </c>
    </row>
    <row r="75" spans="1:6" ht="19.899999999999999" customHeight="1">
      <c r="A75" s="42" t="s">
        <v>310</v>
      </c>
      <c r="B75" s="42" t="s">
        <v>311</v>
      </c>
      <c r="C75" s="41">
        <v>170.4</v>
      </c>
      <c r="D75" s="41">
        <v>124.44</v>
      </c>
      <c r="E75" s="41">
        <v>124.44</v>
      </c>
      <c r="F75" s="41">
        <v>100</v>
      </c>
    </row>
    <row r="76" spans="1:6" ht="19.899999999999999" customHeight="1">
      <c r="A76" s="76" t="s">
        <v>312</v>
      </c>
      <c r="B76" s="76" t="s">
        <v>313</v>
      </c>
      <c r="C76" s="49">
        <v>53</v>
      </c>
      <c r="D76" s="49">
        <v>46.886989999999997</v>
      </c>
      <c r="E76" s="49">
        <v>46.886989999999997</v>
      </c>
      <c r="F76" s="41">
        <v>100</v>
      </c>
    </row>
    <row r="77" spans="1:6" ht="19.899999999999999" customHeight="1">
      <c r="A77" s="42" t="s">
        <v>314</v>
      </c>
      <c r="B77" s="42" t="s">
        <v>315</v>
      </c>
      <c r="C77" s="41">
        <v>53</v>
      </c>
      <c r="D77" s="41">
        <v>46.886989999999997</v>
      </c>
      <c r="E77" s="41">
        <v>46.886989999999997</v>
      </c>
      <c r="F77" s="41">
        <v>100</v>
      </c>
    </row>
    <row r="78" spans="1:6" ht="19.899999999999999" customHeight="1">
      <c r="A78" s="76" t="s">
        <v>316</v>
      </c>
      <c r="B78" s="76" t="s">
        <v>317</v>
      </c>
      <c r="C78" s="49">
        <v>72.599999999999994</v>
      </c>
      <c r="D78" s="49">
        <v>60.45</v>
      </c>
      <c r="E78" s="49">
        <v>60.45</v>
      </c>
      <c r="F78" s="41">
        <v>100</v>
      </c>
    </row>
    <row r="79" spans="1:6" ht="19.899999999999999" customHeight="1">
      <c r="A79" s="42" t="s">
        <v>318</v>
      </c>
      <c r="B79" s="42" t="s">
        <v>319</v>
      </c>
      <c r="C79" s="41">
        <v>72.599999999999994</v>
      </c>
      <c r="D79" s="41">
        <v>60.45</v>
      </c>
      <c r="E79" s="41">
        <v>60.45</v>
      </c>
      <c r="F79" s="41">
        <v>100</v>
      </c>
    </row>
    <row r="80" spans="1:6" ht="19.899999999999999" customHeight="1">
      <c r="A80" s="76" t="s">
        <v>320</v>
      </c>
      <c r="B80" s="76" t="s">
        <v>321</v>
      </c>
      <c r="C80" s="49">
        <v>283.08999999999997</v>
      </c>
      <c r="D80" s="49">
        <v>200.29409999999999</v>
      </c>
      <c r="E80" s="49">
        <v>200.29409999999999</v>
      </c>
      <c r="F80" s="41">
        <v>100</v>
      </c>
    </row>
    <row r="81" spans="1:6" ht="19.899999999999999" customHeight="1">
      <c r="A81" s="42" t="s">
        <v>322</v>
      </c>
      <c r="B81" s="42" t="s">
        <v>323</v>
      </c>
      <c r="C81" s="41">
        <v>177.92</v>
      </c>
      <c r="D81" s="41">
        <v>150.52449999999999</v>
      </c>
      <c r="E81" s="41">
        <v>150.52449999999999</v>
      </c>
      <c r="F81" s="41">
        <v>100</v>
      </c>
    </row>
    <row r="82" spans="1:6" ht="19.899999999999999" customHeight="1">
      <c r="A82" s="42" t="s">
        <v>324</v>
      </c>
      <c r="B82" s="42" t="s">
        <v>325</v>
      </c>
      <c r="C82" s="41">
        <v>105.17</v>
      </c>
      <c r="D82" s="41">
        <v>49.769599999999997</v>
      </c>
      <c r="E82" s="41">
        <v>49.769599999999997</v>
      </c>
      <c r="F82" s="41">
        <v>100</v>
      </c>
    </row>
    <row r="83" spans="1:6" ht="19.899999999999999" customHeight="1">
      <c r="A83" s="76" t="s">
        <v>326</v>
      </c>
      <c r="B83" s="76" t="s">
        <v>327</v>
      </c>
      <c r="C83" s="49">
        <v>26.46</v>
      </c>
      <c r="D83" s="49">
        <v>29.676500000000001</v>
      </c>
      <c r="E83" s="49">
        <v>29.676500000000001</v>
      </c>
      <c r="F83" s="41">
        <v>100</v>
      </c>
    </row>
    <row r="84" spans="1:6" ht="19.899999999999999" customHeight="1">
      <c r="A84" s="42" t="s">
        <v>328</v>
      </c>
      <c r="B84" s="42" t="s">
        <v>329</v>
      </c>
      <c r="C84" s="41">
        <v>6</v>
      </c>
      <c r="D84" s="41">
        <v>6</v>
      </c>
      <c r="E84" s="41">
        <v>6</v>
      </c>
      <c r="F84" s="41">
        <v>100</v>
      </c>
    </row>
    <row r="85" spans="1:6" ht="19.899999999999999" customHeight="1">
      <c r="A85" s="42" t="s">
        <v>330</v>
      </c>
      <c r="B85" s="42" t="s">
        <v>514</v>
      </c>
      <c r="C85" s="41">
        <v>20.46</v>
      </c>
      <c r="D85" s="41">
        <v>23.676500000000001</v>
      </c>
      <c r="E85" s="41">
        <v>23.676500000000001</v>
      </c>
      <c r="F85" s="41">
        <v>100</v>
      </c>
    </row>
    <row r="86" spans="1:6" ht="19.899999999999999" customHeight="1">
      <c r="A86" s="76" t="s">
        <v>332</v>
      </c>
      <c r="B86" s="76" t="s">
        <v>333</v>
      </c>
      <c r="C86" s="49">
        <v>1004.6</v>
      </c>
      <c r="D86" s="49">
        <v>943.28057000000001</v>
      </c>
      <c r="E86" s="49">
        <v>943.28057000000001</v>
      </c>
      <c r="F86" s="41">
        <v>100</v>
      </c>
    </row>
    <row r="87" spans="1:6" ht="19.899999999999999" customHeight="1">
      <c r="A87" s="42" t="s">
        <v>334</v>
      </c>
      <c r="B87" s="42" t="s">
        <v>333</v>
      </c>
      <c r="C87" s="41">
        <v>1004.6</v>
      </c>
      <c r="D87" s="41">
        <v>943.28057000000001</v>
      </c>
      <c r="E87" s="41">
        <v>943.28057000000001</v>
      </c>
      <c r="F87" s="41">
        <v>100</v>
      </c>
    </row>
    <row r="88" spans="1:6" ht="19.899999999999999" customHeight="1">
      <c r="A88" s="76" t="s">
        <v>335</v>
      </c>
      <c r="B88" s="76" t="s">
        <v>153</v>
      </c>
      <c r="C88" s="49">
        <v>1622.46</v>
      </c>
      <c r="D88" s="49">
        <v>2216.9893269999998</v>
      </c>
      <c r="E88" s="49">
        <v>2216.9893269999998</v>
      </c>
      <c r="F88" s="41">
        <v>100</v>
      </c>
    </row>
    <row r="89" spans="1:6" ht="19.899999999999999" customHeight="1">
      <c r="A89" s="76" t="s">
        <v>336</v>
      </c>
      <c r="B89" s="76" t="s">
        <v>337</v>
      </c>
      <c r="C89" s="49">
        <v>250.46</v>
      </c>
      <c r="D89" s="49">
        <v>250.46</v>
      </c>
      <c r="E89" s="49">
        <v>250.46</v>
      </c>
      <c r="F89" s="41">
        <v>100</v>
      </c>
    </row>
    <row r="90" spans="1:6" ht="19.899999999999999" customHeight="1">
      <c r="A90" s="42" t="s">
        <v>338</v>
      </c>
      <c r="B90" s="42" t="s">
        <v>339</v>
      </c>
      <c r="C90" s="41">
        <v>250.46</v>
      </c>
      <c r="D90" s="41">
        <v>250.46</v>
      </c>
      <c r="E90" s="41">
        <v>250.46</v>
      </c>
      <c r="F90" s="41">
        <v>100</v>
      </c>
    </row>
    <row r="91" spans="1:6" ht="19.899999999999999" customHeight="1">
      <c r="A91" s="76" t="s">
        <v>340</v>
      </c>
      <c r="B91" s="76" t="s">
        <v>341</v>
      </c>
      <c r="C91" s="49">
        <v>23.1</v>
      </c>
      <c r="D91" s="49">
        <v>21.340199999999999</v>
      </c>
      <c r="E91" s="49">
        <v>21.340199999999999</v>
      </c>
      <c r="F91" s="41">
        <v>100</v>
      </c>
    </row>
    <row r="92" spans="1:6" ht="19.899999999999999" customHeight="1">
      <c r="A92" s="42" t="s">
        <v>342</v>
      </c>
      <c r="B92" s="42" t="s">
        <v>343</v>
      </c>
      <c r="C92" s="41">
        <v>23.1</v>
      </c>
      <c r="D92" s="41">
        <v>21.340199999999999</v>
      </c>
      <c r="E92" s="41">
        <v>21.340199999999999</v>
      </c>
      <c r="F92" s="41">
        <v>100</v>
      </c>
    </row>
    <row r="93" spans="1:6" ht="19.899999999999999" customHeight="1">
      <c r="A93" s="76" t="s">
        <v>344</v>
      </c>
      <c r="B93" s="76" t="s">
        <v>345</v>
      </c>
      <c r="C93" s="49">
        <v>332.53</v>
      </c>
      <c r="D93" s="49">
        <v>310.63877100000002</v>
      </c>
      <c r="E93" s="49">
        <v>310.63877100000002</v>
      </c>
      <c r="F93" s="41">
        <v>100</v>
      </c>
    </row>
    <row r="94" spans="1:6" ht="19.899999999999999" customHeight="1">
      <c r="A94" s="42" t="s">
        <v>346</v>
      </c>
      <c r="B94" s="42" t="s">
        <v>347</v>
      </c>
      <c r="C94" s="41">
        <v>96.76</v>
      </c>
      <c r="D94" s="41">
        <v>88.225334000000004</v>
      </c>
      <c r="E94" s="41">
        <v>88.225334000000004</v>
      </c>
      <c r="F94" s="41">
        <v>100</v>
      </c>
    </row>
    <row r="95" spans="1:6" ht="19.899999999999999" customHeight="1">
      <c r="A95" s="42" t="s">
        <v>348</v>
      </c>
      <c r="B95" s="42" t="s">
        <v>349</v>
      </c>
      <c r="C95" s="41">
        <v>235.77</v>
      </c>
      <c r="D95" s="41">
        <v>222.41343699999999</v>
      </c>
      <c r="E95" s="41">
        <v>222.41343699999999</v>
      </c>
      <c r="F95" s="41">
        <v>100</v>
      </c>
    </row>
    <row r="96" spans="1:6" ht="19.899999999999999" customHeight="1">
      <c r="A96" s="76" t="s">
        <v>350</v>
      </c>
      <c r="B96" s="76" t="s">
        <v>351</v>
      </c>
      <c r="C96" s="49">
        <v>774.36</v>
      </c>
      <c r="D96" s="49">
        <v>1456.2360329999999</v>
      </c>
      <c r="E96" s="49">
        <v>1456.2360329999999</v>
      </c>
      <c r="F96" s="41">
        <v>100</v>
      </c>
    </row>
    <row r="97" spans="1:6" ht="19.899999999999999" customHeight="1">
      <c r="A97" s="42" t="s">
        <v>352</v>
      </c>
      <c r="B97" s="42" t="s">
        <v>353</v>
      </c>
      <c r="C97" s="41">
        <v>774.36</v>
      </c>
      <c r="D97" s="41">
        <v>1452.4990829999999</v>
      </c>
      <c r="E97" s="41">
        <v>1452.4990829999999</v>
      </c>
      <c r="F97" s="41">
        <v>100</v>
      </c>
    </row>
    <row r="98" spans="1:6" ht="19.899999999999999" customHeight="1">
      <c r="A98" s="42" t="s">
        <v>515</v>
      </c>
      <c r="B98" s="42" t="s">
        <v>516</v>
      </c>
      <c r="C98" s="41"/>
      <c r="D98" s="41">
        <v>3.7369500000000002</v>
      </c>
      <c r="E98" s="41">
        <v>3.7369500000000002</v>
      </c>
      <c r="F98" s="41">
        <v>100</v>
      </c>
    </row>
    <row r="99" spans="1:6" ht="19.899999999999999" customHeight="1">
      <c r="A99" s="76" t="s">
        <v>517</v>
      </c>
      <c r="B99" s="76" t="s">
        <v>518</v>
      </c>
      <c r="C99" s="49">
        <v>10</v>
      </c>
      <c r="D99" s="49">
        <v>8.8679000000000006</v>
      </c>
      <c r="E99" s="49">
        <v>8.8679000000000006</v>
      </c>
      <c r="F99" s="41">
        <v>100</v>
      </c>
    </row>
    <row r="100" spans="1:6" ht="19.899999999999999" customHeight="1">
      <c r="A100" s="42" t="s">
        <v>519</v>
      </c>
      <c r="B100" s="42" t="s">
        <v>520</v>
      </c>
      <c r="C100" s="41">
        <v>10</v>
      </c>
      <c r="D100" s="41">
        <v>8.8679000000000006</v>
      </c>
      <c r="E100" s="41">
        <v>8.8679000000000006</v>
      </c>
      <c r="F100" s="41">
        <v>100</v>
      </c>
    </row>
    <row r="101" spans="1:6" ht="19.899999999999999" customHeight="1">
      <c r="A101" s="76" t="s">
        <v>521</v>
      </c>
      <c r="B101" s="76" t="s">
        <v>522</v>
      </c>
      <c r="C101" s="49">
        <v>16.510000000000002</v>
      </c>
      <c r="D101" s="49">
        <v>16.510000000000002</v>
      </c>
      <c r="E101" s="49">
        <v>16.510000000000002</v>
      </c>
      <c r="F101" s="41">
        <v>100</v>
      </c>
    </row>
    <row r="102" spans="1:6" ht="19.899999999999999" customHeight="1">
      <c r="A102" s="42" t="s">
        <v>523</v>
      </c>
      <c r="B102" s="42" t="s">
        <v>522</v>
      </c>
      <c r="C102" s="41">
        <v>16.510000000000002</v>
      </c>
      <c r="D102" s="41">
        <v>16.510000000000002</v>
      </c>
      <c r="E102" s="41">
        <v>16.510000000000002</v>
      </c>
      <c r="F102" s="41">
        <v>100</v>
      </c>
    </row>
    <row r="103" spans="1:6" ht="19.899999999999999" customHeight="1">
      <c r="A103" s="76" t="s">
        <v>354</v>
      </c>
      <c r="B103" s="76" t="s">
        <v>355</v>
      </c>
      <c r="C103" s="49">
        <v>215.5</v>
      </c>
      <c r="D103" s="49">
        <v>152.93642299999999</v>
      </c>
      <c r="E103" s="49">
        <v>152.93642299999999</v>
      </c>
      <c r="F103" s="41">
        <v>100</v>
      </c>
    </row>
    <row r="104" spans="1:6" ht="19.899999999999999" customHeight="1">
      <c r="A104" s="42" t="s">
        <v>356</v>
      </c>
      <c r="B104" s="42" t="s">
        <v>355</v>
      </c>
      <c r="C104" s="41">
        <v>215.5</v>
      </c>
      <c r="D104" s="41">
        <v>152.93642299999999</v>
      </c>
      <c r="E104" s="41">
        <v>152.93642299999999</v>
      </c>
      <c r="F104" s="41">
        <v>100</v>
      </c>
    </row>
    <row r="105" spans="1:6" ht="19.899999999999999" customHeight="1">
      <c r="A105" s="76" t="s">
        <v>357</v>
      </c>
      <c r="B105" s="76" t="s">
        <v>154</v>
      </c>
      <c r="C105" s="49">
        <v>879.98</v>
      </c>
      <c r="D105" s="49">
        <v>898.34561799999994</v>
      </c>
      <c r="E105" s="49">
        <v>898.34561799999994</v>
      </c>
      <c r="F105" s="41">
        <v>100</v>
      </c>
    </row>
    <row r="106" spans="1:6" ht="19.899999999999999" customHeight="1">
      <c r="A106" s="76" t="s">
        <v>358</v>
      </c>
      <c r="B106" s="76" t="s">
        <v>359</v>
      </c>
      <c r="C106" s="49">
        <v>330.98</v>
      </c>
      <c r="D106" s="49">
        <v>316.22872100000001</v>
      </c>
      <c r="E106" s="49">
        <v>316.22872100000001</v>
      </c>
      <c r="F106" s="41">
        <v>100</v>
      </c>
    </row>
    <row r="107" spans="1:6" ht="19.899999999999999" customHeight="1">
      <c r="A107" s="42" t="s">
        <v>360</v>
      </c>
      <c r="B107" s="42" t="s">
        <v>361</v>
      </c>
      <c r="C107" s="41">
        <v>330.98</v>
      </c>
      <c r="D107" s="41">
        <v>316.22872100000001</v>
      </c>
      <c r="E107" s="41">
        <v>316.22872100000001</v>
      </c>
      <c r="F107" s="41">
        <v>100</v>
      </c>
    </row>
    <row r="108" spans="1:6" ht="19.899999999999999" customHeight="1">
      <c r="A108" s="76" t="s">
        <v>366</v>
      </c>
      <c r="B108" s="76" t="s">
        <v>367</v>
      </c>
      <c r="C108" s="49">
        <v>453</v>
      </c>
      <c r="D108" s="49">
        <v>432.77389699999998</v>
      </c>
      <c r="E108" s="49">
        <v>432.77389699999998</v>
      </c>
      <c r="F108" s="41">
        <v>100</v>
      </c>
    </row>
    <row r="109" spans="1:6" ht="19.899999999999999" customHeight="1">
      <c r="A109" s="42" t="s">
        <v>368</v>
      </c>
      <c r="B109" s="42" t="s">
        <v>369</v>
      </c>
      <c r="C109" s="41">
        <v>453</v>
      </c>
      <c r="D109" s="41">
        <v>432.77389699999998</v>
      </c>
      <c r="E109" s="41">
        <v>432.77389699999998</v>
      </c>
      <c r="F109" s="41">
        <v>100</v>
      </c>
    </row>
    <row r="110" spans="1:6" ht="19.899999999999999" customHeight="1">
      <c r="A110" s="76" t="s">
        <v>370</v>
      </c>
      <c r="B110" s="76" t="s">
        <v>371</v>
      </c>
      <c r="C110" s="49">
        <v>96</v>
      </c>
      <c r="D110" s="49">
        <v>149.34299999999999</v>
      </c>
      <c r="E110" s="49">
        <v>149.34299999999999</v>
      </c>
      <c r="F110" s="41">
        <v>100</v>
      </c>
    </row>
    <row r="111" spans="1:6" ht="19.899999999999999" customHeight="1">
      <c r="A111" s="42" t="s">
        <v>372</v>
      </c>
      <c r="B111" s="42" t="s">
        <v>373</v>
      </c>
      <c r="C111" s="41">
        <v>96</v>
      </c>
      <c r="D111" s="41">
        <v>149.34299999999999</v>
      </c>
      <c r="E111" s="41">
        <v>149.34299999999999</v>
      </c>
      <c r="F111" s="41">
        <v>100</v>
      </c>
    </row>
    <row r="112" spans="1:6" ht="19.899999999999999" customHeight="1">
      <c r="A112" s="76" t="s">
        <v>377</v>
      </c>
      <c r="B112" s="76" t="s">
        <v>113</v>
      </c>
      <c r="C112" s="49">
        <v>4148.1000000000004</v>
      </c>
      <c r="D112" s="49">
        <v>3815.96</v>
      </c>
      <c r="E112" s="49">
        <v>3815.96</v>
      </c>
      <c r="F112" s="41">
        <v>100</v>
      </c>
    </row>
    <row r="113" spans="1:6" ht="19.899999999999999" customHeight="1">
      <c r="A113" s="76" t="s">
        <v>378</v>
      </c>
      <c r="B113" s="76" t="s">
        <v>379</v>
      </c>
      <c r="C113" s="49">
        <v>1351.76</v>
      </c>
      <c r="D113" s="49">
        <v>1402.8127999999999</v>
      </c>
      <c r="E113" s="49">
        <v>1402.8127999999999</v>
      </c>
      <c r="F113" s="41">
        <v>100</v>
      </c>
    </row>
    <row r="114" spans="1:6" ht="19.899999999999999" customHeight="1">
      <c r="A114" s="42" t="s">
        <v>380</v>
      </c>
      <c r="B114" s="42" t="s">
        <v>43</v>
      </c>
      <c r="C114" s="41">
        <v>380.95</v>
      </c>
      <c r="D114" s="41">
        <v>367.875134</v>
      </c>
      <c r="E114" s="41">
        <v>367.875134</v>
      </c>
      <c r="F114" s="41">
        <v>100</v>
      </c>
    </row>
    <row r="115" spans="1:6" ht="19.899999999999999" customHeight="1">
      <c r="A115" s="42" t="s">
        <v>381</v>
      </c>
      <c r="B115" s="42" t="s">
        <v>382</v>
      </c>
      <c r="C115" s="41">
        <v>30</v>
      </c>
      <c r="D115" s="41">
        <v>27.30134</v>
      </c>
      <c r="E115" s="41">
        <v>27.30134</v>
      </c>
      <c r="F115" s="41">
        <v>100</v>
      </c>
    </row>
    <row r="116" spans="1:6" ht="19.899999999999999" customHeight="1">
      <c r="A116" s="42" t="s">
        <v>383</v>
      </c>
      <c r="B116" s="42" t="s">
        <v>384</v>
      </c>
      <c r="C116" s="41">
        <v>940.81</v>
      </c>
      <c r="D116" s="41">
        <v>1007.6363260000001</v>
      </c>
      <c r="E116" s="41">
        <v>1007.6363260000001</v>
      </c>
      <c r="F116" s="41">
        <v>100</v>
      </c>
    </row>
    <row r="117" spans="1:6" ht="19.899999999999999" customHeight="1">
      <c r="A117" s="76" t="s">
        <v>389</v>
      </c>
      <c r="B117" s="76" t="s">
        <v>390</v>
      </c>
      <c r="C117" s="49">
        <v>1653.84</v>
      </c>
      <c r="D117" s="49">
        <v>1189.948435</v>
      </c>
      <c r="E117" s="49">
        <v>1189.948435</v>
      </c>
      <c r="F117" s="41">
        <v>100</v>
      </c>
    </row>
    <row r="118" spans="1:6" ht="19.899999999999999" customHeight="1">
      <c r="A118" s="42" t="s">
        <v>391</v>
      </c>
      <c r="B118" s="42" t="s">
        <v>390</v>
      </c>
      <c r="C118" s="41">
        <v>1653.84</v>
      </c>
      <c r="D118" s="41">
        <v>1189.948435</v>
      </c>
      <c r="E118" s="41">
        <v>1189.948435</v>
      </c>
      <c r="F118" s="41">
        <v>100</v>
      </c>
    </row>
    <row r="119" spans="1:6" ht="19.899999999999999" customHeight="1">
      <c r="A119" s="76" t="s">
        <v>392</v>
      </c>
      <c r="B119" s="76" t="s">
        <v>393</v>
      </c>
      <c r="C119" s="49">
        <v>1142.5</v>
      </c>
      <c r="D119" s="49">
        <v>1223.2</v>
      </c>
      <c r="E119" s="49">
        <v>1223.2</v>
      </c>
      <c r="F119" s="41">
        <v>100</v>
      </c>
    </row>
    <row r="120" spans="1:6" ht="19.899999999999999" customHeight="1">
      <c r="A120" s="42" t="s">
        <v>394</v>
      </c>
      <c r="B120" s="42" t="s">
        <v>393</v>
      </c>
      <c r="C120" s="41">
        <v>1142.5</v>
      </c>
      <c r="D120" s="41">
        <v>1223.2</v>
      </c>
      <c r="E120" s="41">
        <v>1223.2</v>
      </c>
      <c r="F120" s="41">
        <v>100</v>
      </c>
    </row>
    <row r="121" spans="1:6" ht="19.899999999999999" customHeight="1">
      <c r="A121" s="76" t="s">
        <v>395</v>
      </c>
      <c r="B121" s="76" t="s">
        <v>155</v>
      </c>
      <c r="C121" s="49">
        <v>13664.26</v>
      </c>
      <c r="D121" s="49">
        <v>12200.59</v>
      </c>
      <c r="E121" s="49">
        <v>12200.59</v>
      </c>
      <c r="F121" s="41">
        <v>100</v>
      </c>
    </row>
    <row r="122" spans="1:6" ht="19.899999999999999" customHeight="1">
      <c r="A122" s="76" t="s">
        <v>396</v>
      </c>
      <c r="B122" s="76" t="s">
        <v>397</v>
      </c>
      <c r="C122" s="49">
        <v>3182.33</v>
      </c>
      <c r="D122" s="49">
        <v>5331.43</v>
      </c>
      <c r="E122" s="49">
        <v>5331.43</v>
      </c>
      <c r="F122" s="41">
        <v>100</v>
      </c>
    </row>
    <row r="123" spans="1:6" ht="19.899999999999999" customHeight="1">
      <c r="A123" s="42" t="s">
        <v>398</v>
      </c>
      <c r="B123" s="42" t="s">
        <v>205</v>
      </c>
      <c r="C123" s="41">
        <v>367.96</v>
      </c>
      <c r="D123" s="41">
        <v>419.94488200000001</v>
      </c>
      <c r="E123" s="41">
        <v>419.94488200000001</v>
      </c>
      <c r="F123" s="41">
        <v>100</v>
      </c>
    </row>
    <row r="124" spans="1:6" ht="19.899999999999999" customHeight="1">
      <c r="A124" s="42" t="s">
        <v>524</v>
      </c>
      <c r="B124" s="42" t="s">
        <v>525</v>
      </c>
      <c r="C124" s="41">
        <v>11.76</v>
      </c>
      <c r="D124" s="41">
        <v>11.76</v>
      </c>
      <c r="E124" s="41">
        <v>11.76</v>
      </c>
      <c r="F124" s="41">
        <v>100</v>
      </c>
    </row>
    <row r="125" spans="1:6" ht="19.899999999999999" customHeight="1">
      <c r="A125" s="42" t="s">
        <v>399</v>
      </c>
      <c r="B125" s="42" t="s">
        <v>400</v>
      </c>
      <c r="C125" s="41">
        <v>18</v>
      </c>
      <c r="D125" s="41">
        <v>21.231449999999999</v>
      </c>
      <c r="E125" s="41">
        <v>21.231449999999999</v>
      </c>
      <c r="F125" s="41">
        <v>100</v>
      </c>
    </row>
    <row r="126" spans="1:6" ht="19.899999999999999" customHeight="1">
      <c r="A126" s="42" t="s">
        <v>401</v>
      </c>
      <c r="B126" s="42" t="s">
        <v>402</v>
      </c>
      <c r="C126" s="41">
        <v>3</v>
      </c>
      <c r="D126" s="41">
        <v>2.8885000000000001</v>
      </c>
      <c r="E126" s="41">
        <v>2.8885000000000001</v>
      </c>
      <c r="F126" s="41">
        <v>100</v>
      </c>
    </row>
    <row r="127" spans="1:6" ht="19.899999999999999" customHeight="1">
      <c r="A127" s="42" t="s">
        <v>526</v>
      </c>
      <c r="B127" s="42" t="s">
        <v>527</v>
      </c>
      <c r="C127" s="41">
        <v>0</v>
      </c>
      <c r="D127" s="41">
        <v>4.7001460000000002</v>
      </c>
      <c r="E127" s="41">
        <v>4.7001460000000002</v>
      </c>
      <c r="F127" s="41">
        <v>100</v>
      </c>
    </row>
    <row r="128" spans="1:6" ht="19.899999999999999" customHeight="1">
      <c r="A128" s="42" t="s">
        <v>403</v>
      </c>
      <c r="B128" s="42" t="s">
        <v>404</v>
      </c>
      <c r="C128" s="41">
        <v>1717.77</v>
      </c>
      <c r="D128" s="41">
        <v>3665.33</v>
      </c>
      <c r="E128" s="41">
        <v>3665.33</v>
      </c>
      <c r="F128" s="41">
        <v>100</v>
      </c>
    </row>
    <row r="129" spans="1:6" ht="19.899999999999999" customHeight="1">
      <c r="A129" s="42" t="s">
        <v>405</v>
      </c>
      <c r="B129" s="42" t="s">
        <v>406</v>
      </c>
      <c r="C129" s="41">
        <v>0</v>
      </c>
      <c r="D129" s="41">
        <v>9.57</v>
      </c>
      <c r="E129" s="41">
        <v>9.57</v>
      </c>
      <c r="F129" s="41">
        <v>100</v>
      </c>
    </row>
    <row r="130" spans="1:6" ht="19.899999999999999" customHeight="1">
      <c r="A130" s="42" t="s">
        <v>407</v>
      </c>
      <c r="B130" s="42" t="s">
        <v>528</v>
      </c>
      <c r="C130" s="41">
        <v>157.33000000000001</v>
      </c>
      <c r="D130" s="41">
        <v>157.33000000000001</v>
      </c>
      <c r="E130" s="41">
        <v>157.33000000000001</v>
      </c>
      <c r="F130" s="41">
        <v>100</v>
      </c>
    </row>
    <row r="131" spans="1:6" ht="19.899999999999999" customHeight="1">
      <c r="A131" s="42" t="s">
        <v>529</v>
      </c>
      <c r="B131" s="42" t="s">
        <v>530</v>
      </c>
      <c r="C131" s="41">
        <v>123.2</v>
      </c>
      <c r="D131" s="41">
        <v>123.2</v>
      </c>
      <c r="E131" s="41">
        <v>123.2</v>
      </c>
      <c r="F131" s="41">
        <v>100</v>
      </c>
    </row>
    <row r="132" spans="1:6" ht="19.899999999999999" customHeight="1">
      <c r="A132" s="42" t="s">
        <v>409</v>
      </c>
      <c r="B132" s="42" t="s">
        <v>531</v>
      </c>
      <c r="C132" s="41">
        <v>56.7</v>
      </c>
      <c r="D132" s="41">
        <v>123.258825</v>
      </c>
      <c r="E132" s="41">
        <v>123.258825</v>
      </c>
      <c r="F132" s="41">
        <v>100</v>
      </c>
    </row>
    <row r="133" spans="1:6" ht="19.899999999999999" customHeight="1">
      <c r="A133" s="42" t="s">
        <v>411</v>
      </c>
      <c r="B133" s="42" t="s">
        <v>412</v>
      </c>
      <c r="C133" s="41">
        <v>726.61</v>
      </c>
      <c r="D133" s="41">
        <v>792.22</v>
      </c>
      <c r="E133" s="41">
        <v>792.22</v>
      </c>
      <c r="F133" s="41">
        <v>100</v>
      </c>
    </row>
    <row r="134" spans="1:6" ht="19.899999999999999" customHeight="1">
      <c r="A134" s="76" t="s">
        <v>413</v>
      </c>
      <c r="B134" s="76" t="s">
        <v>414</v>
      </c>
      <c r="C134" s="49">
        <v>3283.55</v>
      </c>
      <c r="D134" s="49">
        <v>1109.801692</v>
      </c>
      <c r="E134" s="49">
        <v>1109.801692</v>
      </c>
      <c r="F134" s="41">
        <v>100</v>
      </c>
    </row>
    <row r="135" spans="1:6" ht="19.899999999999999" customHeight="1">
      <c r="A135" s="42" t="s">
        <v>417</v>
      </c>
      <c r="B135" s="42" t="s">
        <v>418</v>
      </c>
      <c r="C135" s="41">
        <v>1507.03</v>
      </c>
      <c r="D135" s="41">
        <v>649.35335199999997</v>
      </c>
      <c r="E135" s="41">
        <v>649.35335199999997</v>
      </c>
      <c r="F135" s="41">
        <v>100</v>
      </c>
    </row>
    <row r="136" spans="1:6" ht="19.899999999999999" customHeight="1">
      <c r="A136" s="42" t="s">
        <v>419</v>
      </c>
      <c r="B136" s="42" t="s">
        <v>420</v>
      </c>
      <c r="C136" s="41">
        <v>1479.95</v>
      </c>
      <c r="D136" s="41">
        <v>190.33</v>
      </c>
      <c r="E136" s="41">
        <v>190.33</v>
      </c>
      <c r="F136" s="41">
        <v>100</v>
      </c>
    </row>
    <row r="137" spans="1:6" ht="19.899999999999999" customHeight="1">
      <c r="A137" s="42" t="s">
        <v>421</v>
      </c>
      <c r="B137" s="42" t="s">
        <v>422</v>
      </c>
      <c r="C137" s="41">
        <v>296.57</v>
      </c>
      <c r="D137" s="41">
        <v>270.11833999999999</v>
      </c>
      <c r="E137" s="41">
        <v>270.11833999999999</v>
      </c>
      <c r="F137" s="41">
        <v>100</v>
      </c>
    </row>
    <row r="138" spans="1:6" ht="19.899999999999999" customHeight="1">
      <c r="A138" s="76" t="s">
        <v>423</v>
      </c>
      <c r="B138" s="76" t="s">
        <v>424</v>
      </c>
      <c r="C138" s="49">
        <v>3924.89</v>
      </c>
      <c r="D138" s="49">
        <v>2673.052537</v>
      </c>
      <c r="E138" s="49">
        <v>2673.052537</v>
      </c>
      <c r="F138" s="41">
        <v>100</v>
      </c>
    </row>
    <row r="139" spans="1:6" ht="19.899999999999999" customHeight="1">
      <c r="A139" s="42" t="s">
        <v>425</v>
      </c>
      <c r="B139" s="42" t="s">
        <v>426</v>
      </c>
      <c r="C139" s="41">
        <v>226.33</v>
      </c>
      <c r="D139" s="41">
        <v>228.44234299999999</v>
      </c>
      <c r="E139" s="41">
        <v>228.44234299999999</v>
      </c>
      <c r="F139" s="41">
        <v>100</v>
      </c>
    </row>
    <row r="140" spans="1:6" ht="19.899999999999999" customHeight="1">
      <c r="A140" s="42" t="s">
        <v>427</v>
      </c>
      <c r="B140" s="42" t="s">
        <v>428</v>
      </c>
      <c r="C140" s="41">
        <v>3523.19</v>
      </c>
      <c r="D140" s="41">
        <v>984.44880000000001</v>
      </c>
      <c r="E140" s="41">
        <v>984.44880000000001</v>
      </c>
      <c r="F140" s="41">
        <v>100</v>
      </c>
    </row>
    <row r="141" spans="1:6" ht="19.899999999999999" customHeight="1">
      <c r="A141" s="42" t="s">
        <v>431</v>
      </c>
      <c r="B141" s="42" t="s">
        <v>432</v>
      </c>
      <c r="C141" s="41">
        <v>175.37</v>
      </c>
      <c r="D141" s="41">
        <v>1460.161394</v>
      </c>
      <c r="E141" s="41">
        <v>1460.161394</v>
      </c>
      <c r="F141" s="41">
        <v>100</v>
      </c>
    </row>
    <row r="142" spans="1:6" ht="19.899999999999999" customHeight="1">
      <c r="A142" s="76" t="s">
        <v>433</v>
      </c>
      <c r="B142" s="76" t="s">
        <v>434</v>
      </c>
      <c r="C142" s="49">
        <v>3008.25</v>
      </c>
      <c r="D142" s="49">
        <v>2828.2473</v>
      </c>
      <c r="E142" s="49">
        <v>2828.2473</v>
      </c>
      <c r="F142" s="41">
        <v>100</v>
      </c>
    </row>
    <row r="143" spans="1:6" ht="19.899999999999999" customHeight="1">
      <c r="A143" s="42" t="s">
        <v>435</v>
      </c>
      <c r="B143" s="42" t="s">
        <v>436</v>
      </c>
      <c r="C143" s="41">
        <v>2558.25</v>
      </c>
      <c r="D143" s="41">
        <v>2358.2473</v>
      </c>
      <c r="E143" s="41">
        <v>2358.2473</v>
      </c>
      <c r="F143" s="41">
        <v>100</v>
      </c>
    </row>
    <row r="144" spans="1:6" ht="19.899999999999999" customHeight="1">
      <c r="A144" s="42" t="s">
        <v>437</v>
      </c>
      <c r="B144" s="42" t="s">
        <v>438</v>
      </c>
      <c r="C144" s="41">
        <v>450</v>
      </c>
      <c r="D144" s="41">
        <v>450</v>
      </c>
      <c r="E144" s="41">
        <v>450</v>
      </c>
      <c r="F144" s="41">
        <v>100</v>
      </c>
    </row>
    <row r="145" spans="1:6" ht="19.899999999999999" customHeight="1">
      <c r="A145" s="42" t="s">
        <v>439</v>
      </c>
      <c r="B145" s="42" t="s">
        <v>440</v>
      </c>
      <c r="C145" s="41">
        <v>0</v>
      </c>
      <c r="D145" s="41">
        <v>20</v>
      </c>
      <c r="E145" s="41">
        <v>20</v>
      </c>
      <c r="F145" s="41">
        <v>100</v>
      </c>
    </row>
    <row r="146" spans="1:6" ht="19.899999999999999" customHeight="1">
      <c r="A146" s="76" t="s">
        <v>532</v>
      </c>
      <c r="B146" s="76" t="s">
        <v>533</v>
      </c>
      <c r="C146" s="49">
        <v>265.24</v>
      </c>
      <c r="D146" s="49">
        <v>258.05</v>
      </c>
      <c r="E146" s="49">
        <v>258.05</v>
      </c>
      <c r="F146" s="41">
        <v>100</v>
      </c>
    </row>
    <row r="147" spans="1:6" ht="19.899999999999999" customHeight="1">
      <c r="A147" s="42" t="s">
        <v>534</v>
      </c>
      <c r="B147" s="42" t="s">
        <v>533</v>
      </c>
      <c r="C147" s="41">
        <v>265.24</v>
      </c>
      <c r="D147" s="41">
        <v>258.05</v>
      </c>
      <c r="E147" s="41">
        <v>258.05</v>
      </c>
      <c r="F147" s="41">
        <v>100</v>
      </c>
    </row>
    <row r="148" spans="1:6" ht="19.899999999999999" customHeight="1">
      <c r="A148" s="76" t="s">
        <v>446</v>
      </c>
      <c r="B148" s="76" t="s">
        <v>447</v>
      </c>
      <c r="C148" s="49">
        <v>11532.69</v>
      </c>
      <c r="D148" s="49">
        <v>10715.84</v>
      </c>
      <c r="E148" s="49">
        <v>10715.84</v>
      </c>
      <c r="F148" s="41">
        <v>100</v>
      </c>
    </row>
    <row r="149" spans="1:6" ht="19.899999999999999" customHeight="1">
      <c r="A149" s="76" t="s">
        <v>448</v>
      </c>
      <c r="B149" s="76" t="s">
        <v>449</v>
      </c>
      <c r="C149" s="49">
        <v>11532.69</v>
      </c>
      <c r="D149" s="49">
        <v>10715.84</v>
      </c>
      <c r="E149" s="49">
        <v>10715.84</v>
      </c>
      <c r="F149" s="41">
        <v>100</v>
      </c>
    </row>
    <row r="150" spans="1:6" ht="19.899999999999999" customHeight="1">
      <c r="A150" s="42" t="s">
        <v>450</v>
      </c>
      <c r="B150" s="42" t="s">
        <v>451</v>
      </c>
      <c r="C150" s="41">
        <v>11532.69</v>
      </c>
      <c r="D150" s="41">
        <v>10715.84</v>
      </c>
      <c r="E150" s="41">
        <v>10715.84</v>
      </c>
      <c r="F150" s="41">
        <v>100</v>
      </c>
    </row>
    <row r="151" spans="1:6" ht="19.899999999999999" customHeight="1">
      <c r="A151" s="76" t="s">
        <v>452</v>
      </c>
      <c r="B151" s="76" t="s">
        <v>157</v>
      </c>
      <c r="C151" s="49">
        <v>800</v>
      </c>
      <c r="D151" s="49">
        <v>900</v>
      </c>
      <c r="E151" s="49">
        <v>900</v>
      </c>
      <c r="F151" s="41">
        <v>100</v>
      </c>
    </row>
    <row r="152" spans="1:6" ht="19.899999999999999" customHeight="1">
      <c r="A152" s="76" t="s">
        <v>453</v>
      </c>
      <c r="B152" s="76" t="s">
        <v>454</v>
      </c>
      <c r="C152" s="49">
        <v>800</v>
      </c>
      <c r="D152" s="49">
        <v>900</v>
      </c>
      <c r="E152" s="49">
        <v>900</v>
      </c>
      <c r="F152" s="41">
        <v>100</v>
      </c>
    </row>
    <row r="153" spans="1:6" ht="19.899999999999999" customHeight="1">
      <c r="A153" s="42" t="s">
        <v>455</v>
      </c>
      <c r="B153" s="42" t="s">
        <v>456</v>
      </c>
      <c r="C153" s="41">
        <v>800</v>
      </c>
      <c r="D153" s="41">
        <v>900</v>
      </c>
      <c r="E153" s="41">
        <v>900</v>
      </c>
      <c r="F153" s="41">
        <v>100</v>
      </c>
    </row>
    <row r="154" spans="1:6" ht="19.899999999999999" customHeight="1">
      <c r="A154" s="76" t="s">
        <v>457</v>
      </c>
      <c r="B154" s="76" t="s">
        <v>158</v>
      </c>
      <c r="C154" s="49">
        <v>824.99</v>
      </c>
      <c r="D154" s="49">
        <v>790.25340000000006</v>
      </c>
      <c r="E154" s="49">
        <v>790.25340000000006</v>
      </c>
      <c r="F154" s="41">
        <v>100</v>
      </c>
    </row>
    <row r="155" spans="1:6" ht="19.899999999999999" customHeight="1">
      <c r="A155" s="76" t="s">
        <v>458</v>
      </c>
      <c r="B155" s="76" t="s">
        <v>459</v>
      </c>
      <c r="C155" s="49">
        <v>824.99</v>
      </c>
      <c r="D155" s="49">
        <v>790.25340000000006</v>
      </c>
      <c r="E155" s="49">
        <v>790.25340000000006</v>
      </c>
      <c r="F155" s="41">
        <v>100</v>
      </c>
    </row>
    <row r="156" spans="1:6" ht="19.899999999999999" customHeight="1">
      <c r="A156" s="42" t="s">
        <v>460</v>
      </c>
      <c r="B156" s="42" t="s">
        <v>461</v>
      </c>
      <c r="C156" s="41">
        <v>449.67</v>
      </c>
      <c r="D156" s="41">
        <v>446.78339999999997</v>
      </c>
      <c r="E156" s="41">
        <v>446.78339999999997</v>
      </c>
      <c r="F156" s="41">
        <v>100</v>
      </c>
    </row>
    <row r="157" spans="1:6" ht="19.899999999999999" customHeight="1">
      <c r="A157" s="42" t="s">
        <v>462</v>
      </c>
      <c r="B157" s="42" t="s">
        <v>463</v>
      </c>
      <c r="C157" s="41">
        <v>375.32</v>
      </c>
      <c r="D157" s="41">
        <v>343.47</v>
      </c>
      <c r="E157" s="41">
        <v>343.47</v>
      </c>
      <c r="F157" s="41">
        <v>100</v>
      </c>
    </row>
    <row r="158" spans="1:6" ht="19.899999999999999" customHeight="1">
      <c r="A158" s="76" t="s">
        <v>464</v>
      </c>
      <c r="B158" s="76" t="s">
        <v>159</v>
      </c>
      <c r="C158" s="49">
        <v>0</v>
      </c>
      <c r="D158" s="49">
        <v>76.234939999999995</v>
      </c>
      <c r="E158" s="49">
        <v>76.234939999999995</v>
      </c>
      <c r="F158" s="41">
        <v>100</v>
      </c>
    </row>
    <row r="159" spans="1:6" ht="19.899999999999999" customHeight="1">
      <c r="A159" s="76" t="s">
        <v>465</v>
      </c>
      <c r="B159" s="76" t="s">
        <v>466</v>
      </c>
      <c r="C159" s="49">
        <v>0</v>
      </c>
      <c r="D159" s="49">
        <v>76.234939999999995</v>
      </c>
      <c r="E159" s="49">
        <v>76.234939999999995</v>
      </c>
      <c r="F159" s="41">
        <v>100</v>
      </c>
    </row>
    <row r="160" spans="1:6" ht="19.899999999999999" customHeight="1">
      <c r="A160" s="42" t="s">
        <v>467</v>
      </c>
      <c r="B160" s="42" t="s">
        <v>468</v>
      </c>
      <c r="C160" s="41">
        <v>0</v>
      </c>
      <c r="D160" s="41">
        <v>76.234939999999995</v>
      </c>
      <c r="E160" s="41">
        <v>76.234939999999995</v>
      </c>
      <c r="F160" s="41">
        <v>100</v>
      </c>
    </row>
    <row r="161" spans="1:6" ht="19.899999999999999" customHeight="1">
      <c r="A161" s="12"/>
      <c r="B161" s="13" t="s">
        <v>44</v>
      </c>
      <c r="C161" s="49">
        <f>C4+C26+C33+C36+C43+C88+C105+C112+C121+C148+C151+C154+C158</f>
        <v>53310.590000000004</v>
      </c>
      <c r="D161" s="49">
        <f t="shared" ref="D161:E161" si="0">D4+D26+D33+D36+D43+D88+D105+D112+D121+D148+D151+D154+D158</f>
        <v>49514.362478999996</v>
      </c>
      <c r="E161" s="49">
        <f t="shared" si="0"/>
        <v>49514.362478999996</v>
      </c>
      <c r="F161" s="49">
        <v>100</v>
      </c>
    </row>
    <row r="162" spans="1:6" ht="19.899999999999999" customHeight="1">
      <c r="A162" s="12"/>
      <c r="B162" s="13" t="s">
        <v>45</v>
      </c>
      <c r="C162" s="49"/>
      <c r="D162" s="49"/>
      <c r="E162" s="49"/>
      <c r="F162" s="49"/>
    </row>
    <row r="163" spans="1:6" ht="19.899999999999999" customHeight="1">
      <c r="A163" s="12"/>
      <c r="B163" s="13" t="s">
        <v>46</v>
      </c>
      <c r="C163" s="49"/>
      <c r="D163" s="49"/>
      <c r="E163" s="49"/>
      <c r="F163" s="49"/>
    </row>
    <row r="164" spans="1:6" ht="19.899999999999999" customHeight="1">
      <c r="A164" s="12"/>
      <c r="B164" s="13" t="s">
        <v>47</v>
      </c>
      <c r="C164" s="49">
        <v>0</v>
      </c>
      <c r="D164" s="49">
        <v>12186.92</v>
      </c>
      <c r="E164" s="49">
        <v>12186.92</v>
      </c>
      <c r="F164" s="49">
        <v>100</v>
      </c>
    </row>
    <row r="165" spans="1:6" ht="19.899999999999999" customHeight="1">
      <c r="A165" s="12"/>
      <c r="B165" s="13" t="s">
        <v>48</v>
      </c>
      <c r="C165" s="49">
        <v>0</v>
      </c>
      <c r="D165" s="49">
        <v>6786.54</v>
      </c>
      <c r="E165" s="49">
        <v>6786.54</v>
      </c>
      <c r="F165" s="49">
        <v>100</v>
      </c>
    </row>
    <row r="166" spans="1:6" ht="19.899999999999999" customHeight="1">
      <c r="A166" s="12"/>
      <c r="B166" s="13" t="s">
        <v>36</v>
      </c>
      <c r="C166" s="49">
        <f>SUM(C161:C165)</f>
        <v>53310.590000000004</v>
      </c>
      <c r="D166" s="49">
        <f t="shared" ref="D166:E166" si="1">SUM(D161:D165)</f>
        <v>68487.822478999995</v>
      </c>
      <c r="E166" s="49">
        <f t="shared" si="1"/>
        <v>68487.822478999995</v>
      </c>
      <c r="F166" s="49">
        <v>100</v>
      </c>
    </row>
  </sheetData>
  <mergeCells count="1">
    <mergeCell ref="A1:F1"/>
  </mergeCells>
  <phoneticPr fontId="12" type="noConversion"/>
  <pageMargins left="0.15748031496062992" right="0.15748031496062992" top="0.27559055118110237" bottom="0.27559055118110237" header="0" footer="0"/>
  <pageSetup paperSize="9" scale="85" orientation="portrait" r:id="rId1"/>
</worksheet>
</file>

<file path=xl/worksheets/sheet4.xml><?xml version="1.0" encoding="utf-8"?>
<worksheet xmlns="http://schemas.openxmlformats.org/spreadsheetml/2006/main" xmlns:r="http://schemas.openxmlformats.org/officeDocument/2006/relationships">
  <dimension ref="A1:F31"/>
  <sheetViews>
    <sheetView workbookViewId="0">
      <selection activeCell="D10" sqref="D10"/>
    </sheetView>
  </sheetViews>
  <sheetFormatPr defaultColWidth="10" defaultRowHeight="13.5"/>
  <cols>
    <col min="1" max="1" width="40.125" customWidth="1"/>
    <col min="2" max="5" width="19.5" customWidth="1"/>
    <col min="6" max="6" width="64.625" customWidth="1"/>
    <col min="7" max="7" width="9.75" customWidth="1"/>
  </cols>
  <sheetData>
    <row r="1" spans="1:6" ht="36.950000000000003" customHeight="1">
      <c r="A1" s="78" t="s">
        <v>3</v>
      </c>
      <c r="B1" s="78"/>
      <c r="C1" s="78"/>
      <c r="D1" s="78"/>
      <c r="E1" s="78"/>
    </row>
    <row r="2" spans="1:6" ht="19.899999999999999" customHeight="1">
      <c r="A2" s="4"/>
      <c r="B2" s="4"/>
      <c r="C2" s="4"/>
      <c r="D2" s="5"/>
      <c r="E2" s="5" t="s">
        <v>27</v>
      </c>
    </row>
    <row r="3" spans="1:6" ht="33.200000000000003" customHeight="1">
      <c r="A3" s="6" t="s">
        <v>38</v>
      </c>
      <c r="B3" s="6" t="s">
        <v>29</v>
      </c>
      <c r="C3" s="6" t="s">
        <v>30</v>
      </c>
      <c r="D3" s="6" t="s">
        <v>31</v>
      </c>
      <c r="E3" s="6" t="s">
        <v>32</v>
      </c>
      <c r="F3" s="6" t="s">
        <v>49</v>
      </c>
    </row>
    <row r="4" spans="1:6" ht="25.7" customHeight="1">
      <c r="A4" s="10" t="s">
        <v>50</v>
      </c>
      <c r="B4" s="77">
        <f>SUM(B5:B8)</f>
        <v>6903.34</v>
      </c>
      <c r="C4" s="77">
        <f t="shared" ref="C4:D4" si="0">SUM(C5:C8)</f>
        <v>6561.32</v>
      </c>
      <c r="D4" s="77">
        <f t="shared" si="0"/>
        <v>6561.32</v>
      </c>
      <c r="E4" s="35">
        <v>100</v>
      </c>
      <c r="F4" s="15" t="s">
        <v>51</v>
      </c>
    </row>
    <row r="5" spans="1:6" ht="25.7" customHeight="1">
      <c r="A5" s="7" t="s">
        <v>52</v>
      </c>
      <c r="B5" s="34">
        <v>4714.8599999999997</v>
      </c>
      <c r="C5" s="35">
        <v>4406.8999999999996</v>
      </c>
      <c r="D5" s="35">
        <v>4406.8999999999996</v>
      </c>
      <c r="E5" s="35">
        <v>100</v>
      </c>
      <c r="F5" s="15" t="s">
        <v>53</v>
      </c>
    </row>
    <row r="6" spans="1:6" ht="25.7" customHeight="1">
      <c r="A6" s="7" t="s">
        <v>54</v>
      </c>
      <c r="B6" s="34">
        <v>1150.67</v>
      </c>
      <c r="C6" s="35">
        <v>1136.18</v>
      </c>
      <c r="D6" s="35">
        <v>1136.18</v>
      </c>
      <c r="E6" s="35">
        <v>100</v>
      </c>
      <c r="F6" s="15" t="s">
        <v>55</v>
      </c>
    </row>
    <row r="7" spans="1:6" ht="25.7" customHeight="1">
      <c r="A7" s="7" t="s">
        <v>56</v>
      </c>
      <c r="B7" s="34">
        <v>449.67</v>
      </c>
      <c r="C7" s="35">
        <v>446.78</v>
      </c>
      <c r="D7" s="35">
        <v>446.78</v>
      </c>
      <c r="E7" s="35">
        <v>100</v>
      </c>
      <c r="F7" s="15" t="s">
        <v>57</v>
      </c>
    </row>
    <row r="8" spans="1:6" ht="25.7" customHeight="1">
      <c r="A8" s="7" t="s">
        <v>58</v>
      </c>
      <c r="B8" s="34">
        <v>588.14</v>
      </c>
      <c r="C8" s="35">
        <v>571.46</v>
      </c>
      <c r="D8" s="35">
        <v>571.46</v>
      </c>
      <c r="E8" s="35">
        <v>100</v>
      </c>
      <c r="F8" s="15" t="s">
        <v>59</v>
      </c>
    </row>
    <row r="9" spans="1:6" ht="25.7" customHeight="1">
      <c r="A9" s="10" t="s">
        <v>60</v>
      </c>
      <c r="B9" s="77">
        <f>SUM(B10:B19)</f>
        <v>533.64</v>
      </c>
      <c r="C9" s="77">
        <f t="shared" ref="C9:D9" si="1">SUM(C10:C19)</f>
        <v>469.15999999999997</v>
      </c>
      <c r="D9" s="77">
        <f t="shared" si="1"/>
        <v>469.15999999999997</v>
      </c>
      <c r="E9" s="35">
        <v>100</v>
      </c>
      <c r="F9" s="15" t="s">
        <v>61</v>
      </c>
    </row>
    <row r="10" spans="1:6" ht="25.7" customHeight="1">
      <c r="A10" s="7" t="s">
        <v>62</v>
      </c>
      <c r="B10" s="34">
        <v>60.17</v>
      </c>
      <c r="C10" s="35">
        <v>63.5</v>
      </c>
      <c r="D10" s="35">
        <v>63.5</v>
      </c>
      <c r="E10" s="35">
        <v>100</v>
      </c>
      <c r="F10" s="15" t="s">
        <v>63</v>
      </c>
    </row>
    <row r="11" spans="1:6" ht="25.7" customHeight="1">
      <c r="A11" s="7" t="s">
        <v>64</v>
      </c>
      <c r="B11" s="34">
        <v>0.5</v>
      </c>
      <c r="C11" s="35">
        <v>0.5</v>
      </c>
      <c r="D11" s="35">
        <v>0.5</v>
      </c>
      <c r="E11" s="35">
        <v>100</v>
      </c>
      <c r="F11" s="15" t="s">
        <v>65</v>
      </c>
    </row>
    <row r="12" spans="1:6" ht="25.7" customHeight="1">
      <c r="A12" s="7" t="s">
        <v>66</v>
      </c>
      <c r="B12" s="34">
        <v>1.01</v>
      </c>
      <c r="C12" s="35">
        <v>0</v>
      </c>
      <c r="D12" s="35">
        <v>0</v>
      </c>
      <c r="E12" s="35">
        <v>100</v>
      </c>
      <c r="F12" s="15" t="s">
        <v>67</v>
      </c>
    </row>
    <row r="13" spans="1:6" ht="25.7" customHeight="1">
      <c r="A13" s="7" t="s">
        <v>68</v>
      </c>
      <c r="B13" s="34">
        <v>0</v>
      </c>
      <c r="C13" s="35">
        <v>0</v>
      </c>
      <c r="D13" s="35">
        <v>0</v>
      </c>
      <c r="E13" s="35">
        <v>0</v>
      </c>
      <c r="F13" s="15" t="s">
        <v>69</v>
      </c>
    </row>
    <row r="14" spans="1:6" ht="25.7" customHeight="1">
      <c r="A14" s="7" t="s">
        <v>70</v>
      </c>
      <c r="B14" s="34">
        <v>0</v>
      </c>
      <c r="C14" s="36">
        <v>0</v>
      </c>
      <c r="D14" s="36">
        <v>0</v>
      </c>
      <c r="E14" s="35">
        <v>0</v>
      </c>
      <c r="F14" s="15" t="s">
        <v>71</v>
      </c>
    </row>
    <row r="15" spans="1:6" ht="25.7" customHeight="1">
      <c r="A15" s="7" t="s">
        <v>72</v>
      </c>
      <c r="B15" s="36">
        <v>9.5</v>
      </c>
      <c r="C15" s="36">
        <v>5.63</v>
      </c>
      <c r="D15" s="36">
        <v>5.63</v>
      </c>
      <c r="E15" s="35">
        <v>100</v>
      </c>
      <c r="F15" s="15" t="s">
        <v>73</v>
      </c>
    </row>
    <row r="16" spans="1:6" ht="25.7" customHeight="1">
      <c r="A16" s="7" t="s">
        <v>74</v>
      </c>
      <c r="B16" s="36">
        <v>0</v>
      </c>
      <c r="C16" s="36">
        <v>0</v>
      </c>
      <c r="D16" s="36">
        <v>0</v>
      </c>
      <c r="E16" s="35">
        <v>0</v>
      </c>
      <c r="F16" s="15" t="s">
        <v>75</v>
      </c>
    </row>
    <row r="17" spans="1:6" ht="25.7" customHeight="1">
      <c r="A17" s="7" t="s">
        <v>76</v>
      </c>
      <c r="B17" s="36">
        <v>16</v>
      </c>
      <c r="C17" s="36">
        <v>11.16</v>
      </c>
      <c r="D17" s="36">
        <v>11.16</v>
      </c>
      <c r="E17" s="35">
        <v>100</v>
      </c>
      <c r="F17" s="15" t="s">
        <v>77</v>
      </c>
    </row>
    <row r="18" spans="1:6" ht="25.7" customHeight="1">
      <c r="A18" s="7" t="s">
        <v>78</v>
      </c>
      <c r="B18" s="36">
        <v>24.28</v>
      </c>
      <c r="C18" s="36">
        <v>36.979999999999997</v>
      </c>
      <c r="D18" s="36">
        <v>36.979999999999997</v>
      </c>
      <c r="E18" s="35">
        <v>100</v>
      </c>
      <c r="F18" s="15" t="s">
        <v>79</v>
      </c>
    </row>
    <row r="19" spans="1:6" ht="25.7" customHeight="1">
      <c r="A19" s="7" t="s">
        <v>80</v>
      </c>
      <c r="B19" s="36">
        <v>422.18</v>
      </c>
      <c r="C19" s="36">
        <v>351.39</v>
      </c>
      <c r="D19" s="36">
        <v>351.39</v>
      </c>
      <c r="E19" s="35">
        <v>100</v>
      </c>
      <c r="F19" s="15" t="s">
        <v>81</v>
      </c>
    </row>
    <row r="20" spans="1:6" ht="25.7" customHeight="1">
      <c r="A20" s="10" t="s">
        <v>82</v>
      </c>
      <c r="B20" s="64">
        <f>SUM(B21:B22)</f>
        <v>16.399999999999999</v>
      </c>
      <c r="C20" s="64">
        <f t="shared" ref="C20:D20" si="2">SUM(C21:C22)</f>
        <v>26.71</v>
      </c>
      <c r="D20" s="64">
        <f t="shared" si="2"/>
        <v>26.71</v>
      </c>
      <c r="E20" s="35">
        <v>100</v>
      </c>
      <c r="F20" s="15" t="s">
        <v>83</v>
      </c>
    </row>
    <row r="21" spans="1:6" ht="25.7" customHeight="1">
      <c r="A21" s="7" t="s">
        <v>84</v>
      </c>
      <c r="B21" s="36">
        <v>16.399999999999999</v>
      </c>
      <c r="C21" s="36">
        <v>26.71</v>
      </c>
      <c r="D21" s="36">
        <v>26.71</v>
      </c>
      <c r="E21" s="35">
        <v>100</v>
      </c>
      <c r="F21" s="15" t="s">
        <v>85</v>
      </c>
    </row>
    <row r="22" spans="1:6" ht="25.7" customHeight="1">
      <c r="A22" s="7" t="s">
        <v>86</v>
      </c>
      <c r="B22" s="36">
        <v>0</v>
      </c>
      <c r="C22" s="36">
        <v>0</v>
      </c>
      <c r="D22" s="36">
        <v>0</v>
      </c>
      <c r="E22" s="35">
        <v>0</v>
      </c>
      <c r="F22" s="15" t="s">
        <v>87</v>
      </c>
    </row>
    <row r="23" spans="1:6" ht="25.7" customHeight="1">
      <c r="A23" s="10" t="s">
        <v>88</v>
      </c>
      <c r="B23" s="64">
        <v>0</v>
      </c>
      <c r="C23" s="64">
        <v>0</v>
      </c>
      <c r="D23" s="64">
        <v>0</v>
      </c>
      <c r="E23" s="35">
        <v>0</v>
      </c>
      <c r="F23" s="15" t="s">
        <v>89</v>
      </c>
    </row>
    <row r="24" spans="1:6" ht="25.7" customHeight="1">
      <c r="A24" s="7" t="s">
        <v>90</v>
      </c>
      <c r="B24" s="36">
        <v>0</v>
      </c>
      <c r="C24" s="36">
        <v>0</v>
      </c>
      <c r="D24" s="36">
        <v>0</v>
      </c>
      <c r="E24" s="35">
        <v>0</v>
      </c>
      <c r="F24" s="15" t="s">
        <v>91</v>
      </c>
    </row>
    <row r="25" spans="1:6" ht="25.7" customHeight="1">
      <c r="A25" s="7" t="s">
        <v>92</v>
      </c>
      <c r="B25" s="36">
        <v>0</v>
      </c>
      <c r="C25" s="36">
        <v>0</v>
      </c>
      <c r="D25" s="36">
        <v>0</v>
      </c>
      <c r="E25" s="35">
        <v>0</v>
      </c>
      <c r="F25" s="15" t="s">
        <v>93</v>
      </c>
    </row>
    <row r="26" spans="1:6" ht="25.7" customHeight="1">
      <c r="A26" s="10" t="s">
        <v>94</v>
      </c>
      <c r="B26" s="64">
        <v>0</v>
      </c>
      <c r="C26" s="64">
        <v>0</v>
      </c>
      <c r="D26" s="64">
        <v>0</v>
      </c>
      <c r="E26" s="35">
        <v>0</v>
      </c>
      <c r="F26" s="15" t="s">
        <v>95</v>
      </c>
    </row>
    <row r="27" spans="1:6" ht="25.7" customHeight="1">
      <c r="A27" s="7" t="s">
        <v>96</v>
      </c>
      <c r="B27" s="36">
        <v>0</v>
      </c>
      <c r="C27" s="36">
        <v>0</v>
      </c>
      <c r="D27" s="36">
        <v>0</v>
      </c>
      <c r="E27" s="35">
        <v>0</v>
      </c>
      <c r="F27" s="15" t="s">
        <v>97</v>
      </c>
    </row>
    <row r="28" spans="1:6" ht="25.7" customHeight="1">
      <c r="A28" s="10" t="s">
        <v>98</v>
      </c>
      <c r="B28" s="64">
        <v>199.11</v>
      </c>
      <c r="C28" s="64">
        <v>209.02</v>
      </c>
      <c r="D28" s="64">
        <v>209.02</v>
      </c>
      <c r="E28" s="35">
        <v>100</v>
      </c>
      <c r="F28" s="15" t="s">
        <v>99</v>
      </c>
    </row>
    <row r="29" spans="1:6" ht="25.7" customHeight="1">
      <c r="A29" s="7" t="s">
        <v>100</v>
      </c>
      <c r="B29" s="36">
        <v>13.53</v>
      </c>
      <c r="C29" s="36">
        <v>1.51</v>
      </c>
      <c r="D29" s="36">
        <v>1.51</v>
      </c>
      <c r="E29" s="35">
        <v>100</v>
      </c>
      <c r="F29" s="15" t="s">
        <v>101</v>
      </c>
    </row>
    <row r="30" spans="1:6" ht="25.7" customHeight="1">
      <c r="A30" s="10" t="s">
        <v>102</v>
      </c>
      <c r="B30" s="64">
        <f t="shared" ref="B30:C30" si="3">B4+B9+B20+B28</f>
        <v>7652.49</v>
      </c>
      <c r="C30" s="64">
        <f t="shared" si="3"/>
        <v>7266.21</v>
      </c>
      <c r="D30" s="64">
        <f>D4+D9+D20+D28</f>
        <v>7266.21</v>
      </c>
      <c r="E30" s="69">
        <v>100</v>
      </c>
      <c r="F30" s="15"/>
    </row>
    <row r="31" spans="1:6" ht="31.35" customHeight="1">
      <c r="A31" s="79" t="s">
        <v>103</v>
      </c>
      <c r="B31" s="79"/>
      <c r="C31" s="79"/>
      <c r="D31" s="79"/>
      <c r="E31" s="79"/>
      <c r="F31" s="79"/>
    </row>
  </sheetData>
  <mergeCells count="2">
    <mergeCell ref="A1:E1"/>
    <mergeCell ref="A31:F31"/>
  </mergeCells>
  <phoneticPr fontId="12" type="noConversion"/>
  <pageMargins left="0.15748031496062992" right="0.15748031496062992" top="0.27559055118110237" bottom="0.27559055118110237" header="0" footer="0"/>
  <pageSetup paperSize="9" scale="80" orientation="landscape" r:id="rId1"/>
</worksheet>
</file>

<file path=xl/worksheets/sheet5.xml><?xml version="1.0" encoding="utf-8"?>
<worksheet xmlns="http://schemas.openxmlformats.org/spreadsheetml/2006/main" xmlns:r="http://schemas.openxmlformats.org/officeDocument/2006/relationships">
  <dimension ref="A1:E9"/>
  <sheetViews>
    <sheetView workbookViewId="0">
      <selection activeCell="A20" sqref="A20"/>
    </sheetView>
  </sheetViews>
  <sheetFormatPr defaultColWidth="10" defaultRowHeight="13.5"/>
  <cols>
    <col min="1" max="1" width="40.125" customWidth="1"/>
    <col min="2" max="5" width="19.5" customWidth="1"/>
    <col min="6" max="6" width="9.75" customWidth="1"/>
  </cols>
  <sheetData>
    <row r="1" spans="1:5" ht="36.950000000000003" customHeight="1">
      <c r="A1" s="78" t="s">
        <v>4</v>
      </c>
      <c r="B1" s="78"/>
      <c r="C1" s="78"/>
      <c r="D1" s="78"/>
      <c r="E1" s="78"/>
    </row>
    <row r="2" spans="1:5" ht="19.899999999999999" customHeight="1">
      <c r="A2" s="4"/>
      <c r="B2" s="4"/>
      <c r="C2" s="4"/>
      <c r="D2" s="5"/>
      <c r="E2" s="5" t="s">
        <v>27</v>
      </c>
    </row>
    <row r="3" spans="1:5" ht="33.200000000000003" customHeight="1">
      <c r="A3" s="6" t="s">
        <v>104</v>
      </c>
      <c r="B3" s="6" t="s">
        <v>29</v>
      </c>
      <c r="C3" s="6" t="s">
        <v>30</v>
      </c>
      <c r="D3" s="6" t="s">
        <v>31</v>
      </c>
      <c r="E3" s="6" t="s">
        <v>32</v>
      </c>
    </row>
    <row r="4" spans="1:5" ht="25.7" customHeight="1">
      <c r="A4" s="7" t="s">
        <v>105</v>
      </c>
      <c r="B4" s="8">
        <v>3698.12</v>
      </c>
      <c r="C4" s="8">
        <v>1583.6</v>
      </c>
      <c r="D4" s="8">
        <v>1583.6</v>
      </c>
      <c r="E4" s="51">
        <v>100</v>
      </c>
    </row>
    <row r="5" spans="1:5" ht="25.7" customHeight="1">
      <c r="A5" s="7" t="s">
        <v>106</v>
      </c>
      <c r="B5" s="8"/>
      <c r="C5" s="8">
        <v>3698.12</v>
      </c>
      <c r="D5" s="9">
        <v>3698.12</v>
      </c>
      <c r="E5" s="51">
        <v>100</v>
      </c>
    </row>
    <row r="6" spans="1:5" ht="25.7" customHeight="1">
      <c r="A6" s="7"/>
      <c r="B6" s="8"/>
      <c r="C6" s="8"/>
      <c r="D6" s="9"/>
      <c r="E6" s="51"/>
    </row>
    <row r="7" spans="1:5" ht="25.7" customHeight="1">
      <c r="A7" s="7"/>
      <c r="B7" s="8"/>
      <c r="C7" s="8"/>
      <c r="D7" s="9"/>
      <c r="E7" s="51"/>
    </row>
    <row r="8" spans="1:5" ht="25.7" customHeight="1">
      <c r="A8" s="7"/>
      <c r="B8" s="8"/>
      <c r="C8" s="8"/>
      <c r="D8" s="9"/>
      <c r="E8" s="51"/>
    </row>
    <row r="9" spans="1:5" ht="25.7" customHeight="1">
      <c r="A9" s="10" t="s">
        <v>107</v>
      </c>
      <c r="B9" s="50">
        <f>B4+B5</f>
        <v>3698.12</v>
      </c>
      <c r="C9" s="50">
        <f t="shared" ref="C9:D9" si="0">C4+C5</f>
        <v>5281.7199999999993</v>
      </c>
      <c r="D9" s="50">
        <f t="shared" si="0"/>
        <v>5281.7199999999993</v>
      </c>
      <c r="E9" s="52">
        <v>100</v>
      </c>
    </row>
  </sheetData>
  <mergeCells count="1">
    <mergeCell ref="A1:E1"/>
  </mergeCells>
  <phoneticPr fontId="12" type="noConversion"/>
  <pageMargins left="0.75" right="0.75" top="0.27000001072883606" bottom="0.27000001072883606" header="0" footer="0"/>
  <pageSetup paperSize="9" orientation="portrait" r:id="rId1"/>
</worksheet>
</file>

<file path=xl/worksheets/sheet6.xml><?xml version="1.0" encoding="utf-8"?>
<worksheet xmlns="http://schemas.openxmlformats.org/spreadsheetml/2006/main" xmlns:r="http://schemas.openxmlformats.org/officeDocument/2006/relationships">
  <dimension ref="A1:F19"/>
  <sheetViews>
    <sheetView workbookViewId="0">
      <selection activeCell="I15" sqref="I15"/>
    </sheetView>
  </sheetViews>
  <sheetFormatPr defaultColWidth="10" defaultRowHeight="13.5"/>
  <cols>
    <col min="1" max="1" width="12.375" customWidth="1"/>
    <col min="2" max="2" width="46.875" customWidth="1"/>
    <col min="3" max="6" width="19.5" customWidth="1"/>
    <col min="7" max="7" width="9.75" customWidth="1"/>
  </cols>
  <sheetData>
    <row r="1" spans="1:6" ht="36.950000000000003" customHeight="1">
      <c r="A1" s="78" t="s">
        <v>5</v>
      </c>
      <c r="B1" s="78"/>
      <c r="C1" s="78"/>
      <c r="D1" s="78"/>
      <c r="E1" s="78"/>
      <c r="F1" s="78"/>
    </row>
    <row r="2" spans="1:6" ht="19.899999999999999" customHeight="1">
      <c r="A2" s="11"/>
      <c r="B2" s="11"/>
      <c r="C2" s="4"/>
      <c r="D2" s="5"/>
      <c r="F2" s="5" t="s">
        <v>27</v>
      </c>
    </row>
    <row r="3" spans="1:6" ht="33.200000000000003" customHeight="1">
      <c r="A3" s="6" t="s">
        <v>37</v>
      </c>
      <c r="B3" s="6" t="s">
        <v>108</v>
      </c>
      <c r="C3" s="6" t="s">
        <v>29</v>
      </c>
      <c r="D3" s="6" t="s">
        <v>30</v>
      </c>
      <c r="E3" s="6" t="s">
        <v>31</v>
      </c>
      <c r="F3" s="6" t="s">
        <v>32</v>
      </c>
    </row>
    <row r="4" spans="1:6" ht="19.899999999999999" customHeight="1">
      <c r="A4" s="29" t="s">
        <v>247</v>
      </c>
      <c r="B4" s="29" t="s">
        <v>109</v>
      </c>
      <c r="C4" s="30">
        <v>0.67</v>
      </c>
      <c r="D4" s="30">
        <v>2.82</v>
      </c>
      <c r="E4" s="30">
        <v>2.82</v>
      </c>
      <c r="F4" s="30">
        <v>100</v>
      </c>
    </row>
    <row r="5" spans="1:6" ht="19.899999999999999" customHeight="1">
      <c r="A5" s="29" t="s">
        <v>535</v>
      </c>
      <c r="B5" s="29" t="s">
        <v>110</v>
      </c>
      <c r="C5" s="30">
        <v>0.67</v>
      </c>
      <c r="D5" s="30">
        <v>2.82</v>
      </c>
      <c r="E5" s="30">
        <v>2.82</v>
      </c>
      <c r="F5" s="30">
        <v>100</v>
      </c>
    </row>
    <row r="6" spans="1:6" ht="19.899999999999999" customHeight="1">
      <c r="A6" s="29" t="s">
        <v>536</v>
      </c>
      <c r="B6" s="29" t="s">
        <v>111</v>
      </c>
      <c r="C6" s="30"/>
      <c r="D6" s="30">
        <v>2.82</v>
      </c>
      <c r="E6" s="30">
        <v>2.82</v>
      </c>
      <c r="F6" s="30">
        <v>100</v>
      </c>
    </row>
    <row r="7" spans="1:6" ht="19.899999999999999" customHeight="1">
      <c r="A7" s="29" t="s">
        <v>537</v>
      </c>
      <c r="B7" s="29" t="s">
        <v>112</v>
      </c>
      <c r="C7" s="30">
        <v>0.67</v>
      </c>
      <c r="D7" s="30"/>
      <c r="E7" s="30"/>
      <c r="F7" s="30"/>
    </row>
    <row r="8" spans="1:6" ht="19.899999999999999" customHeight="1">
      <c r="A8" s="29" t="s">
        <v>377</v>
      </c>
      <c r="B8" s="29" t="s">
        <v>113</v>
      </c>
      <c r="C8" s="30">
        <v>3697.45</v>
      </c>
      <c r="D8" s="30">
        <v>4502.1824999999999</v>
      </c>
      <c r="E8" s="30">
        <v>4502.1824999999999</v>
      </c>
      <c r="F8" s="30">
        <v>100</v>
      </c>
    </row>
    <row r="9" spans="1:6" ht="19.899999999999999" customHeight="1">
      <c r="A9" s="29" t="s">
        <v>476</v>
      </c>
      <c r="B9" s="29" t="s">
        <v>114</v>
      </c>
      <c r="C9" s="30">
        <v>3033.92</v>
      </c>
      <c r="D9" s="30">
        <v>3854.0549999999998</v>
      </c>
      <c r="E9" s="30">
        <v>3854.0549999999998</v>
      </c>
      <c r="F9" s="30">
        <v>100</v>
      </c>
    </row>
    <row r="10" spans="1:6" ht="19.899999999999999" customHeight="1">
      <c r="A10" s="29" t="s">
        <v>477</v>
      </c>
      <c r="B10" s="29" t="s">
        <v>478</v>
      </c>
      <c r="C10" s="30">
        <v>1524.18</v>
      </c>
      <c r="D10" s="30">
        <v>1328.4332999999999</v>
      </c>
      <c r="E10" s="30">
        <v>1328.4332999999999</v>
      </c>
      <c r="F10" s="30">
        <v>100</v>
      </c>
    </row>
    <row r="11" spans="1:6" ht="19.899999999999999" customHeight="1">
      <c r="A11" s="29" t="s">
        <v>479</v>
      </c>
      <c r="B11" s="29" t="s">
        <v>115</v>
      </c>
      <c r="C11" s="30">
        <v>347.16</v>
      </c>
      <c r="D11" s="30">
        <v>1028.7817</v>
      </c>
      <c r="E11" s="30">
        <v>1028.7817</v>
      </c>
      <c r="F11" s="30">
        <v>100</v>
      </c>
    </row>
    <row r="12" spans="1:6" ht="19.899999999999999" customHeight="1">
      <c r="A12" s="29" t="s">
        <v>480</v>
      </c>
      <c r="B12" s="29" t="s">
        <v>481</v>
      </c>
      <c r="C12" s="30">
        <v>1100</v>
      </c>
      <c r="D12" s="30">
        <v>1054.9443000000001</v>
      </c>
      <c r="E12" s="30">
        <v>1054.9443000000001</v>
      </c>
      <c r="F12" s="30">
        <v>100</v>
      </c>
    </row>
    <row r="13" spans="1:6" ht="19.899999999999999" customHeight="1">
      <c r="A13" s="29" t="s">
        <v>482</v>
      </c>
      <c r="B13" s="29" t="s">
        <v>116</v>
      </c>
      <c r="C13" s="30">
        <v>62.58</v>
      </c>
      <c r="D13" s="30">
        <v>441.89569999999998</v>
      </c>
      <c r="E13" s="30">
        <v>441.89569999999998</v>
      </c>
      <c r="F13" s="30">
        <v>100</v>
      </c>
    </row>
    <row r="14" spans="1:6" ht="19.899999999999999" customHeight="1">
      <c r="A14" s="29" t="s">
        <v>485</v>
      </c>
      <c r="B14" s="29" t="s">
        <v>486</v>
      </c>
      <c r="C14" s="30">
        <v>663.53</v>
      </c>
      <c r="D14" s="30">
        <v>648.12750000000005</v>
      </c>
      <c r="E14" s="30">
        <v>648.12750000000005</v>
      </c>
      <c r="F14" s="30">
        <v>100</v>
      </c>
    </row>
    <row r="15" spans="1:6" ht="19.899999999999999" customHeight="1">
      <c r="A15" s="29" t="s">
        <v>538</v>
      </c>
      <c r="B15" s="29" t="s">
        <v>478</v>
      </c>
      <c r="C15" s="30">
        <v>48.53</v>
      </c>
      <c r="D15" s="30">
        <v>48.523099999999999</v>
      </c>
      <c r="E15" s="30">
        <v>48.523099999999999</v>
      </c>
      <c r="F15" s="30">
        <v>100</v>
      </c>
    </row>
    <row r="16" spans="1:6" ht="19.899999999999999" customHeight="1">
      <c r="A16" s="29" t="s">
        <v>487</v>
      </c>
      <c r="B16" s="29" t="s">
        <v>115</v>
      </c>
      <c r="C16" s="30">
        <v>615</v>
      </c>
      <c r="D16" s="30">
        <v>599.60440000000006</v>
      </c>
      <c r="E16" s="30">
        <v>599.60440000000006</v>
      </c>
      <c r="F16" s="30">
        <v>100</v>
      </c>
    </row>
    <row r="17" spans="1:6" ht="19.899999999999999" customHeight="1">
      <c r="A17" s="12"/>
      <c r="B17" s="13" t="s">
        <v>45</v>
      </c>
      <c r="C17" s="50"/>
      <c r="D17" s="50"/>
      <c r="E17" s="50"/>
      <c r="F17" s="31"/>
    </row>
    <row r="18" spans="1:6" ht="19.899999999999999" customHeight="1">
      <c r="A18" s="12"/>
      <c r="B18" s="13" t="s">
        <v>47</v>
      </c>
      <c r="C18" s="31"/>
      <c r="D18" s="31">
        <v>776.72</v>
      </c>
      <c r="E18" s="31">
        <v>776.72</v>
      </c>
      <c r="F18" s="31">
        <v>100</v>
      </c>
    </row>
    <row r="19" spans="1:6" ht="19.899999999999999" customHeight="1">
      <c r="A19" s="12"/>
      <c r="B19" s="13" t="s">
        <v>117</v>
      </c>
      <c r="C19" s="31">
        <f>C4+C8</f>
        <v>3698.12</v>
      </c>
      <c r="D19" s="31">
        <f>D4+D8+D18</f>
        <v>5281.7224999999999</v>
      </c>
      <c r="E19" s="31">
        <f>E4+E8+E18</f>
        <v>5281.7224999999999</v>
      </c>
      <c r="F19" s="31">
        <v>100</v>
      </c>
    </row>
  </sheetData>
  <mergeCells count="1">
    <mergeCell ref="A1:F1"/>
  </mergeCells>
  <phoneticPr fontId="12" type="noConversion"/>
  <pageMargins left="0.75" right="0.75" top="0.27000001072883606" bottom="0.27000001072883606" header="0" footer="0"/>
  <pageSetup paperSize="9" orientation="portrait" r:id="rId1"/>
</worksheet>
</file>

<file path=xl/worksheets/sheet7.xml><?xml version="1.0" encoding="utf-8"?>
<worksheet xmlns="http://schemas.openxmlformats.org/spreadsheetml/2006/main" xmlns:r="http://schemas.openxmlformats.org/officeDocument/2006/relationships">
  <dimension ref="A1:E9"/>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8" t="s">
        <v>6</v>
      </c>
      <c r="B1" s="78"/>
      <c r="C1" s="78"/>
      <c r="D1" s="78"/>
      <c r="E1" s="78"/>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10" t="s">
        <v>120</v>
      </c>
      <c r="B4" s="8"/>
      <c r="C4" s="8"/>
      <c r="D4" s="9"/>
      <c r="E4" s="9"/>
    </row>
    <row r="5" spans="1:5" ht="25.7" customHeight="1">
      <c r="A5" s="7" t="s">
        <v>121</v>
      </c>
      <c r="B5" s="8"/>
      <c r="C5" s="8"/>
      <c r="D5" s="9"/>
      <c r="E5" s="9"/>
    </row>
    <row r="6" spans="1:5" ht="25.7" customHeight="1">
      <c r="A6" s="7"/>
      <c r="B6" s="8"/>
      <c r="C6" s="8"/>
      <c r="D6" s="9"/>
      <c r="E6" s="9"/>
    </row>
    <row r="7" spans="1:5" ht="25.7" customHeight="1">
      <c r="A7" s="10" t="s">
        <v>122</v>
      </c>
      <c r="B7" s="8"/>
      <c r="C7" s="8"/>
      <c r="D7" s="9"/>
      <c r="E7" s="9"/>
    </row>
    <row r="8" spans="1:5" ht="25.7" customHeight="1">
      <c r="A8" s="10" t="s">
        <v>123</v>
      </c>
      <c r="B8" s="8"/>
      <c r="C8" s="8"/>
      <c r="D8" s="9"/>
      <c r="E8" s="9"/>
    </row>
    <row r="9" spans="1:5" ht="25.7" customHeight="1">
      <c r="A9" s="80" t="s">
        <v>124</v>
      </c>
      <c r="B9" s="80"/>
      <c r="C9" s="80"/>
      <c r="D9" s="80"/>
      <c r="E9" s="80"/>
    </row>
  </sheetData>
  <mergeCells count="2">
    <mergeCell ref="A1:E1"/>
    <mergeCell ref="A9:E9"/>
  </mergeCells>
  <phoneticPr fontId="12" type="noConversion"/>
  <pageMargins left="0.75" right="0.75" top="0.27000001072883606" bottom="0.27000001072883606" header="0" footer="0"/>
  <pageSetup paperSize="9" orientation="portrait"/>
</worksheet>
</file>

<file path=xl/worksheets/sheet8.xml><?xml version="1.0" encoding="utf-8"?>
<worksheet xmlns="http://schemas.openxmlformats.org/spreadsheetml/2006/main" xmlns:r="http://schemas.openxmlformats.org/officeDocument/2006/relationships">
  <dimension ref="A1:E12"/>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8" t="s">
        <v>7</v>
      </c>
      <c r="B1" s="78"/>
      <c r="C1" s="78"/>
      <c r="D1" s="78"/>
      <c r="E1" s="78"/>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10" t="s">
        <v>125</v>
      </c>
      <c r="B4" s="8"/>
      <c r="C4" s="8"/>
      <c r="D4" s="9"/>
      <c r="E4" s="9"/>
    </row>
    <row r="5" spans="1:5" ht="25.7" customHeight="1">
      <c r="A5" s="10" t="s">
        <v>126</v>
      </c>
      <c r="B5" s="8"/>
      <c r="C5" s="8"/>
      <c r="D5" s="9"/>
      <c r="E5" s="9"/>
    </row>
    <row r="6" spans="1:5" ht="25.7" customHeight="1">
      <c r="A6" s="7" t="s">
        <v>127</v>
      </c>
      <c r="B6" s="8"/>
      <c r="C6" s="8"/>
      <c r="D6" s="9"/>
      <c r="E6" s="9"/>
    </row>
    <row r="7" spans="1:5" ht="25.7" customHeight="1">
      <c r="A7" s="10"/>
      <c r="B7" s="8"/>
      <c r="C7" s="8"/>
      <c r="D7" s="9"/>
      <c r="E7" s="9"/>
    </row>
    <row r="8" spans="1:5" ht="25.7" customHeight="1">
      <c r="A8" s="10"/>
      <c r="B8" s="8"/>
      <c r="C8" s="8"/>
      <c r="D8" s="9"/>
      <c r="E8" s="9"/>
    </row>
    <row r="9" spans="1:5" ht="25.7" customHeight="1">
      <c r="A9" s="10" t="s">
        <v>128</v>
      </c>
      <c r="B9" s="8"/>
      <c r="C9" s="8"/>
      <c r="D9" s="8"/>
      <c r="E9" s="8"/>
    </row>
    <row r="10" spans="1:5" ht="25.7" customHeight="1">
      <c r="A10" s="10" t="s">
        <v>45</v>
      </c>
      <c r="B10" s="8"/>
      <c r="C10" s="8"/>
      <c r="D10" s="8"/>
      <c r="E10" s="8"/>
    </row>
    <row r="11" spans="1:5" ht="25.7" customHeight="1">
      <c r="A11" s="10" t="s">
        <v>129</v>
      </c>
      <c r="B11" s="8"/>
      <c r="C11" s="8"/>
      <c r="D11" s="8"/>
      <c r="E11" s="8"/>
    </row>
    <row r="12" spans="1:5" ht="25.7" customHeight="1">
      <c r="A12" s="80" t="s">
        <v>130</v>
      </c>
      <c r="B12" s="80"/>
      <c r="C12" s="80"/>
      <c r="D12" s="80"/>
      <c r="E12" s="80"/>
    </row>
  </sheetData>
  <mergeCells count="2">
    <mergeCell ref="A1:E1"/>
    <mergeCell ref="A12:E12"/>
  </mergeCells>
  <phoneticPr fontId="12" type="noConversion"/>
  <pageMargins left="0.75" right="0.75" top="0.27000001072883606" bottom="0.27000001072883606" header="0" footer="0"/>
  <pageSetup paperSize="9" orientation="portrait"/>
</worksheet>
</file>

<file path=xl/worksheets/sheet9.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8" t="s">
        <v>8</v>
      </c>
      <c r="B1" s="78"/>
      <c r="C1" s="78"/>
      <c r="D1" s="78"/>
      <c r="E1" s="78"/>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7" t="s">
        <v>131</v>
      </c>
      <c r="B4" s="8"/>
      <c r="C4" s="8"/>
      <c r="D4" s="9"/>
      <c r="E4" s="9"/>
    </row>
    <row r="5" spans="1:5" ht="25.7" customHeight="1">
      <c r="A5" s="7" t="s">
        <v>132</v>
      </c>
      <c r="B5" s="8"/>
      <c r="C5" s="8"/>
      <c r="D5" s="9"/>
      <c r="E5" s="9"/>
    </row>
    <row r="6" spans="1:5" ht="25.7" customHeight="1">
      <c r="A6" s="7"/>
      <c r="B6" s="8"/>
      <c r="C6" s="8"/>
      <c r="D6" s="9"/>
      <c r="E6" s="9"/>
    </row>
    <row r="7" spans="1:5" ht="25.7" customHeight="1">
      <c r="A7" s="80" t="s">
        <v>133</v>
      </c>
      <c r="B7" s="80"/>
      <c r="C7" s="80"/>
      <c r="D7" s="80"/>
      <c r="E7" s="80"/>
    </row>
  </sheetData>
  <mergeCells count="2">
    <mergeCell ref="A1:E1"/>
    <mergeCell ref="A7:E7"/>
  </mergeCells>
  <phoneticPr fontId="12" type="noConversion"/>
  <pageMargins left="0.75" right="0.75" top="0.27000001072883606" bottom="0.27000001072883606"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China</cp:lastModifiedBy>
  <cp:lastPrinted>2024-02-23T07:32:07Z</cp:lastPrinted>
  <dcterms:created xsi:type="dcterms:W3CDTF">2024-02-21T04:12:13Z</dcterms:created>
  <dcterms:modified xsi:type="dcterms:W3CDTF">2024-02-24T06:02:54Z</dcterms:modified>
</cp:coreProperties>
</file>