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(政府经济)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(政府经济)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  <sheet name="Sheet1" sheetId="28" r:id="rId28"/>
  </sheets>
  <calcPr calcId="144525"/>
</workbook>
</file>

<file path=xl/sharedStrings.xml><?xml version="1.0" encoding="utf-8"?>
<sst xmlns="http://schemas.openxmlformats.org/spreadsheetml/2006/main" count="1073" uniqueCount="539">
  <si>
    <t>目    录</t>
  </si>
  <si>
    <t>编报单位：上海市崇明区中兴镇人民政府</t>
  </si>
  <si>
    <t>2022年一般公共预算收入执行情况表</t>
  </si>
  <si>
    <t>2022年一般公共预算支出执行情况表</t>
  </si>
  <si>
    <t>2022年一般公共预算支出执行情况表(功能分类)</t>
  </si>
  <si>
    <t>2022年一般公共预算基本支出执行情况表(经济分类)</t>
  </si>
  <si>
    <t>2022年政府性基金收入预算执行情况表</t>
  </si>
  <si>
    <t>2022年政府性基金支出预算执行情况表</t>
  </si>
  <si>
    <t>2022年国有资本经营收入预算执行情况表</t>
  </si>
  <si>
    <t>2022年国有资本经营支出预算执行情况表</t>
  </si>
  <si>
    <t>2022年社会保险基金预算收入执行情况表</t>
  </si>
  <si>
    <t>2022年社会保险基金预算支出执行情况表</t>
  </si>
  <si>
    <t>2022年乡镇对村级财政转移支付预算执行情况表</t>
  </si>
  <si>
    <t>2022年“三公”经费执行情况表</t>
  </si>
  <si>
    <t>2022年政府收支执行相关情况的说明</t>
  </si>
  <si>
    <t>2023年一般公共预算收入预算表</t>
  </si>
  <si>
    <t>2023年一般公共预算支出预算表</t>
  </si>
  <si>
    <t>2023年一般公共预算支出预算表（功能分类）</t>
  </si>
  <si>
    <t>2023年一般公共预算基本支出预算表(经济分类)</t>
  </si>
  <si>
    <t>2023年政府性基金收入预算表</t>
  </si>
  <si>
    <t>2023年政府性基金支出预算表</t>
  </si>
  <si>
    <t>2023年国有资本经营收入预算表</t>
  </si>
  <si>
    <t>2023年国有资本经营支出预算表</t>
  </si>
  <si>
    <t>2023年社会保险基金收入预算表</t>
  </si>
  <si>
    <t>2023年社会保险基金支出预算表</t>
  </si>
  <si>
    <t>2023年乡镇对村级财政转移支付预算表</t>
  </si>
  <si>
    <t>2023年“三公”经费预算表</t>
  </si>
  <si>
    <t>2023年政府收支预算相关情况的说明</t>
  </si>
  <si>
    <t>单位:万元</t>
  </si>
  <si>
    <t>收入项目</t>
  </si>
  <si>
    <t>2022年年初预算数</t>
  </si>
  <si>
    <t>2022年经人大批准的调整后预算数</t>
  </si>
  <si>
    <t>2022年执行数</t>
  </si>
  <si>
    <t>执行数占调整后预算数%</t>
  </si>
  <si>
    <t xml:space="preserve">1、体制性收入 </t>
  </si>
  <si>
    <t>2、转移支付收入</t>
  </si>
  <si>
    <t>一般公共预算收入总计</t>
  </si>
  <si>
    <t>注：收入项目1为乡镇本级收入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</si>
  <si>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</si>
  <si>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</si>
  <si>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</si>
  <si>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</si>
  <si>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</si>
  <si>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</si>
  <si>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202外交支出</t>
  </si>
  <si>
    <t>203国防支出</t>
  </si>
  <si>
    <t>204公共安全支出</t>
  </si>
  <si>
    <t>205教育支出</t>
  </si>
  <si>
    <t>206科学技术支出</t>
  </si>
  <si>
    <t>207文化旅游体育与传媒支出</t>
  </si>
  <si>
    <t>208社会保障和就业支出</t>
  </si>
  <si>
    <t>209社会保险基金支出</t>
  </si>
  <si>
    <t>210卫生健康支出</t>
  </si>
  <si>
    <t>211节能环保支出</t>
  </si>
  <si>
    <t>212城乡社区支出</t>
  </si>
  <si>
    <t>213农林水支出</t>
  </si>
  <si>
    <t>214交通运输支出</t>
  </si>
  <si>
    <t>215资源勘探工业信息等支出</t>
  </si>
  <si>
    <t>216商业服务业等支出</t>
  </si>
  <si>
    <t>217金融支出</t>
  </si>
  <si>
    <t>219援助其他地区支出</t>
  </si>
  <si>
    <t>220自然资源海洋气象等支出</t>
  </si>
  <si>
    <t>221住房保障支出</t>
  </si>
  <si>
    <t>222粮油物资储备支出</t>
  </si>
  <si>
    <t>223国有资本经营预算支出</t>
  </si>
  <si>
    <t>224灾害防治及应急管理支出</t>
  </si>
  <si>
    <t>227预备费</t>
  </si>
  <si>
    <t>229其他支出</t>
  </si>
  <si>
    <t>230转移性支出</t>
  </si>
  <si>
    <t>231债务还本支出</t>
  </si>
  <si>
    <t>232债务付息支出</t>
  </si>
  <si>
    <t>233债务发行费用支出</t>
  </si>
  <si>
    <t>234抗疫特别国债安排的支出</t>
  </si>
  <si>
    <t>一般公共预算支出合计</t>
  </si>
  <si>
    <t>预算科目</t>
  </si>
  <si>
    <t>201</t>
  </si>
  <si>
    <t>一般公共服务支出</t>
  </si>
  <si>
    <t>20101</t>
  </si>
  <si>
    <t>人大事务</t>
  </si>
  <si>
    <t>2010108</t>
  </si>
  <si>
    <t>代表工作</t>
  </si>
  <si>
    <t>2010199</t>
  </si>
  <si>
    <t>其他人大事务支出</t>
  </si>
  <si>
    <t>20103</t>
  </si>
  <si>
    <t>政府办公厅（室）及相关机构事务</t>
  </si>
  <si>
    <t>2010301</t>
  </si>
  <si>
    <t>行政运行</t>
  </si>
  <si>
    <t>20106</t>
  </si>
  <si>
    <t>财政事务</t>
  </si>
  <si>
    <t>2010699</t>
  </si>
  <si>
    <t>其他财政事务支出</t>
  </si>
  <si>
    <t>20129</t>
  </si>
  <si>
    <t>群众团体事务</t>
  </si>
  <si>
    <t>2012999</t>
  </si>
  <si>
    <t>其他群众团体事务支出</t>
  </si>
  <si>
    <t>20132</t>
  </si>
  <si>
    <t>组织事务</t>
  </si>
  <si>
    <t>2013299</t>
  </si>
  <si>
    <t>其他组织事务支出</t>
  </si>
  <si>
    <t>20133</t>
  </si>
  <si>
    <t>宣传事务</t>
  </si>
  <si>
    <t>2013399</t>
  </si>
  <si>
    <t>其他宣传事务支出</t>
  </si>
  <si>
    <t>20136</t>
  </si>
  <si>
    <t>其他共产党事务支出</t>
  </si>
  <si>
    <t>2013650</t>
  </si>
  <si>
    <t>事业运行</t>
  </si>
  <si>
    <t>2013699</t>
  </si>
  <si>
    <t>20199</t>
  </si>
  <si>
    <t>其他一般公共服务支出</t>
  </si>
  <si>
    <t>2019999</t>
  </si>
  <si>
    <t>205</t>
  </si>
  <si>
    <t>教育支出</t>
  </si>
  <si>
    <t>20599</t>
  </si>
  <si>
    <t>其他教育支出</t>
  </si>
  <si>
    <t>2059999</t>
  </si>
  <si>
    <t>206</t>
  </si>
  <si>
    <t>科学技术支出</t>
  </si>
  <si>
    <t>20607</t>
  </si>
  <si>
    <t>科学技术普及</t>
  </si>
  <si>
    <t>2060799</t>
  </si>
  <si>
    <t>其他科学技术普及支出</t>
  </si>
  <si>
    <t>20699</t>
  </si>
  <si>
    <t>其他科学技术支出</t>
  </si>
  <si>
    <t>2069999</t>
  </si>
  <si>
    <t>207</t>
  </si>
  <si>
    <t>文化旅游体育与传媒支出</t>
  </si>
  <si>
    <t>20701</t>
  </si>
  <si>
    <t>文化和旅游</t>
  </si>
  <si>
    <t>2070109</t>
  </si>
  <si>
    <t>群众文化</t>
  </si>
  <si>
    <t>20703</t>
  </si>
  <si>
    <t>体育</t>
  </si>
  <si>
    <t>2070308</t>
  </si>
  <si>
    <t>群众体育</t>
  </si>
  <si>
    <t>208</t>
  </si>
  <si>
    <t>社会保障和就业支出</t>
  </si>
  <si>
    <t>20801</t>
  </si>
  <si>
    <t>人力资源和社会保障管理事务</t>
  </si>
  <si>
    <t>2080102</t>
  </si>
  <si>
    <t>一般行政管理事务</t>
  </si>
  <si>
    <t>20802</t>
  </si>
  <si>
    <t>民政管理事务</t>
  </si>
  <si>
    <t>2080208</t>
  </si>
  <si>
    <t>基层政权建设和社区治理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</si>
  <si>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</si>
  <si>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</si>
  <si>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</si>
  <si>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</si>
  <si>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</si>
  <si>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</si>
  <si>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</si>
  <si>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</si>
  <si>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</si>
  <si>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</si>
  <si>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</si>
  <si>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</si>
  <si>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20807</t>
  </si>
  <si>
    <t>就业补助</t>
  </si>
  <si>
    <t>2080704</t>
  </si>
  <si>
    <t>社会保险补贴</t>
  </si>
  <si>
    <t>2080705</t>
  </si>
  <si>
    <t>公益性岗位补贴</t>
  </si>
  <si>
    <t>2080799</t>
  </si>
  <si>
    <t>其他就业补助支出</t>
  </si>
  <si>
    <t>20808</t>
  </si>
  <si>
    <t>抚恤</t>
  </si>
  <si>
    <t>2080802</t>
  </si>
  <si>
    <t>伤残抚恤</t>
  </si>
  <si>
    <t>2080803</t>
  </si>
  <si>
    <t>在乡复员、退伍军人生活补助</t>
  </si>
  <si>
    <t>2080805</t>
  </si>
  <si>
    <t>义务兵优待</t>
  </si>
  <si>
    <t>2080806</t>
  </si>
  <si>
    <t>农村籍退役士兵老年生活补助</t>
  </si>
  <si>
    <t>2080899</t>
  </si>
  <si>
    <t>其他优抚支出</t>
  </si>
  <si>
    <t>20810</t>
  </si>
  <si>
    <t>社会福利</t>
  </si>
  <si>
    <t>2081002</t>
  </si>
  <si>
    <t>老年福利</t>
  </si>
  <si>
    <t>2081004</t>
  </si>
  <si>
    <t>殡葬</t>
  </si>
  <si>
    <t>2081006</t>
  </si>
  <si>
    <t>养老服务</t>
  </si>
  <si>
    <t>2081099</t>
  </si>
  <si>
    <t>其他社会福利支出</t>
  </si>
  <si>
    <t>20811</t>
  </si>
  <si>
    <t>残疾人事业</t>
  </si>
  <si>
    <t>2081104</t>
  </si>
  <si>
    <t>残疾人康复</t>
  </si>
  <si>
    <t>2081105</t>
  </si>
  <si>
    <t>残疾人就业</t>
  </si>
  <si>
    <t>2081107</t>
  </si>
  <si>
    <t>残疾人生活和护理补贴</t>
  </si>
  <si>
    <t>2081199</t>
  </si>
  <si>
    <t>其他残疾人事业支出</t>
  </si>
  <si>
    <t>20825</t>
  </si>
  <si>
    <t>其他生活救助</t>
  </si>
  <si>
    <t>2082501</t>
  </si>
  <si>
    <t>其他城市生活救助</t>
  </si>
  <si>
    <t>2082502</t>
  </si>
  <si>
    <t>其他农村生活救助</t>
  </si>
  <si>
    <t>20828</t>
  </si>
  <si>
    <t>退役军人管理事务</t>
  </si>
  <si>
    <t>2082899</t>
  </si>
  <si>
    <t>其他退役军人事务管理支出</t>
  </si>
  <si>
    <t>20899</t>
  </si>
  <si>
    <t>其他社会保障和就业支出</t>
  </si>
  <si>
    <t>2089999</t>
  </si>
  <si>
    <t>210</t>
  </si>
  <si>
    <t>卫生健康支出</t>
  </si>
  <si>
    <t>21001</t>
  </si>
  <si>
    <t>卫生健康管理事务</t>
  </si>
  <si>
    <t>2100199</t>
  </si>
  <si>
    <t>其他卫生健康管理事务支出</t>
  </si>
  <si>
    <t>21011</t>
  </si>
  <si>
    <t>行政事业单位医疗</t>
  </si>
  <si>
    <t>2101101</t>
  </si>
  <si>
    <t>行政单位医疗</t>
  </si>
  <si>
    <t>2101102</t>
  </si>
  <si>
    <t>事业单位医疗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</si>
  <si>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</si>
  <si>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</si>
  <si>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</si>
  <si>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</si>
  <si>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</si>
  <si>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</si>
  <si>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</si>
  <si>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</si>
  <si>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21016</t>
  </si>
  <si>
    <t>老龄卫生健康事务</t>
  </si>
  <si>
    <t>2101601</t>
  </si>
  <si>
    <t>21099</t>
  </si>
  <si>
    <t>其他卫生健康支出</t>
  </si>
  <si>
    <t>2109999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</si>
  <si>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</si>
  <si>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</si>
  <si>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</si>
  <si>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</si>
  <si>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</si>
  <si>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</si>
  <si>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21111</t>
  </si>
  <si>
    <t>污染减排</t>
  </si>
  <si>
    <t>2111103</t>
  </si>
  <si>
    <t>减排专项支出</t>
  </si>
  <si>
    <t>212</t>
  </si>
  <si>
    <t>城乡社区支出</t>
  </si>
  <si>
    <t>21201</t>
  </si>
  <si>
    <t>城乡社区管理事务</t>
  </si>
  <si>
    <t>2120101</t>
  </si>
  <si>
    <t>2120199</t>
  </si>
  <si>
    <t>其他城乡社区管理事务支出</t>
  </si>
  <si>
    <t>21202</t>
  </si>
  <si>
    <t>城乡社区规划与管理</t>
  </si>
  <si>
    <t>2120201</t>
  </si>
  <si>
    <t>21203</t>
  </si>
  <si>
    <t>城乡社区公共设施</t>
  </si>
  <si>
    <t>2120399</t>
  </si>
  <si>
    <t>其他城乡社区公共设施支出</t>
  </si>
  <si>
    <t>21205</t>
  </si>
  <si>
    <t>城乡社区环境卫生</t>
  </si>
  <si>
    <t>2120501</t>
  </si>
  <si>
    <t>21299</t>
  </si>
  <si>
    <t>其他城乡社区支出</t>
  </si>
  <si>
    <t>2129999</t>
  </si>
  <si>
    <t>213</t>
  </si>
  <si>
    <t>农林水支出</t>
  </si>
  <si>
    <t>21301</t>
  </si>
  <si>
    <t>农业农村</t>
  </si>
  <si>
    <t>2130104</t>
  </si>
  <si>
    <t>2130106</t>
  </si>
  <si>
    <t>科技转化与推广服务</t>
  </si>
  <si>
    <t>2130122</t>
  </si>
  <si>
    <t>农业生产发展</t>
  </si>
  <si>
    <t>2130135</t>
  </si>
  <si>
    <t>农业资源保护修复与利用</t>
  </si>
  <si>
    <t>2130148</t>
  </si>
  <si>
    <t>渔业发展</t>
  </si>
  <si>
    <t>2130153</t>
  </si>
  <si>
    <t>农田建设</t>
  </si>
  <si>
    <t>2130199</t>
  </si>
  <si>
    <t>其他农业农村支出</t>
  </si>
  <si>
    <t>21302</t>
  </si>
  <si>
    <t>林业和草原</t>
  </si>
  <si>
    <t>2130205</t>
  </si>
  <si>
    <t>森林资源培育</t>
  </si>
  <si>
    <t>2130207</t>
  </si>
  <si>
    <t>森林资源管理</t>
  </si>
  <si>
    <t>2130299</t>
  </si>
  <si>
    <t>其他林业和草原支出</t>
  </si>
  <si>
    <t>21303</t>
  </si>
  <si>
    <t>水利</t>
  </si>
  <si>
    <t>2130304</t>
  </si>
  <si>
    <t>水利行业业务管理</t>
  </si>
  <si>
    <t>2130399</t>
  </si>
  <si>
    <t>其他水利支出</t>
  </si>
  <si>
    <t>21307</t>
  </si>
  <si>
    <t>农村综合改革</t>
  </si>
  <si>
    <t>2130701</t>
  </si>
  <si>
    <t>对村级公益事业建设的补助</t>
  </si>
  <si>
    <t>2130705</t>
  </si>
  <si>
    <t>对村民委员会和村党支部的补助</t>
  </si>
  <si>
    <t>2130799</t>
  </si>
  <si>
    <t>其他农村综合改革支出</t>
  </si>
  <si>
    <t>21399</t>
  </si>
  <si>
    <t>其他农林水支出</t>
  </si>
  <si>
    <t>2139999</t>
  </si>
  <si>
    <t>214</t>
  </si>
  <si>
    <t>交通运输支出</t>
  </si>
  <si>
    <t>21401</t>
  </si>
  <si>
    <t>公路水路运输</t>
  </si>
  <si>
    <t>2140199</t>
  </si>
  <si>
    <t>其他公路水路运输支出</t>
  </si>
  <si>
    <t>215</t>
  </si>
  <si>
    <t>资源勘探工业信息等支出</t>
  </si>
  <si>
    <t>21508</t>
  </si>
  <si>
    <t>支持中小企业发展和管理支出</t>
  </si>
  <si>
    <t>2150899</t>
  </si>
  <si>
    <t>其他支持中小企业发展和管理支出</t>
  </si>
  <si>
    <t>216</t>
  </si>
  <si>
    <t>商业服务业等支出</t>
  </si>
  <si>
    <t>21602</t>
  </si>
  <si>
    <t>商业流通事务</t>
  </si>
  <si>
    <t>2160299</t>
  </si>
  <si>
    <t>其他商业流通事务支出</t>
  </si>
  <si>
    <t>221</t>
  </si>
  <si>
    <t>住房保障支出</t>
  </si>
  <si>
    <t>22102</t>
  </si>
  <si>
    <t>住房改革支出</t>
  </si>
  <si>
    <t>2210201</t>
  </si>
  <si>
    <t>住房公积金</t>
  </si>
  <si>
    <t>2210203</t>
  </si>
  <si>
    <t>购房补贴</t>
  </si>
  <si>
    <t>合计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</si>
  <si>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</si>
  <si>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</si>
  <si>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</si>
  <si>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</si>
  <si>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</si>
  <si>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</si>
  <si>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会议费</t>
  </si>
  <si>
    <t>培训费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</si>
  <si>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</si>
  <si>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</si>
  <si>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</si>
  <si>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</si>
  <si>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</si>
  <si>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</si>
  <si>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机关资本性支出（一）</t>
  </si>
  <si>
    <t>设备购置</t>
  </si>
  <si>
    <t>对事业单位经常性补助</t>
  </si>
  <si>
    <t>工资福利支出</t>
  </si>
  <si>
    <t>商品和服务支出</t>
  </si>
  <si>
    <t>对事业单位资本性补助</t>
  </si>
  <si>
    <t>资本性支出（一）</t>
  </si>
  <si>
    <t>对个人和家庭的补助</t>
  </si>
  <si>
    <t>社会福利和救助</t>
  </si>
  <si>
    <t>其他对个人和家庭补助</t>
  </si>
  <si>
    <t>基本支出合计</t>
  </si>
  <si>
    <t>项  目</t>
  </si>
  <si>
    <t xml:space="preserve">  1.基金转移收入</t>
  </si>
  <si>
    <t xml:space="preserve">  2.基金补助收入</t>
  </si>
  <si>
    <t>收入合计</t>
  </si>
  <si>
    <t>注1：本表即乡镇本级收入表</t>
  </si>
  <si>
    <t>20822大中型水库移民后期扶持基金支出</t>
  </si>
  <si>
    <t>2082201移民补助</t>
  </si>
  <si>
    <t>21208国有土地使用权出让收入安排的支出</t>
  </si>
  <si>
    <t>2120803城市建设支出</t>
  </si>
  <si>
    <t>2120804农村基础设施建设支出</t>
  </si>
  <si>
    <t>2120815农村社会事业支出</t>
  </si>
  <si>
    <t>2120816农业农村生态环境支出</t>
  </si>
  <si>
    <t>22960彩票公益金安排的支出</t>
  </si>
  <si>
    <t>2296002用于社会福利的彩票公益金支出</t>
  </si>
  <si>
    <t>支出合计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</si>
  <si>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</si>
  <si>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</si>
  <si>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</si>
  <si>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</si>
  <si>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</si>
  <si>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</si>
  <si>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</si>
  <si>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</si>
  <si>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</si>
  <si>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</si>
  <si>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</si>
  <si>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</si>
  <si>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</si>
  <si>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</si>
  <si>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</si>
  <si>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</si>
  <si>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</si>
  <si>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</si>
  <si>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</si>
  <si>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</si>
  <si>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</si>
  <si>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</si>
  <si>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2022年对村级财政转移支付预算执行情况表</t>
  </si>
  <si>
    <t>序号</t>
  </si>
  <si>
    <t>村的名称</t>
  </si>
  <si>
    <t>上海市崇明区中兴镇滧中村村民委员会</t>
  </si>
  <si>
    <t>上海市崇明区中兴镇七滧村村民委员会</t>
  </si>
  <si>
    <t>上海市崇明区中兴镇爱国村村民委员会</t>
  </si>
  <si>
    <t>上海市崇明区中兴镇中兴村村民委员会</t>
  </si>
  <si>
    <t>上海市崇明区中兴镇红星村村民委员会</t>
  </si>
  <si>
    <t>上海市崇明区中兴镇汲浜村村民委员会</t>
  </si>
  <si>
    <t>上海市崇明区中兴镇永南村村民委员会</t>
  </si>
  <si>
    <t>上海市崇明区中兴镇胜利村村民委员会</t>
  </si>
  <si>
    <t>上海市崇明区中兴镇永隆村村民委员会</t>
  </si>
  <si>
    <t>上海市崇明区中兴镇北兴村村民委员会</t>
  </si>
  <si>
    <t>上海市崇明区中兴镇富圩村村民委员会</t>
  </si>
  <si>
    <t>上海市崇明区中兴镇开港渔业村村民委员会</t>
  </si>
  <si>
    <t>合  计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</si>
  <si>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</si>
  <si>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</si>
  <si>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</si>
  <si>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</si>
  <si>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</si>
  <si>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</si>
  <si>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备注：2022年“三公”经费共增加0辆公务车，其中：新增0辆公务车，因报废更新0辆公务车，调配0辆公务车。</t>
  </si>
  <si>
    <t>2022年政府收支执行情况的说明</t>
  </si>
  <si>
    <t>一、一般公共预算收支执行总体情况</t>
  </si>
  <si>
    <t>本年收入执行数总计43953.97万元、支出执行数总计43953.97万元。与2021年度相比，收入、支出执行数总计各增加11464.02万元。主要原因是：区级专项转移支付预算增加。</t>
  </si>
  <si>
    <t>二、一般公共预算收入执行具体情况</t>
  </si>
  <si>
    <t xml:space="preserve">   本年收入执行数合计43953.97万元，其中：体制性收入28700万元，转移支付收入15253.97万元。</t>
  </si>
  <si>
    <t>三、一般公共预算支出执行具体情况</t>
  </si>
  <si>
    <t xml:space="preserve">   本年支出执行数合计43953.97万元。其中：一般公共服务支出2658.09万元,教育支出26.43万元,科学技术支出247万元,文化旅游体育与传媒支出0.49万元,社会保障和就业支出7390.26万元,卫生健康支出3302.23万元,节能环保支出4370.41万元,城乡社区支出4786.89万元,农林水支出14753.25万元,交通运输支出5457.57万元，资源勘探工业信息等支出461.43万元,商业服务业等支出2.8万元,住房保障支出497.14万元。</t>
  </si>
  <si>
    <t>四、“三公”经费支出执行情况说明</t>
  </si>
  <si>
    <t>2022年中兴镇行政单位（含参照公务员管理的事业单位）、事业单位和其他单位用财政拨款开支的“三公”经费执行数合计35.47万元。比2022年“三公”经费年初预算减少17.03万元，下降32.43%。其中：</t>
  </si>
  <si>
    <t>因公出国（境）费执行数0万元，主要安排机关及下属预算单位人员的国际合作交流、重大项目洽谈、境外培训研修等的国际旅费、国外城市间交通费、住宿费、伙食费、培训费、公杂费等支出。比2022年年初预算减少10万元，主要是严格执行中央八项规定、国务院“约法三章”及《党政机关厉行节约反对浪费》条例要求，压缩因公出国（境）费。</t>
  </si>
  <si>
    <t>公务接待费执行数29.32万元，主要安排会议、政策调研、专项检查以及团组接待交流等执行公务或开展业务所需住宿费、会场费、交通费、伙食费等支出。比2022年年初预算减少0.68万元，主要是严格执行中央八项规定、国务院“约法三章”及《党政机关厉行节约反对浪费》条例要求，压缩公务接待费。</t>
  </si>
  <si>
    <t>公务用车购置及运行费执行数6.15万元（其中，公务用车购置费0万元，公务用车运行费6.15万元），主要安排编制内公务车辆的报废更新，以及用于安排市内因公出差、公务文件交换、日常工作开展等所需公务用车燃料费、维修费、过路过桥费、保险费等支出。比2022年年初预算减少6.35万元，主要是贯彻落实公务用车制度改革精神，未安排公务用车购置费预算，同时减少公务用车运行费。</t>
  </si>
  <si>
    <t>五、预算绩效管理工作开展情况</t>
  </si>
  <si>
    <t>2022年中兴镇申报专项资金项目绩效目标44个，涉及预算单位11个，金额39521.2万元，实现绩效目标100%申报的要求。实施本乡镇绩效跟踪项目44个，涉及预算单位11个，金额39521.2万元。其中0个项目列入乡镇财政绩效跟踪计划，由第三方机构实施绩效跟踪，金额0万元；完成本乡镇绩效评价项目41个，涉及预算单位11个，金额28512.85万元。其中3个项目列入乡镇财政绩效评价计划，由第三方机构实施绩效评价，金额801.69万元。</t>
  </si>
  <si>
    <t>2023年预算数</t>
  </si>
  <si>
    <t>预算数占上年执行数%</t>
  </si>
  <si>
    <t>2023年一般公共预算支出预算表(功能分类)</t>
  </si>
  <si>
    <t>20809</t>
  </si>
  <si>
    <t>退役安置</t>
  </si>
  <si>
    <t>2080999</t>
  </si>
  <si>
    <t>其他退役安置支出</t>
  </si>
  <si>
    <t>2130209</t>
  </si>
  <si>
    <t>森林生态效益补偿</t>
  </si>
  <si>
    <t>2023年一般公共预算基本支出预算表（经济分类）</t>
  </si>
  <si>
    <t>501</t>
  </si>
  <si>
    <t>50101</t>
  </si>
  <si>
    <t>50102</t>
  </si>
  <si>
    <t>50103</t>
  </si>
  <si>
    <t>50199</t>
  </si>
  <si>
    <t>502</t>
  </si>
  <si>
    <t>50201</t>
  </si>
  <si>
    <t>50202</t>
  </si>
  <si>
    <t>50203</t>
  </si>
  <si>
    <t>50204</t>
  </si>
  <si>
    <t>专用材料购置费</t>
  </si>
  <si>
    <t>50205</t>
  </si>
  <si>
    <t>50206</t>
  </si>
  <si>
    <t>50207</t>
  </si>
  <si>
    <t>50208</t>
  </si>
  <si>
    <t>50209</t>
  </si>
  <si>
    <t>50299</t>
  </si>
  <si>
    <t>503</t>
  </si>
  <si>
    <t>50301</t>
  </si>
  <si>
    <t>房屋建筑物购建</t>
  </si>
  <si>
    <t>50302</t>
  </si>
  <si>
    <t>基础设施建设</t>
  </si>
  <si>
    <t>50303</t>
  </si>
  <si>
    <t>公务用车购置</t>
  </si>
  <si>
    <t>50305</t>
  </si>
  <si>
    <t>土地征迁补偿和安置支出</t>
  </si>
  <si>
    <t>50306</t>
  </si>
  <si>
    <t>50307</t>
  </si>
  <si>
    <t>大型修缮</t>
  </si>
  <si>
    <t>50399</t>
  </si>
  <si>
    <t>其他资本性支出</t>
  </si>
  <si>
    <t>504</t>
  </si>
  <si>
    <t>机关资本性支出（二）</t>
  </si>
  <si>
    <t>50401</t>
  </si>
  <si>
    <t>50402</t>
  </si>
  <si>
    <t>50404</t>
  </si>
  <si>
    <t>50405</t>
  </si>
  <si>
    <t>50499</t>
  </si>
  <si>
    <t>505</t>
  </si>
  <si>
    <t>50501</t>
  </si>
  <si>
    <t>50502</t>
  </si>
  <si>
    <t>506</t>
  </si>
  <si>
    <t>50601</t>
  </si>
  <si>
    <t>50602</t>
  </si>
  <si>
    <t>资本性支出（二）</t>
  </si>
  <si>
    <t>507</t>
  </si>
  <si>
    <t>对企业补助</t>
  </si>
  <si>
    <t>50701</t>
  </si>
  <si>
    <t>费用补贴</t>
  </si>
  <si>
    <t>50702</t>
  </si>
  <si>
    <t>利息补贴</t>
  </si>
  <si>
    <t>50799</t>
  </si>
  <si>
    <t>其他对企业补助</t>
  </si>
  <si>
    <t>508</t>
  </si>
  <si>
    <t>对企业资本性支出</t>
  </si>
  <si>
    <t>50802</t>
  </si>
  <si>
    <t>509</t>
  </si>
  <si>
    <t>50901</t>
  </si>
  <si>
    <t>50902</t>
  </si>
  <si>
    <t>助学金</t>
  </si>
  <si>
    <t>50903</t>
  </si>
  <si>
    <t>个人农业生产补贴</t>
  </si>
  <si>
    <t>50905</t>
  </si>
  <si>
    <t>离退休费</t>
  </si>
  <si>
    <t>50999</t>
  </si>
  <si>
    <t>510</t>
  </si>
  <si>
    <t>对社会保障基金补助</t>
  </si>
  <si>
    <t>51002</t>
  </si>
  <si>
    <t>对社会保险基金补助</t>
  </si>
  <si>
    <t>511</t>
  </si>
  <si>
    <t>债务利息及费用支出</t>
  </si>
  <si>
    <t>51101</t>
  </si>
  <si>
    <t>国内债务付息</t>
  </si>
  <si>
    <t>599</t>
  </si>
  <si>
    <t>其他支出</t>
  </si>
  <si>
    <t>59908</t>
  </si>
  <si>
    <t>对民间非营利组织和群众性自治组织补贴</t>
  </si>
  <si>
    <t>59999</t>
  </si>
  <si>
    <t xml:space="preserve">        失业保险费收入</t>
  </si>
  <si>
    <t>2023年对村级财政转移支付预算表</t>
  </si>
  <si>
    <t xml:space="preserve">        公务用车运行费</t>
  </si>
  <si>
    <t>备注：2023年“三公”经费共增加0辆公务车，其中：新增0辆公务车，因报废更新0辆公务车。</t>
  </si>
  <si>
    <t>2023年政府收支预算相关情况说明</t>
  </si>
  <si>
    <t>一、一般公共预算收支预算总体情况</t>
  </si>
  <si>
    <t>本年收入预算总计38283.74万元、支出预算总计38283.74万元。与2022年年初预算数相比，收入、支出总计各增加1019.03万元。主要原因是：区级专项转移支付预算增加。</t>
  </si>
  <si>
    <t>二、一般公共预算收入预算具体情况</t>
  </si>
  <si>
    <t xml:space="preserve">    本年收入预算合计38283.74万元，其中：体制性收入28798.57万元，转移支付收入9485.17万元。</t>
  </si>
  <si>
    <t>三、一般公共预算支出预算具体情况</t>
  </si>
  <si>
    <t xml:space="preserve">   本年支出预算合计38283.74万元。其中：一般公共服务支出3372.53万元,教育支出28.5万元,科学技术支出170万元,文化旅游体育与传媒支出16.41万元,社会保障和就业支出8401.1万元,卫生健康支出1033.01万元,节能环保支出3519.97万元,城乡社区支出3298.15万元,农林水支出8878.5万元,交通运输支出4460万元，资源勘探工业信息等支出4594.77万元,住房保障支出510.8万元。</t>
  </si>
  <si>
    <t>四、“三公”经费预算情况说明</t>
  </si>
  <si>
    <t>2023年中兴镇行政单位（含参照公务员管理的事业单位）、事业单位和其他单位用财政拨款开支的“三公”经费预算合计50.5万元。比2022年”三公”经费年初预算减少2万元，下3.8%。其中</t>
  </si>
  <si>
    <t>因公出国（境）费预算10万元，主要安排机关及下属预算单位人员的国际合作交流、重大项目洽谈、境外培训研修等的国际旅费、国外城市间交通费、住宿费、伙食费、培训费、公杂费等支出。同2022年年初预算持平。</t>
  </si>
  <si>
    <t>公务接待费预算30万元，主要安排会议、政策调研、专项检查以及团组接待交流等预算公务或开展业务所需住宿费、会场费、交通费、伙食费等支出。同2022年年初预算持平。</t>
  </si>
  <si>
    <t>公务用车购置及运行费预算10.5万元（其中，公务用车购置费0万元，公务用车运行费10.5万元），主要安排编制内公务车辆的报废更新，以及用于安排市内因公出差、公务文件交换、日常工作开展等所需公务用车燃料费、维修费、过路过桥费、保险费等支出。比2022年年初预算减少2万元，主要是贯彻落实公务用车制度改革精神，未安排公务用车购置费预算，同时减少公务用车运行费。</t>
  </si>
  <si>
    <t>2023年，中兴镇申报专项资金项目绩效目标23个，涉及预算单位11个，金额21466.64万元，实现绩效目标100%申报的要求。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</si>
</sst>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34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b/>
      <sz val="12"/>
      <name val="SimSun"/>
      <charset val="134"/>
    </font>
    <font>
      <sz val="12"/>
      <name val="SimSun"/>
      <charset val="134"/>
    </font>
    <font>
      <b/>
      <sz val="17"/>
      <name val="阿里巴巴普惠体 M"/>
      <charset val="134"/>
    </font>
    <font>
      <sz val="9"/>
      <name val="阿里巴巴普惠体 M"/>
      <charset val="134"/>
    </font>
    <font>
      <b/>
      <sz val="9"/>
      <name val="阿里巴巴普惠体 M"/>
      <charset val="134"/>
    </font>
    <font>
      <sz val="9"/>
      <name val="宋体"/>
      <charset val="134"/>
    </font>
    <font>
      <sz val="9"/>
      <color indexed="8"/>
      <name val="宋体"/>
      <charset val="134"/>
      <scheme val="minor"/>
    </font>
    <font>
      <b/>
      <sz val="17"/>
      <name val="SimSun"/>
      <charset val="134"/>
    </font>
    <font>
      <sz val="10"/>
      <name val="宋体"/>
      <charset val="134"/>
    </font>
    <font>
      <sz val="17"/>
      <name val="阿里巴巴普惠体 M"/>
      <charset val="134"/>
    </font>
    <font>
      <sz val="10"/>
      <name val="阿里巴巴普惠体 M"/>
      <charset val="134"/>
    </font>
    <font>
      <sz val="14"/>
      <name val="阿里巴巴普惠体 M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7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8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11" applyNumberFormat="0" applyAlignment="0" applyProtection="0">
      <alignment vertical="center"/>
    </xf>
    <xf numFmtId="0" fontId="28" fillId="12" borderId="7" applyNumberFormat="0" applyAlignment="0" applyProtection="0">
      <alignment vertical="center"/>
    </xf>
    <xf numFmtId="0" fontId="29" fillId="13" borderId="12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5" fillId="0" borderId="2" xfId="0" applyNumberFormat="1" applyFont="1" applyBorder="1" applyAlignment="1">
      <alignment horizontal="righ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4" xfId="0" applyFont="1" applyBorder="1" applyAlignment="1"/>
    <xf numFmtId="176" fontId="6" fillId="0" borderId="5" xfId="0" applyNumberFormat="1" applyFont="1" applyBorder="1" applyAlignment="1">
      <alignment horizontal="center" vertical="center" wrapText="1"/>
    </xf>
    <xf numFmtId="9" fontId="6" fillId="0" borderId="4" xfId="11" applyFont="1" applyBorder="1" applyAlignment="1">
      <alignment horizontal="center" vertical="center" wrapText="1"/>
    </xf>
    <xf numFmtId="0" fontId="8" fillId="0" borderId="4" xfId="0" applyFont="1" applyBorder="1" applyAlignment="1"/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9" fontId="5" fillId="0" borderId="2" xfId="11" applyFont="1" applyBorder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10" fontId="5" fillId="0" borderId="2" xfId="11" applyNumberFormat="1" applyFont="1" applyBorder="1" applyAlignment="1">
      <alignment vertical="center" wrapText="1"/>
    </xf>
    <xf numFmtId="177" fontId="5" fillId="0" borderId="2" xfId="0" applyNumberFormat="1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NumberFormat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10" fillId="0" borderId="4" xfId="0" applyFont="1" applyBorder="1" applyAlignment="1"/>
    <xf numFmtId="176" fontId="6" fillId="0" borderId="2" xfId="0" applyNumberFormat="1" applyFont="1" applyBorder="1" applyAlignment="1">
      <alignment horizontal="center" vertical="center" wrapText="1"/>
    </xf>
    <xf numFmtId="0" fontId="10" fillId="0" borderId="0" xfId="0" applyFont="1" applyBorder="1" applyAlignment="1"/>
    <xf numFmtId="0" fontId="0" fillId="0" borderId="4" xfId="0" applyBorder="1" applyAlignment="1"/>
    <xf numFmtId="0" fontId="0" fillId="0" borderId="0" xfId="0" applyBorder="1" applyAlignment="1"/>
    <xf numFmtId="0" fontId="5" fillId="0" borderId="6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vertical="center" wrapText="1"/>
    </xf>
    <xf numFmtId="4" fontId="6" fillId="0" borderId="2" xfId="0" applyNumberFormat="1" applyFont="1" applyBorder="1" applyAlignment="1">
      <alignment vertical="center" wrapText="1"/>
    </xf>
    <xf numFmtId="4" fontId="11" fillId="0" borderId="0" xfId="0" applyNumberFormat="1" applyFont="1" applyBorder="1" applyAlignment="1">
      <alignment horizontal="center"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9" fontId="0" fillId="0" borderId="0" xfId="11" applyFont="1">
      <alignment vertical="center"/>
    </xf>
    <xf numFmtId="0" fontId="12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8ECC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3"/>
  <sheetViews>
    <sheetView tabSelected="1" topLeftCell="A23" workbookViewId="0">
      <selection activeCell="A33" sqref="$A33:$XFD33"/>
    </sheetView>
  </sheetViews>
  <sheetFormatPr defaultColWidth="9.775" defaultRowHeight="13.5"/>
  <cols>
    <col min="1" max="1" width="72.3333333333333" customWidth="1"/>
    <col min="2" max="2" width="9.775" customWidth="1"/>
  </cols>
  <sheetData>
    <row r="1" ht="17.1" customHeight="1" spans="1:1">
      <c r="A1" s="39"/>
    </row>
    <row r="2" ht="22.8" customHeight="1" spans="1:1">
      <c r="A2" s="40" t="s">
        <v>0</v>
      </c>
    </row>
    <row r="3" ht="17.1" customHeight="1" spans="1:1">
      <c r="A3" s="39"/>
    </row>
    <row r="4" ht="17.1" customHeight="1" spans="1:1">
      <c r="A4" s="39" t="s">
        <v>1</v>
      </c>
    </row>
    <row r="5" ht="17.1" customHeight="1" spans="1:1">
      <c r="A5" s="39"/>
    </row>
    <row r="6" ht="17.1" customHeight="1" spans="1:1">
      <c r="A6" s="39" t="s">
        <v>2</v>
      </c>
    </row>
    <row r="7" ht="17.1" customHeight="1" spans="1:1">
      <c r="A7" s="39" t="s">
        <v>3</v>
      </c>
    </row>
    <row r="8" ht="17.1" customHeight="1" spans="1:1">
      <c r="A8" s="39" t="s">
        <v>4</v>
      </c>
    </row>
    <row r="9" ht="17.1" customHeight="1" spans="1:1">
      <c r="A9" s="39" t="s">
        <v>5</v>
      </c>
    </row>
    <row r="10" ht="17.1" customHeight="1" spans="1:1">
      <c r="A10" s="39" t="s">
        <v>6</v>
      </c>
    </row>
    <row r="11" ht="17.1" customHeight="1" spans="1:1">
      <c r="A11" s="39" t="s">
        <v>7</v>
      </c>
    </row>
    <row r="12" ht="17.1" customHeight="1" spans="1:1">
      <c r="A12" s="39" t="s">
        <v>8</v>
      </c>
    </row>
    <row r="13" ht="17.1" customHeight="1" spans="1:1">
      <c r="A13" s="39" t="s">
        <v>9</v>
      </c>
    </row>
    <row r="14" ht="17.1" customHeight="1" spans="1:1">
      <c r="A14" s="39" t="s">
        <v>10</v>
      </c>
    </row>
    <row r="15" ht="17.1" customHeight="1" spans="1:1">
      <c r="A15" s="39" t="s">
        <v>11</v>
      </c>
    </row>
    <row r="16" ht="17.1" customHeight="1" spans="1:1">
      <c r="A16" s="39" t="s">
        <v>12</v>
      </c>
    </row>
    <row r="17" ht="17.1" customHeight="1" spans="1:1">
      <c r="A17" s="39" t="s">
        <v>13</v>
      </c>
    </row>
    <row r="18" ht="17.1" customHeight="1" spans="1:1">
      <c r="A18" s="39" t="s">
        <v>14</v>
      </c>
    </row>
    <row r="19" ht="17.1" customHeight="1" spans="1:1">
      <c r="A19" s="39" t="s">
        <v>15</v>
      </c>
    </row>
    <row r="20" ht="17.1" customHeight="1" spans="1:1">
      <c r="A20" s="39" t="s">
        <v>16</v>
      </c>
    </row>
    <row r="21" ht="17.1" customHeight="1" spans="1:1">
      <c r="A21" s="39" t="s">
        <v>17</v>
      </c>
    </row>
    <row r="22" ht="17.1" customHeight="1" spans="1:1">
      <c r="A22" s="39" t="s">
        <v>18</v>
      </c>
    </row>
    <row r="23" ht="17.1" customHeight="1" spans="1:1">
      <c r="A23" s="39" t="s">
        <v>19</v>
      </c>
    </row>
    <row r="24" ht="17.1" customHeight="1" spans="1:1">
      <c r="A24" s="39" t="s">
        <v>20</v>
      </c>
    </row>
    <row r="25" ht="17.1" customHeight="1" spans="1:1">
      <c r="A25" s="39" t="s">
        <v>21</v>
      </c>
    </row>
    <row r="26" ht="17.1" customHeight="1" spans="1:1">
      <c r="A26" s="39" t="s">
        <v>22</v>
      </c>
    </row>
    <row r="27" ht="17.1" customHeight="1" spans="1:1">
      <c r="A27" s="39" t="s">
        <v>23</v>
      </c>
    </row>
    <row r="28" ht="17.1" customHeight="1" spans="1:1">
      <c r="A28" s="39" t="s">
        <v>24</v>
      </c>
    </row>
    <row r="29" ht="17.1" customHeight="1" spans="1:1">
      <c r="A29" s="39" t="s">
        <v>25</v>
      </c>
    </row>
    <row r="30" ht="17.1" customHeight="1" spans="1:1">
      <c r="A30" s="39" t="s">
        <v>26</v>
      </c>
    </row>
    <row r="31" ht="17.1" customHeight="1" spans="1:1">
      <c r="A31" s="39" t="s">
        <v>27</v>
      </c>
    </row>
    <row r="32" ht="17.1" customHeight="1" spans="1:1">
      <c r="A32" s="39"/>
    </row>
    <row r="33" ht="17.1" customHeight="1" spans="1:1">
      <c r="A33" s="39"/>
    </row>
  </sheetData>
  <pageMargins left="0.314000010490417" right="0.314000010490417" top="0.236000001430511" bottom="0.236000001430511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M13" sqref="L13:M14"/>
    </sheetView>
  </sheetViews>
  <sheetFormatPr defaultColWidth="9.775" defaultRowHeight="13.5"/>
  <cols>
    <col min="1" max="1" width="22.5583333333333" customWidth="1"/>
    <col min="2" max="2" width="20" customWidth="1"/>
    <col min="3" max="3" width="20.5583333333333" customWidth="1"/>
    <col min="4" max="4" width="20" customWidth="1"/>
    <col min="5" max="5" width="16.8833333333333" customWidth="1"/>
    <col min="6" max="6" width="9.775" customWidth="1"/>
  </cols>
  <sheetData>
    <row r="1" ht="39.9" customHeight="1" spans="1:5">
      <c r="A1" s="4" t="s">
        <v>2</v>
      </c>
      <c r="B1" s="4"/>
      <c r="C1" s="4"/>
      <c r="D1" s="4"/>
      <c r="E1" s="4"/>
    </row>
    <row r="2" ht="22.8" customHeight="1" spans="1:5">
      <c r="A2" s="5"/>
      <c r="B2" s="5"/>
      <c r="C2" s="5"/>
      <c r="D2" s="5"/>
      <c r="E2" s="6" t="s">
        <v>28</v>
      </c>
    </row>
    <row r="3" ht="34.2" customHeight="1" spans="1:10">
      <c r="A3" s="7" t="s">
        <v>29</v>
      </c>
      <c r="B3" s="7" t="s">
        <v>30</v>
      </c>
      <c r="C3" s="7" t="s">
        <v>31</v>
      </c>
      <c r="D3" s="7" t="s">
        <v>32</v>
      </c>
      <c r="E3" s="7" t="s">
        <v>33</v>
      </c>
      <c r="J3" s="38"/>
    </row>
    <row r="4" ht="25.65" customHeight="1" spans="1:5">
      <c r="A4" s="8" t="s">
        <v>34</v>
      </c>
      <c r="B4" s="8">
        <v>30000</v>
      </c>
      <c r="C4" s="8">
        <v>28700</v>
      </c>
      <c r="D4" s="8">
        <v>28700</v>
      </c>
      <c r="E4" s="20">
        <v>1</v>
      </c>
    </row>
    <row r="5" ht="25.65" customHeight="1" spans="1:5">
      <c r="A5" s="8" t="s">
        <v>35</v>
      </c>
      <c r="B5" s="8">
        <v>7264.71</v>
      </c>
      <c r="C5" s="8">
        <v>15253.97</v>
      </c>
      <c r="D5" s="8">
        <v>15253.97</v>
      </c>
      <c r="E5" s="20">
        <v>1</v>
      </c>
    </row>
    <row r="6" ht="25.65" customHeight="1" spans="1:5">
      <c r="A6" s="8"/>
      <c r="B6" s="8"/>
      <c r="C6" s="8"/>
      <c r="D6" s="8"/>
      <c r="E6" s="20"/>
    </row>
    <row r="7" ht="25.65" customHeight="1" spans="1:5">
      <c r="A7" s="7" t="s">
        <v>36</v>
      </c>
      <c r="B7" s="8">
        <f>B4+B5</f>
        <v>37264.71</v>
      </c>
      <c r="C7" s="8">
        <f t="shared" ref="C7:D7" si="0">C4+C5</f>
        <v>43953.97</v>
      </c>
      <c r="D7" s="8">
        <f t="shared" si="0"/>
        <v>43953.97</v>
      </c>
      <c r="E7" s="20">
        <v>1</v>
      </c>
    </row>
    <row r="8" ht="25.65" customHeight="1" spans="1:5">
      <c r="A8" s="8"/>
      <c r="B8" s="8"/>
      <c r="C8" s="8"/>
      <c r="D8" s="8"/>
      <c r="E8" s="8"/>
    </row>
    <row r="9" ht="25.65" customHeight="1" spans="1:5">
      <c r="A9" s="8" t="s">
        <v>37</v>
      </c>
      <c r="B9" s="8"/>
      <c r="C9" s="8"/>
      <c r="D9" s="8"/>
      <c r="E9" s="8"/>
    </row>
  </sheetData>
  <mergeCells count="2">
    <mergeCell ref="A1:E1"/>
    <mergeCell ref="A9:E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workbookViewId="0">
      <pane ySplit="3" topLeftCell="A26" activePane="bottomLeft" state="frozen"/>
      <selection/>
      <selection pane="bottomLeft" activeCell="I13" sqref="I13"/>
    </sheetView>
  </sheetViews>
  <sheetFormatPr defaultColWidth="9.775" defaultRowHeight="13.5" outlineLevelCol="4"/>
  <cols>
    <col min="1" max="1" width="30.775" customWidth="1"/>
    <col min="2" max="2" width="14.3333333333333" customWidth="1"/>
    <col min="3" max="3" width="16.8833333333333" customWidth="1"/>
    <col min="4" max="4" width="14.3333333333333" customWidth="1"/>
    <col min="5" max="5" width="13.3333333333333" customWidth="1"/>
    <col min="6" max="6" width="9.775" customWidth="1"/>
  </cols>
  <sheetData>
    <row r="1" ht="39.9" customHeight="1" spans="1:5">
      <c r="A1" s="4" t="s">
        <v>3</v>
      </c>
      <c r="B1" s="4"/>
      <c r="C1" s="4"/>
      <c r="D1" s="4"/>
      <c r="E1" s="4"/>
    </row>
    <row r="2" ht="22.8" customHeight="1" spans="1:5">
      <c r="A2" s="5"/>
      <c r="B2" s="5"/>
      <c r="C2" s="5"/>
      <c r="D2" s="5"/>
      <c r="E2" s="6" t="s">
        <v>38</v>
      </c>
    </row>
    <row r="3" ht="34.2" customHeight="1" spans="1:5">
      <c r="A3" s="7" t="s">
        <v>39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65" customHeight="1" spans="1:5">
      <c r="A4" s="19" t="s">
        <v>43</v>
      </c>
      <c r="B4" s="9">
        <v>2553.13</v>
      </c>
      <c r="C4" s="9">
        <v>2658.089489</v>
      </c>
      <c r="D4" s="9">
        <v>2658.089489</v>
      </c>
      <c r="E4" s="10">
        <v>100</v>
      </c>
    </row>
    <row r="5" ht="25.65" customHeight="1" spans="1:5">
      <c r="A5" s="19" t="s">
        <v>44</v>
      </c>
      <c r="B5" s="9"/>
      <c r="C5" s="9"/>
      <c r="D5" s="9"/>
      <c r="E5" s="10"/>
    </row>
    <row r="6" ht="25.65" customHeight="1" spans="1:5">
      <c r="A6" s="19" t="s">
        <v>45</v>
      </c>
      <c r="B6" s="9"/>
      <c r="C6" s="9"/>
      <c r="D6" s="9"/>
      <c r="E6" s="10"/>
    </row>
    <row r="7" ht="25.65" customHeight="1" spans="1:5">
      <c r="A7" s="19" t="s">
        <v>46</v>
      </c>
      <c r="B7" s="9"/>
      <c r="C7" s="9"/>
      <c r="D7" s="9"/>
      <c r="E7" s="10"/>
    </row>
    <row r="8" ht="25.65" customHeight="1" spans="1:5">
      <c r="A8" s="19" t="s">
        <v>47</v>
      </c>
      <c r="B8" s="9">
        <v>26.93</v>
      </c>
      <c r="C8" s="9">
        <v>26.43</v>
      </c>
      <c r="D8" s="9">
        <v>26.43</v>
      </c>
      <c r="E8" s="10">
        <v>100</v>
      </c>
    </row>
    <row r="9" ht="25.65" customHeight="1" spans="1:5">
      <c r="A9" s="19" t="s">
        <v>48</v>
      </c>
      <c r="B9" s="9">
        <v>239</v>
      </c>
      <c r="C9" s="9">
        <v>247</v>
      </c>
      <c r="D9" s="9">
        <v>247</v>
      </c>
      <c r="E9" s="10">
        <v>100</v>
      </c>
    </row>
    <row r="10" ht="25.65" customHeight="1" spans="1:5">
      <c r="A10" s="19" t="s">
        <v>49</v>
      </c>
      <c r="B10" s="9">
        <v>6.4</v>
      </c>
      <c r="C10" s="9">
        <v>0.49</v>
      </c>
      <c r="D10" s="9">
        <v>0.49</v>
      </c>
      <c r="E10" s="10">
        <v>100</v>
      </c>
    </row>
    <row r="11" ht="25.65" customHeight="1" spans="1:5">
      <c r="A11" s="19" t="s">
        <v>50</v>
      </c>
      <c r="B11" s="9">
        <v>8393.92</v>
      </c>
      <c r="C11" s="9">
        <v>7390.257222</v>
      </c>
      <c r="D11" s="9">
        <v>7390.257222</v>
      </c>
      <c r="E11" s="10">
        <v>100</v>
      </c>
    </row>
    <row r="12" ht="25.65" customHeight="1" spans="1:5">
      <c r="A12" s="19" t="s">
        <v>51</v>
      </c>
      <c r="B12" s="9"/>
      <c r="C12" s="9"/>
      <c r="D12" s="9"/>
      <c r="E12" s="10"/>
    </row>
    <row r="13" ht="25.65" customHeight="1" spans="1:5">
      <c r="A13" s="19" t="s">
        <v>52</v>
      </c>
      <c r="B13" s="9">
        <v>881.53</v>
      </c>
      <c r="C13" s="9">
        <v>3302.225171</v>
      </c>
      <c r="D13" s="9">
        <v>3302.225171</v>
      </c>
      <c r="E13" s="10">
        <v>100</v>
      </c>
    </row>
    <row r="14" ht="25.65" customHeight="1" spans="1:5">
      <c r="A14" s="19" t="s">
        <v>53</v>
      </c>
      <c r="B14" s="9">
        <v>4740.59</v>
      </c>
      <c r="C14" s="9">
        <v>4370.405221</v>
      </c>
      <c r="D14" s="9">
        <v>4370.405221</v>
      </c>
      <c r="E14" s="10">
        <v>100</v>
      </c>
    </row>
    <row r="15" ht="25.65" customHeight="1" spans="1:5">
      <c r="A15" s="19" t="s">
        <v>54</v>
      </c>
      <c r="B15" s="9">
        <v>4317.39</v>
      </c>
      <c r="C15" s="9">
        <v>4786.887297</v>
      </c>
      <c r="D15" s="9">
        <v>4786.887297</v>
      </c>
      <c r="E15" s="10">
        <v>100</v>
      </c>
    </row>
    <row r="16" ht="25.65" customHeight="1" spans="1:5">
      <c r="A16" s="19" t="s">
        <v>55</v>
      </c>
      <c r="B16" s="9">
        <v>5616.66</v>
      </c>
      <c r="C16" s="9">
        <v>14753.246964</v>
      </c>
      <c r="D16" s="9">
        <v>14753.246964</v>
      </c>
      <c r="E16" s="10">
        <v>100</v>
      </c>
    </row>
    <row r="17" ht="25.65" customHeight="1" spans="1:5">
      <c r="A17" s="19" t="s">
        <v>56</v>
      </c>
      <c r="B17" s="9">
        <v>6797</v>
      </c>
      <c r="C17" s="9">
        <v>5457.566</v>
      </c>
      <c r="D17" s="9">
        <v>5457.566</v>
      </c>
      <c r="E17" s="10">
        <v>100</v>
      </c>
    </row>
    <row r="18" ht="25.65" customHeight="1" spans="1:5">
      <c r="A18" s="19" t="s">
        <v>57</v>
      </c>
      <c r="B18" s="9">
        <v>3170.36</v>
      </c>
      <c r="C18" s="9">
        <v>461.4324</v>
      </c>
      <c r="D18" s="9">
        <v>461.4324</v>
      </c>
      <c r="E18" s="10">
        <v>100</v>
      </c>
    </row>
    <row r="19" ht="25.65" customHeight="1" spans="1:5">
      <c r="A19" s="19" t="s">
        <v>58</v>
      </c>
      <c r="B19" s="9">
        <v>2.8</v>
      </c>
      <c r="C19" s="37">
        <v>2.8</v>
      </c>
      <c r="D19" s="9">
        <v>2.8</v>
      </c>
      <c r="E19" s="10">
        <v>100</v>
      </c>
    </row>
    <row r="20" ht="25.65" customHeight="1" spans="1:5">
      <c r="A20" s="19" t="s">
        <v>59</v>
      </c>
      <c r="B20" s="9"/>
      <c r="C20" s="9"/>
      <c r="D20" s="9"/>
      <c r="E20" s="10"/>
    </row>
    <row r="21" ht="25.65" customHeight="1" spans="1:5">
      <c r="A21" s="19" t="s">
        <v>60</v>
      </c>
      <c r="B21" s="9"/>
      <c r="C21" s="9"/>
      <c r="D21" s="9"/>
      <c r="E21" s="10"/>
    </row>
    <row r="22" ht="25.65" customHeight="1" spans="1:5">
      <c r="A22" s="19" t="s">
        <v>61</v>
      </c>
      <c r="B22" s="9"/>
      <c r="C22" s="9"/>
      <c r="D22" s="9"/>
      <c r="E22" s="10"/>
    </row>
    <row r="23" ht="25.65" customHeight="1" spans="1:5">
      <c r="A23" s="19" t="s">
        <v>62</v>
      </c>
      <c r="B23" s="9">
        <v>519</v>
      </c>
      <c r="C23" s="9">
        <v>497.1376</v>
      </c>
      <c r="D23" s="9">
        <v>497.1376</v>
      </c>
      <c r="E23" s="10">
        <v>100</v>
      </c>
    </row>
    <row r="24" ht="25.65" customHeight="1" spans="1:5">
      <c r="A24" s="19" t="s">
        <v>63</v>
      </c>
      <c r="B24" s="9"/>
      <c r="C24" s="9"/>
      <c r="D24" s="9"/>
      <c r="E24" s="10"/>
    </row>
    <row r="25" ht="25.65" customHeight="1" spans="1:5">
      <c r="A25" s="19" t="s">
        <v>64</v>
      </c>
      <c r="B25" s="9"/>
      <c r="C25" s="9"/>
      <c r="D25" s="9"/>
      <c r="E25" s="10"/>
    </row>
    <row r="26" ht="25.65" customHeight="1" spans="1:5">
      <c r="A26" s="19" t="s">
        <v>65</v>
      </c>
      <c r="B26" s="9"/>
      <c r="C26" s="9"/>
      <c r="D26" s="9"/>
      <c r="E26" s="10"/>
    </row>
    <row r="27" ht="25.65" customHeight="1" spans="1:5">
      <c r="A27" s="19" t="s">
        <v>66</v>
      </c>
      <c r="B27" s="9"/>
      <c r="C27" s="9"/>
      <c r="D27" s="9"/>
      <c r="E27" s="10"/>
    </row>
    <row r="28" ht="25.65" customHeight="1" spans="1:5">
      <c r="A28" s="19" t="s">
        <v>67</v>
      </c>
      <c r="B28" s="9"/>
      <c r="C28" s="9"/>
      <c r="D28" s="9"/>
      <c r="E28" s="10"/>
    </row>
    <row r="29" ht="25.65" customHeight="1" spans="1:5">
      <c r="A29" s="19" t="s">
        <v>68</v>
      </c>
      <c r="B29" s="9"/>
      <c r="C29" s="9"/>
      <c r="D29" s="9"/>
      <c r="E29" s="10"/>
    </row>
    <row r="30" ht="25.65" customHeight="1" spans="1:5">
      <c r="A30" s="19" t="s">
        <v>69</v>
      </c>
      <c r="B30" s="9"/>
      <c r="C30" s="9"/>
      <c r="D30" s="9"/>
      <c r="E30" s="10"/>
    </row>
    <row r="31" ht="25.65" customHeight="1" spans="1:5">
      <c r="A31" s="19" t="s">
        <v>70</v>
      </c>
      <c r="B31" s="9"/>
      <c r="C31" s="9"/>
      <c r="D31" s="9"/>
      <c r="E31" s="10"/>
    </row>
    <row r="32" ht="25.65" customHeight="1" spans="1:5">
      <c r="A32" s="19" t="s">
        <v>71</v>
      </c>
      <c r="B32" s="9"/>
      <c r="C32" s="9"/>
      <c r="D32" s="9"/>
      <c r="E32" s="10"/>
    </row>
    <row r="33" ht="25.65" customHeight="1" spans="1:5">
      <c r="A33" s="19" t="s">
        <v>72</v>
      </c>
      <c r="B33" s="9"/>
      <c r="C33" s="9"/>
      <c r="D33" s="9"/>
      <c r="E33" s="10"/>
    </row>
    <row r="34" ht="25.65" customHeight="1" spans="1:5">
      <c r="A34" s="7" t="s">
        <v>73</v>
      </c>
      <c r="B34" s="10">
        <v>37264.71</v>
      </c>
      <c r="C34" s="10">
        <v>43953.967364</v>
      </c>
      <c r="D34" s="10">
        <v>43953.967364</v>
      </c>
      <c r="E34" s="10">
        <v>100</v>
      </c>
    </row>
  </sheetData>
  <mergeCells count="1">
    <mergeCell ref="A1:E1"/>
  </mergeCells>
  <pageMargins left="0.31496062992126" right="0.31496062992126" top="0.236220472440945" bottom="0.236220472440945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1"/>
  <sheetViews>
    <sheetView workbookViewId="0">
      <pane ySplit="3" topLeftCell="A139" activePane="bottomLeft" state="frozen"/>
      <selection/>
      <selection pane="bottomLeft" activeCell="F17" sqref="F17"/>
    </sheetView>
  </sheetViews>
  <sheetFormatPr defaultColWidth="9.775" defaultRowHeight="13.5" outlineLevelCol="5"/>
  <cols>
    <col min="1" max="1" width="12.3333333333333" customWidth="1"/>
    <col min="2" max="2" width="28.2166666666667" customWidth="1"/>
    <col min="3" max="3" width="20.5583333333333" customWidth="1"/>
    <col min="4" max="6" width="19.4416666666667" customWidth="1"/>
    <col min="7" max="8" width="9.775" customWidth="1"/>
  </cols>
  <sheetData>
    <row r="1" ht="39.9" customHeight="1" spans="1:6">
      <c r="A1" s="4" t="s">
        <v>4</v>
      </c>
      <c r="B1" s="4"/>
      <c r="C1" s="4"/>
      <c r="D1" s="4"/>
      <c r="E1" s="4"/>
      <c r="F1" s="4"/>
    </row>
    <row r="2" ht="22.8" customHeight="1" spans="1:6">
      <c r="A2" s="5"/>
      <c r="B2" s="5"/>
      <c r="C2" s="5"/>
      <c r="D2" s="5"/>
      <c r="E2" s="5"/>
      <c r="F2" s="6" t="s">
        <v>38</v>
      </c>
    </row>
    <row r="3" ht="34.2" customHeight="1" spans="1:6">
      <c r="A3" s="7" t="s">
        <v>74</v>
      </c>
      <c r="B3" s="7" t="s">
        <v>39</v>
      </c>
      <c r="C3" s="7" t="s">
        <v>40</v>
      </c>
      <c r="D3" s="7" t="s">
        <v>41</v>
      </c>
      <c r="E3" s="7" t="s">
        <v>42</v>
      </c>
      <c r="F3" s="7" t="s">
        <v>33</v>
      </c>
    </row>
    <row r="4" ht="25.65" customHeight="1" spans="1:6">
      <c r="A4" s="19" t="s">
        <v>75</v>
      </c>
      <c r="B4" s="19" t="s">
        <v>76</v>
      </c>
      <c r="C4" s="9">
        <v>2553.13</v>
      </c>
      <c r="D4" s="9">
        <v>2658.089489</v>
      </c>
      <c r="E4" s="9">
        <v>2658.089489</v>
      </c>
      <c r="F4" s="9">
        <v>100</v>
      </c>
    </row>
    <row r="5" ht="25.65" customHeight="1" spans="1:6">
      <c r="A5" s="19" t="s">
        <v>77</v>
      </c>
      <c r="B5" s="19" t="s">
        <v>78</v>
      </c>
      <c r="C5" s="9">
        <v>30.55</v>
      </c>
      <c r="D5" s="9">
        <v>47.388108</v>
      </c>
      <c r="E5" s="9">
        <v>47.388108</v>
      </c>
      <c r="F5" s="9">
        <v>100</v>
      </c>
    </row>
    <row r="6" ht="25.65" customHeight="1" spans="1:6">
      <c r="A6" s="19" t="s">
        <v>79</v>
      </c>
      <c r="B6" s="19" t="s">
        <v>80</v>
      </c>
      <c r="C6" s="9">
        <v>0.25</v>
      </c>
      <c r="D6" s="9"/>
      <c r="E6" s="9"/>
      <c r="F6" s="9"/>
    </row>
    <row r="7" ht="25.65" customHeight="1" spans="1:6">
      <c r="A7" s="19" t="s">
        <v>81</v>
      </c>
      <c r="B7" s="19" t="s">
        <v>82</v>
      </c>
      <c r="C7" s="9">
        <v>30.3</v>
      </c>
      <c r="D7" s="9">
        <v>47.388108</v>
      </c>
      <c r="E7" s="9">
        <v>47.388108</v>
      </c>
      <c r="F7" s="9">
        <v>100</v>
      </c>
    </row>
    <row r="8" ht="25.65" customHeight="1" spans="1:6">
      <c r="A8" s="19" t="s">
        <v>83</v>
      </c>
      <c r="B8" s="19" t="s">
        <v>84</v>
      </c>
      <c r="C8" s="9">
        <v>1553.18</v>
      </c>
      <c r="D8" s="9">
        <v>1699.252541</v>
      </c>
      <c r="E8" s="9">
        <v>1699.252541</v>
      </c>
      <c r="F8" s="9">
        <v>100</v>
      </c>
    </row>
    <row r="9" ht="25.65" customHeight="1" spans="1:6">
      <c r="A9" s="19" t="s">
        <v>85</v>
      </c>
      <c r="B9" s="19" t="s">
        <v>86</v>
      </c>
      <c r="C9" s="9">
        <v>1553.18</v>
      </c>
      <c r="D9" s="9">
        <v>1699.252541</v>
      </c>
      <c r="E9" s="9">
        <v>1699.252541</v>
      </c>
      <c r="F9" s="9">
        <v>100</v>
      </c>
    </row>
    <row r="10" ht="25.65" customHeight="1" spans="1:6">
      <c r="A10" s="19" t="s">
        <v>87</v>
      </c>
      <c r="B10" s="19" t="s">
        <v>88</v>
      </c>
      <c r="C10" s="9">
        <v>243.76</v>
      </c>
      <c r="D10" s="9">
        <v>254.293588</v>
      </c>
      <c r="E10" s="9">
        <v>254.293588</v>
      </c>
      <c r="F10" s="9">
        <v>100</v>
      </c>
    </row>
    <row r="11" ht="25.65" customHeight="1" spans="1:6">
      <c r="A11" s="19" t="s">
        <v>89</v>
      </c>
      <c r="B11" s="19" t="s">
        <v>90</v>
      </c>
      <c r="C11" s="9">
        <v>243.76</v>
      </c>
      <c r="D11" s="9">
        <v>254.293588</v>
      </c>
      <c r="E11" s="9">
        <v>254.293588</v>
      </c>
      <c r="F11" s="9">
        <v>100</v>
      </c>
    </row>
    <row r="12" ht="25.65" customHeight="1" spans="1:6">
      <c r="A12" s="19" t="s">
        <v>91</v>
      </c>
      <c r="B12" s="19" t="s">
        <v>92</v>
      </c>
      <c r="C12" s="9">
        <v>45.5</v>
      </c>
      <c r="D12" s="9">
        <v>41.03721</v>
      </c>
      <c r="E12" s="9">
        <v>41.03721</v>
      </c>
      <c r="F12" s="9">
        <v>100</v>
      </c>
    </row>
    <row r="13" ht="25.65" customHeight="1" spans="1:6">
      <c r="A13" s="19" t="s">
        <v>93</v>
      </c>
      <c r="B13" s="19" t="s">
        <v>94</v>
      </c>
      <c r="C13" s="9">
        <v>45.5</v>
      </c>
      <c r="D13" s="9">
        <v>41.03721</v>
      </c>
      <c r="E13" s="9">
        <v>41.03721</v>
      </c>
      <c r="F13" s="9">
        <v>100</v>
      </c>
    </row>
    <row r="14" ht="25.65" customHeight="1" spans="1:6">
      <c r="A14" s="19" t="s">
        <v>95</v>
      </c>
      <c r="B14" s="19" t="s">
        <v>96</v>
      </c>
      <c r="C14" s="9">
        <v>46.15</v>
      </c>
      <c r="D14" s="9">
        <v>43.260109</v>
      </c>
      <c r="E14" s="9">
        <v>43.260109</v>
      </c>
      <c r="F14" s="9">
        <v>100</v>
      </c>
    </row>
    <row r="15" ht="25.65" customHeight="1" spans="1:6">
      <c r="A15" s="19" t="s">
        <v>97</v>
      </c>
      <c r="B15" s="19" t="s">
        <v>98</v>
      </c>
      <c r="C15" s="9">
        <v>46.15</v>
      </c>
      <c r="D15" s="9">
        <v>43.260109</v>
      </c>
      <c r="E15" s="9">
        <v>43.260109</v>
      </c>
      <c r="F15" s="9">
        <v>100</v>
      </c>
    </row>
    <row r="16" ht="25.65" customHeight="1" spans="1:6">
      <c r="A16" s="19" t="s">
        <v>99</v>
      </c>
      <c r="B16" s="19" t="s">
        <v>100</v>
      </c>
      <c r="C16" s="9">
        <v>25</v>
      </c>
      <c r="D16" s="9">
        <v>18.11138</v>
      </c>
      <c r="E16" s="9">
        <v>18.11138</v>
      </c>
      <c r="F16" s="9">
        <v>100</v>
      </c>
    </row>
    <row r="17" ht="25.65" customHeight="1" spans="1:6">
      <c r="A17" s="19" t="s">
        <v>101</v>
      </c>
      <c r="B17" s="19" t="s">
        <v>102</v>
      </c>
      <c r="C17" s="9">
        <v>25</v>
      </c>
      <c r="D17" s="9">
        <v>18.11138</v>
      </c>
      <c r="E17" s="9">
        <v>18.11138</v>
      </c>
      <c r="F17" s="9">
        <v>100</v>
      </c>
    </row>
    <row r="18" ht="25.65" customHeight="1" spans="1:6">
      <c r="A18" s="19" t="s">
        <v>103</v>
      </c>
      <c r="B18" s="19" t="s">
        <v>104</v>
      </c>
      <c r="C18" s="9">
        <v>278.28</v>
      </c>
      <c r="D18" s="9">
        <v>220.966966</v>
      </c>
      <c r="E18" s="9">
        <v>220.966966</v>
      </c>
      <c r="F18" s="9">
        <v>100</v>
      </c>
    </row>
    <row r="19" ht="25.65" customHeight="1" spans="1:6">
      <c r="A19" s="19" t="s">
        <v>105</v>
      </c>
      <c r="B19" s="19" t="s">
        <v>106</v>
      </c>
      <c r="C19" s="9">
        <v>257.78</v>
      </c>
      <c r="D19" s="9">
        <v>205.296966</v>
      </c>
      <c r="E19" s="9">
        <v>205.296966</v>
      </c>
      <c r="F19" s="9">
        <v>100</v>
      </c>
    </row>
    <row r="20" ht="25.65" customHeight="1" spans="1:6">
      <c r="A20" s="19" t="s">
        <v>107</v>
      </c>
      <c r="B20" s="19" t="s">
        <v>104</v>
      </c>
      <c r="C20" s="9">
        <v>20.5</v>
      </c>
      <c r="D20" s="9">
        <v>15.67</v>
      </c>
      <c r="E20" s="9">
        <v>15.67</v>
      </c>
      <c r="F20" s="9">
        <v>100</v>
      </c>
    </row>
    <row r="21" ht="25.65" customHeight="1" spans="1:6">
      <c r="A21" s="19" t="s">
        <v>108</v>
      </c>
      <c r="B21" s="19" t="s">
        <v>109</v>
      </c>
      <c r="C21" s="9">
        <v>330.71</v>
      </c>
      <c r="D21" s="9">
        <v>333.779587</v>
      </c>
      <c r="E21" s="9">
        <v>333.779587</v>
      </c>
      <c r="F21" s="9">
        <v>100</v>
      </c>
    </row>
    <row r="22" ht="25.65" customHeight="1" spans="1:6">
      <c r="A22" s="19" t="s">
        <v>110</v>
      </c>
      <c r="B22" s="19" t="s">
        <v>109</v>
      </c>
      <c r="C22" s="9">
        <v>330.71</v>
      </c>
      <c r="D22" s="9">
        <v>333.779587</v>
      </c>
      <c r="E22" s="9">
        <v>333.779587</v>
      </c>
      <c r="F22" s="9">
        <v>100</v>
      </c>
    </row>
    <row r="23" ht="25.65" customHeight="1" spans="1:6">
      <c r="A23" s="19" t="s">
        <v>111</v>
      </c>
      <c r="B23" s="19" t="s">
        <v>112</v>
      </c>
      <c r="C23" s="9">
        <v>26.93</v>
      </c>
      <c r="D23" s="9">
        <v>26.43</v>
      </c>
      <c r="E23" s="9">
        <v>26.43</v>
      </c>
      <c r="F23" s="9">
        <v>100</v>
      </c>
    </row>
    <row r="24" ht="25.65" customHeight="1" spans="1:6">
      <c r="A24" s="19" t="s">
        <v>113</v>
      </c>
      <c r="B24" s="19" t="s">
        <v>114</v>
      </c>
      <c r="C24" s="9">
        <v>26.93</v>
      </c>
      <c r="D24" s="9">
        <v>26.43</v>
      </c>
      <c r="E24" s="9">
        <v>26.43</v>
      </c>
      <c r="F24" s="9">
        <v>100</v>
      </c>
    </row>
    <row r="25" ht="25.65" customHeight="1" spans="1:6">
      <c r="A25" s="19" t="s">
        <v>115</v>
      </c>
      <c r="B25" s="19" t="s">
        <v>114</v>
      </c>
      <c r="C25" s="9">
        <v>26.93</v>
      </c>
      <c r="D25" s="9">
        <v>26.43</v>
      </c>
      <c r="E25" s="9">
        <v>26.43</v>
      </c>
      <c r="F25" s="9">
        <v>100</v>
      </c>
    </row>
    <row r="26" ht="25.65" customHeight="1" spans="1:6">
      <c r="A26" s="19" t="s">
        <v>116</v>
      </c>
      <c r="B26" s="19" t="s">
        <v>117</v>
      </c>
      <c r="C26" s="9">
        <v>239</v>
      </c>
      <c r="D26" s="9">
        <v>247</v>
      </c>
      <c r="E26" s="9">
        <v>247</v>
      </c>
      <c r="F26" s="9">
        <v>100</v>
      </c>
    </row>
    <row r="27" ht="25.65" customHeight="1" spans="1:6">
      <c r="A27" s="19" t="s">
        <v>118</v>
      </c>
      <c r="B27" s="19" t="s">
        <v>119</v>
      </c>
      <c r="C27" s="9"/>
      <c r="D27" s="9">
        <v>8</v>
      </c>
      <c r="E27" s="9">
        <v>8</v>
      </c>
      <c r="F27" s="9">
        <v>100</v>
      </c>
    </row>
    <row r="28" ht="25.65" customHeight="1" spans="1:6">
      <c r="A28" s="19" t="s">
        <v>120</v>
      </c>
      <c r="B28" s="19" t="s">
        <v>121</v>
      </c>
      <c r="C28" s="9"/>
      <c r="D28" s="9">
        <v>8</v>
      </c>
      <c r="E28" s="9">
        <v>8</v>
      </c>
      <c r="F28" s="9">
        <v>100</v>
      </c>
    </row>
    <row r="29" ht="25.65" customHeight="1" spans="1:6">
      <c r="A29" s="19" t="s">
        <v>122</v>
      </c>
      <c r="B29" s="19" t="s">
        <v>123</v>
      </c>
      <c r="C29" s="9">
        <v>239</v>
      </c>
      <c r="D29" s="9">
        <v>239</v>
      </c>
      <c r="E29" s="9">
        <v>239</v>
      </c>
      <c r="F29" s="9">
        <v>100</v>
      </c>
    </row>
    <row r="30" ht="25.65" customHeight="1" spans="1:6">
      <c r="A30" s="19" t="s">
        <v>124</v>
      </c>
      <c r="B30" s="19" t="s">
        <v>123</v>
      </c>
      <c r="C30" s="9">
        <v>239</v>
      </c>
      <c r="D30" s="9">
        <v>239</v>
      </c>
      <c r="E30" s="9">
        <v>239</v>
      </c>
      <c r="F30" s="9">
        <v>100</v>
      </c>
    </row>
    <row r="31" ht="25.65" customHeight="1" spans="1:6">
      <c r="A31" s="19" t="s">
        <v>125</v>
      </c>
      <c r="B31" s="19" t="s">
        <v>126</v>
      </c>
      <c r="C31" s="9">
        <v>6.4</v>
      </c>
      <c r="D31" s="9">
        <v>0.49</v>
      </c>
      <c r="E31" s="9">
        <v>0.49</v>
      </c>
      <c r="F31" s="9">
        <v>100</v>
      </c>
    </row>
    <row r="32" ht="25.65" customHeight="1" spans="1:6">
      <c r="A32" s="19" t="s">
        <v>127</v>
      </c>
      <c r="B32" s="19" t="s">
        <v>128</v>
      </c>
      <c r="C32" s="9"/>
      <c r="D32" s="9">
        <v>0.15</v>
      </c>
      <c r="E32" s="9">
        <v>0.15</v>
      </c>
      <c r="F32" s="9">
        <v>100</v>
      </c>
    </row>
    <row r="33" ht="25.65" customHeight="1" spans="1:6">
      <c r="A33" s="19" t="s">
        <v>129</v>
      </c>
      <c r="B33" s="19" t="s">
        <v>130</v>
      </c>
      <c r="C33" s="9"/>
      <c r="D33" s="9">
        <v>0.15</v>
      </c>
      <c r="E33" s="9">
        <v>0.15</v>
      </c>
      <c r="F33" s="9">
        <v>100</v>
      </c>
    </row>
    <row r="34" ht="25.65" customHeight="1" spans="1:6">
      <c r="A34" s="19" t="s">
        <v>131</v>
      </c>
      <c r="B34" s="19" t="s">
        <v>132</v>
      </c>
      <c r="C34" s="9">
        <v>6.4</v>
      </c>
      <c r="D34" s="9">
        <v>0.34</v>
      </c>
      <c r="E34" s="9">
        <v>0.34</v>
      </c>
      <c r="F34" s="9">
        <v>100</v>
      </c>
    </row>
    <row r="35" ht="25.65" customHeight="1" spans="1:6">
      <c r="A35" s="19" t="s">
        <v>133</v>
      </c>
      <c r="B35" s="19" t="s">
        <v>134</v>
      </c>
      <c r="C35" s="9">
        <v>6.4</v>
      </c>
      <c r="D35" s="9">
        <v>0.34</v>
      </c>
      <c r="E35" s="9">
        <v>0.34</v>
      </c>
      <c r="F35" s="9">
        <v>100</v>
      </c>
    </row>
    <row r="36" ht="25.65" customHeight="1" spans="1:6">
      <c r="A36" s="19" t="s">
        <v>135</v>
      </c>
      <c r="B36" s="19" t="s">
        <v>136</v>
      </c>
      <c r="C36" s="9">
        <v>8393.92</v>
      </c>
      <c r="D36" s="9">
        <v>7390.257222</v>
      </c>
      <c r="E36" s="9">
        <v>7390.257222</v>
      </c>
      <c r="F36" s="9">
        <v>100</v>
      </c>
    </row>
    <row r="37" ht="25.65" customHeight="1" spans="1:6">
      <c r="A37" s="19" t="s">
        <v>137</v>
      </c>
      <c r="B37" s="19" t="s">
        <v>138</v>
      </c>
      <c r="C37" s="9">
        <v>1.5</v>
      </c>
      <c r="D37" s="9"/>
      <c r="E37" s="9"/>
      <c r="F37" s="9"/>
    </row>
    <row r="38" ht="25.65" customHeight="1" spans="1:6">
      <c r="A38" s="19" t="s">
        <v>139</v>
      </c>
      <c r="B38" s="19" t="s">
        <v>140</v>
      </c>
      <c r="C38" s="9">
        <v>1.5</v>
      </c>
      <c r="D38" s="9"/>
      <c r="E38" s="9"/>
      <c r="F38" s="9"/>
    </row>
    <row r="39" ht="25.65" customHeight="1" spans="1:6">
      <c r="A39" s="19" t="s">
        <v>141</v>
      </c>
      <c r="B39" s="19" t="s">
        <v>142</v>
      </c>
      <c r="C39" s="9">
        <v>1068.84</v>
      </c>
      <c r="D39" s="9">
        <v>911.324942</v>
      </c>
      <c r="E39" s="9">
        <v>911.324942</v>
      </c>
      <c r="F39" s="9">
        <v>100</v>
      </c>
    </row>
    <row r="40" ht="25.65" customHeight="1" spans="1:6">
      <c r="A40" s="19" t="s">
        <v>143</v>
      </c>
      <c r="B40" s="19" t="s">
        <v>144</v>
      </c>
      <c r="C40" s="9">
        <v>10</v>
      </c>
      <c r="D40" s="9">
        <v>6.5</v>
      </c>
      <c r="E40" s="9">
        <v>6.5</v>
      </c>
      <c r="F40" s="9">
        <v>100</v>
      </c>
    </row>
    <row r="41" ht="25.65" customHeight="1" spans="1:6">
      <c r="A41" s="19" t="s">
        <v>145</v>
      </c>
      <c r="B41" s="19" t="s">
        <v>146</v>
      </c>
      <c r="C41" s="9">
        <v>1058.84</v>
      </c>
      <c r="D41" s="9">
        <v>904.824942</v>
      </c>
      <c r="E41" s="9">
        <v>904.824942</v>
      </c>
      <c r="F41" s="9">
        <v>100</v>
      </c>
    </row>
    <row r="42" ht="25.65" customHeight="1" spans="1:6">
      <c r="A42" s="19" t="s">
        <v>147</v>
      </c>
      <c r="B42" s="19" t="s">
        <v>148</v>
      </c>
      <c r="C42" s="9">
        <v>451.79</v>
      </c>
      <c r="D42" s="9">
        <v>477.05838</v>
      </c>
      <c r="E42" s="9">
        <v>477.05838</v>
      </c>
      <c r="F42" s="9">
        <v>100</v>
      </c>
    </row>
    <row r="43" ht="25.65" customHeight="1" spans="1:6">
      <c r="A43" s="19" t="s">
        <v>149</v>
      </c>
      <c r="B43" s="19" t="s">
        <v>150</v>
      </c>
      <c r="C43" s="9">
        <v>0.93</v>
      </c>
      <c r="D43" s="9">
        <v>13.6675</v>
      </c>
      <c r="E43" s="9">
        <v>13.6675</v>
      </c>
      <c r="F43" s="9">
        <v>100</v>
      </c>
    </row>
    <row r="44" ht="25.65" customHeight="1" spans="1:6">
      <c r="A44" s="19" t="s">
        <v>151</v>
      </c>
      <c r="B44" s="19" t="s">
        <v>152</v>
      </c>
      <c r="C44" s="9">
        <v>4.14</v>
      </c>
      <c r="D44" s="9">
        <v>33.0055</v>
      </c>
      <c r="E44" s="9">
        <v>33.0055</v>
      </c>
      <c r="F44" s="9">
        <v>100</v>
      </c>
    </row>
    <row r="45" ht="25.65" customHeight="1" spans="1:6">
      <c r="A45" s="19" t="s">
        <v>153</v>
      </c>
      <c r="B45" s="19" t="s">
        <v>154</v>
      </c>
      <c r="C45" s="9">
        <v>297.71</v>
      </c>
      <c r="D45" s="9">
        <v>288.29336</v>
      </c>
      <c r="E45" s="9">
        <v>288.29336</v>
      </c>
      <c r="F45" s="9">
        <v>100</v>
      </c>
    </row>
    <row r="46" ht="25.65" customHeight="1" spans="1:6">
      <c r="A46" s="19" t="s">
        <v>155</v>
      </c>
      <c r="B46" s="19" t="s">
        <v>156</v>
      </c>
      <c r="C46" s="9">
        <v>149.01</v>
      </c>
      <c r="D46" s="9">
        <v>142.09202</v>
      </c>
      <c r="E46" s="9">
        <v>142.09202</v>
      </c>
      <c r="F46" s="9">
        <v>100</v>
      </c>
    </row>
    <row r="47" ht="25.65" customHeight="1" spans="1:6">
      <c r="A47" s="19" t="s">
        <v>157</v>
      </c>
      <c r="B47" s="19" t="s">
        <v>158</v>
      </c>
      <c r="C47" s="9">
        <v>5062.42</v>
      </c>
      <c r="D47" s="9">
        <v>4369.203629</v>
      </c>
      <c r="E47" s="9">
        <v>4369.203629</v>
      </c>
      <c r="F47" s="9">
        <v>100</v>
      </c>
    </row>
    <row r="48" ht="25.65" customHeight="1" spans="1:6">
      <c r="A48" s="19" t="s">
        <v>159</v>
      </c>
      <c r="B48" s="19" t="s">
        <v>160</v>
      </c>
      <c r="C48" s="9">
        <v>18.85</v>
      </c>
      <c r="D48" s="9">
        <v>18.85</v>
      </c>
      <c r="E48" s="9">
        <v>18.85</v>
      </c>
      <c r="F48" s="9">
        <v>100</v>
      </c>
    </row>
    <row r="49" ht="25.65" customHeight="1" spans="1:6">
      <c r="A49" s="19" t="s">
        <v>161</v>
      </c>
      <c r="B49" s="19" t="s">
        <v>162</v>
      </c>
      <c r="C49" s="9">
        <v>4816.64</v>
      </c>
      <c r="D49" s="9">
        <v>4155.270289</v>
      </c>
      <c r="E49" s="9">
        <v>4155.270289</v>
      </c>
      <c r="F49" s="9">
        <v>100</v>
      </c>
    </row>
    <row r="50" ht="25.65" customHeight="1" spans="1:6">
      <c r="A50" s="19" t="s">
        <v>163</v>
      </c>
      <c r="B50" s="19" t="s">
        <v>164</v>
      </c>
      <c r="C50" s="9">
        <v>226.93</v>
      </c>
      <c r="D50" s="9">
        <v>195.08334</v>
      </c>
      <c r="E50" s="9">
        <v>195.08334</v>
      </c>
      <c r="F50" s="9">
        <v>100</v>
      </c>
    </row>
    <row r="51" ht="25.65" customHeight="1" spans="1:6">
      <c r="A51" s="19" t="s">
        <v>165</v>
      </c>
      <c r="B51" s="19" t="s">
        <v>166</v>
      </c>
      <c r="C51" s="9">
        <v>182.75</v>
      </c>
      <c r="D51" s="9">
        <v>124.74876</v>
      </c>
      <c r="E51" s="9">
        <v>124.74876</v>
      </c>
      <c r="F51" s="9">
        <v>100</v>
      </c>
    </row>
    <row r="52" ht="25.65" customHeight="1" spans="1:6">
      <c r="A52" s="19" t="s">
        <v>167</v>
      </c>
      <c r="B52" s="19" t="s">
        <v>168</v>
      </c>
      <c r="C52" s="9">
        <v>5.85</v>
      </c>
      <c r="D52" s="9"/>
      <c r="E52" s="9"/>
      <c r="F52" s="9"/>
    </row>
    <row r="53" ht="25.65" customHeight="1" spans="1:6">
      <c r="A53" s="19" t="s">
        <v>169</v>
      </c>
      <c r="B53" s="19" t="s">
        <v>170</v>
      </c>
      <c r="C53" s="9">
        <v>53.3</v>
      </c>
      <c r="D53" s="9">
        <v>37.31</v>
      </c>
      <c r="E53" s="9">
        <v>37.31</v>
      </c>
      <c r="F53" s="9">
        <v>100</v>
      </c>
    </row>
    <row r="54" ht="25.65" customHeight="1" spans="1:6">
      <c r="A54" s="19" t="s">
        <v>171</v>
      </c>
      <c r="B54" s="19" t="s">
        <v>172</v>
      </c>
      <c r="C54" s="9">
        <v>7.36</v>
      </c>
      <c r="D54" s="9">
        <v>7.3545</v>
      </c>
      <c r="E54" s="9">
        <v>7.3545</v>
      </c>
      <c r="F54" s="9">
        <v>100</v>
      </c>
    </row>
    <row r="55" ht="25.65" customHeight="1" spans="1:6">
      <c r="A55" s="19" t="s">
        <v>173</v>
      </c>
      <c r="B55" s="19" t="s">
        <v>174</v>
      </c>
      <c r="C55" s="9">
        <v>19.92</v>
      </c>
      <c r="D55" s="9"/>
      <c r="E55" s="9"/>
      <c r="F55" s="9"/>
    </row>
    <row r="56" ht="25.65" customHeight="1" spans="1:6">
      <c r="A56" s="19" t="s">
        <v>175</v>
      </c>
      <c r="B56" s="19" t="s">
        <v>176</v>
      </c>
      <c r="C56" s="9">
        <v>96.32</v>
      </c>
      <c r="D56" s="9">
        <v>80.08426</v>
      </c>
      <c r="E56" s="9">
        <v>80.08426</v>
      </c>
      <c r="F56" s="9">
        <v>100</v>
      </c>
    </row>
    <row r="57" ht="25.65" customHeight="1" spans="1:6">
      <c r="A57" s="19" t="s">
        <v>177</v>
      </c>
      <c r="B57" s="19" t="s">
        <v>178</v>
      </c>
      <c r="C57" s="9">
        <v>540.75</v>
      </c>
      <c r="D57" s="9">
        <v>294.33604</v>
      </c>
      <c r="E57" s="9">
        <v>294.33604</v>
      </c>
      <c r="F57" s="9">
        <v>100</v>
      </c>
    </row>
    <row r="58" ht="25.65" customHeight="1" spans="1:6">
      <c r="A58" s="19" t="s">
        <v>179</v>
      </c>
      <c r="B58" s="19" t="s">
        <v>180</v>
      </c>
      <c r="C58" s="9">
        <v>151.2</v>
      </c>
      <c r="D58" s="9">
        <v>119.17864</v>
      </c>
      <c r="E58" s="9">
        <v>119.17864</v>
      </c>
      <c r="F58" s="9">
        <v>100</v>
      </c>
    </row>
    <row r="59" ht="25.65" customHeight="1" spans="1:6">
      <c r="A59" s="19" t="s">
        <v>181</v>
      </c>
      <c r="B59" s="19" t="s">
        <v>182</v>
      </c>
      <c r="C59" s="9">
        <v>12.64</v>
      </c>
      <c r="D59" s="9">
        <v>12.64</v>
      </c>
      <c r="E59" s="9">
        <v>12.64</v>
      </c>
      <c r="F59" s="9">
        <v>100</v>
      </c>
    </row>
    <row r="60" ht="25.65" customHeight="1" spans="1:6">
      <c r="A60" s="19" t="s">
        <v>183</v>
      </c>
      <c r="B60" s="19" t="s">
        <v>184</v>
      </c>
      <c r="C60" s="9">
        <v>339.62</v>
      </c>
      <c r="D60" s="9">
        <v>149.5174</v>
      </c>
      <c r="E60" s="9">
        <v>149.5174</v>
      </c>
      <c r="F60" s="9">
        <v>100</v>
      </c>
    </row>
    <row r="61" ht="25.65" customHeight="1" spans="1:6">
      <c r="A61" s="19" t="s">
        <v>185</v>
      </c>
      <c r="B61" s="19" t="s">
        <v>186</v>
      </c>
      <c r="C61" s="9">
        <v>37.29</v>
      </c>
      <c r="D61" s="9">
        <v>13</v>
      </c>
      <c r="E61" s="9">
        <v>13</v>
      </c>
      <c r="F61" s="9">
        <v>100</v>
      </c>
    </row>
    <row r="62" ht="25.65" customHeight="1" spans="1:6">
      <c r="A62" s="19" t="s">
        <v>187</v>
      </c>
      <c r="B62" s="19" t="s">
        <v>188</v>
      </c>
      <c r="C62" s="9">
        <v>477.25</v>
      </c>
      <c r="D62" s="9">
        <v>428.51979</v>
      </c>
      <c r="E62" s="9">
        <v>428.51979</v>
      </c>
      <c r="F62" s="9">
        <v>100</v>
      </c>
    </row>
    <row r="63" ht="25.65" customHeight="1" spans="1:6">
      <c r="A63" s="19" t="s">
        <v>189</v>
      </c>
      <c r="B63" s="19" t="s">
        <v>190</v>
      </c>
      <c r="C63" s="9">
        <v>8.13</v>
      </c>
      <c r="D63" s="9">
        <v>7.3913</v>
      </c>
      <c r="E63" s="9">
        <v>7.3913</v>
      </c>
      <c r="F63" s="9">
        <v>100</v>
      </c>
    </row>
    <row r="64" ht="25.65" customHeight="1" spans="1:6">
      <c r="A64" s="19" t="s">
        <v>191</v>
      </c>
      <c r="B64" s="19" t="s">
        <v>192</v>
      </c>
      <c r="C64" s="9">
        <v>299.8</v>
      </c>
      <c r="D64" s="9">
        <v>265.57799</v>
      </c>
      <c r="E64" s="9">
        <v>265.57799</v>
      </c>
      <c r="F64" s="9">
        <v>100</v>
      </c>
    </row>
    <row r="65" ht="25.65" customHeight="1" spans="1:6">
      <c r="A65" s="19" t="s">
        <v>193</v>
      </c>
      <c r="B65" s="19" t="s">
        <v>194</v>
      </c>
      <c r="C65" s="9">
        <v>0.76</v>
      </c>
      <c r="D65" s="9"/>
      <c r="E65" s="9"/>
      <c r="F65" s="9"/>
    </row>
    <row r="66" ht="25.65" customHeight="1" spans="1:6">
      <c r="A66" s="19" t="s">
        <v>195</v>
      </c>
      <c r="B66" s="19" t="s">
        <v>196</v>
      </c>
      <c r="C66" s="9">
        <v>168.56</v>
      </c>
      <c r="D66" s="9">
        <v>155.5505</v>
      </c>
      <c r="E66" s="9">
        <v>155.5505</v>
      </c>
      <c r="F66" s="9">
        <v>100</v>
      </c>
    </row>
    <row r="67" ht="25.65" customHeight="1" spans="1:6">
      <c r="A67" s="19" t="s">
        <v>197</v>
      </c>
      <c r="B67" s="19" t="s">
        <v>198</v>
      </c>
      <c r="C67" s="9">
        <v>603.15</v>
      </c>
      <c r="D67" s="9">
        <v>762.363057</v>
      </c>
      <c r="E67" s="9">
        <v>762.363057</v>
      </c>
      <c r="F67" s="9">
        <v>100</v>
      </c>
    </row>
    <row r="68" ht="25.65" customHeight="1" spans="1:6">
      <c r="A68" s="19" t="s">
        <v>199</v>
      </c>
      <c r="B68" s="19" t="s">
        <v>200</v>
      </c>
      <c r="C68" s="9">
        <v>198.04</v>
      </c>
      <c r="D68" s="9">
        <v>157.579457</v>
      </c>
      <c r="E68" s="9">
        <v>157.579457</v>
      </c>
      <c r="F68" s="9">
        <v>100</v>
      </c>
    </row>
    <row r="69" ht="25.65" customHeight="1" spans="1:6">
      <c r="A69" s="19" t="s">
        <v>201</v>
      </c>
      <c r="B69" s="19" t="s">
        <v>202</v>
      </c>
      <c r="C69" s="9">
        <v>405.11</v>
      </c>
      <c r="D69" s="9">
        <v>604.7836</v>
      </c>
      <c r="E69" s="9">
        <v>604.7836</v>
      </c>
      <c r="F69" s="9">
        <v>100</v>
      </c>
    </row>
    <row r="70" ht="25.65" customHeight="1" spans="1:6">
      <c r="A70" s="19" t="s">
        <v>203</v>
      </c>
      <c r="B70" s="19" t="s">
        <v>204</v>
      </c>
      <c r="C70" s="9">
        <v>5.47</v>
      </c>
      <c r="D70" s="9">
        <v>5.461</v>
      </c>
      <c r="E70" s="9">
        <v>5.461</v>
      </c>
      <c r="F70" s="9">
        <v>100</v>
      </c>
    </row>
    <row r="71" ht="25.65" customHeight="1" spans="1:6">
      <c r="A71" s="19" t="s">
        <v>205</v>
      </c>
      <c r="B71" s="19" t="s">
        <v>206</v>
      </c>
      <c r="C71" s="9">
        <v>5.47</v>
      </c>
      <c r="D71" s="9">
        <v>5.461</v>
      </c>
      <c r="E71" s="9">
        <v>5.461</v>
      </c>
      <c r="F71" s="9">
        <v>100</v>
      </c>
    </row>
    <row r="72" ht="25.65" customHeight="1" spans="1:6">
      <c r="A72" s="19" t="s">
        <v>207</v>
      </c>
      <c r="B72" s="19" t="s">
        <v>208</v>
      </c>
      <c r="C72" s="9"/>
      <c r="D72" s="9">
        <v>17.241624</v>
      </c>
      <c r="E72" s="9">
        <v>17.241624</v>
      </c>
      <c r="F72" s="9">
        <v>100</v>
      </c>
    </row>
    <row r="73" ht="25.65" customHeight="1" spans="1:6">
      <c r="A73" s="19" t="s">
        <v>209</v>
      </c>
      <c r="B73" s="19" t="s">
        <v>208</v>
      </c>
      <c r="C73" s="9"/>
      <c r="D73" s="9">
        <v>17.241624</v>
      </c>
      <c r="E73" s="9">
        <v>17.241624</v>
      </c>
      <c r="F73" s="9">
        <v>100</v>
      </c>
    </row>
    <row r="74" ht="25.65" customHeight="1" spans="1:6">
      <c r="A74" s="19" t="s">
        <v>210</v>
      </c>
      <c r="B74" s="19" t="s">
        <v>211</v>
      </c>
      <c r="C74" s="9">
        <v>881.53</v>
      </c>
      <c r="D74" s="9">
        <v>3302.225171</v>
      </c>
      <c r="E74" s="9">
        <v>3302.225171</v>
      </c>
      <c r="F74" s="9">
        <v>100</v>
      </c>
    </row>
    <row r="75" ht="25.65" customHeight="1" spans="1:6">
      <c r="A75" s="19" t="s">
        <v>212</v>
      </c>
      <c r="B75" s="19" t="s">
        <v>213</v>
      </c>
      <c r="C75" s="9"/>
      <c r="D75" s="9">
        <v>160</v>
      </c>
      <c r="E75" s="9">
        <v>160</v>
      </c>
      <c r="F75" s="9">
        <v>100</v>
      </c>
    </row>
    <row r="76" ht="25.65" customHeight="1" spans="1:6">
      <c r="A76" s="19" t="s">
        <v>214</v>
      </c>
      <c r="B76" s="19" t="s">
        <v>215</v>
      </c>
      <c r="C76" s="9"/>
      <c r="D76" s="9">
        <v>160</v>
      </c>
      <c r="E76" s="9">
        <v>160</v>
      </c>
      <c r="F76" s="9">
        <v>100</v>
      </c>
    </row>
    <row r="77" ht="25.65" customHeight="1" spans="1:6">
      <c r="A77" s="19" t="s">
        <v>216</v>
      </c>
      <c r="B77" s="19" t="s">
        <v>217</v>
      </c>
      <c r="C77" s="9">
        <v>195.24</v>
      </c>
      <c r="D77" s="9">
        <v>183.88786</v>
      </c>
      <c r="E77" s="9">
        <v>183.88786</v>
      </c>
      <c r="F77" s="9">
        <v>100</v>
      </c>
    </row>
    <row r="78" ht="25.65" customHeight="1" spans="1:6">
      <c r="A78" s="19" t="s">
        <v>218</v>
      </c>
      <c r="B78" s="19" t="s">
        <v>219</v>
      </c>
      <c r="C78" s="9">
        <v>56.54</v>
      </c>
      <c r="D78" s="9">
        <v>54.80807</v>
      </c>
      <c r="E78" s="9">
        <v>54.80807</v>
      </c>
      <c r="F78" s="9">
        <v>100</v>
      </c>
    </row>
    <row r="79" ht="25.65" customHeight="1" spans="1:6">
      <c r="A79" s="19" t="s">
        <v>220</v>
      </c>
      <c r="B79" s="19" t="s">
        <v>221</v>
      </c>
      <c r="C79" s="9">
        <v>138.7</v>
      </c>
      <c r="D79" s="9">
        <v>129.07979</v>
      </c>
      <c r="E79" s="9">
        <v>129.07979</v>
      </c>
      <c r="F79" s="9">
        <v>100</v>
      </c>
    </row>
    <row r="80" ht="25.65" customHeight="1" spans="1:6">
      <c r="A80" s="19" t="s">
        <v>222</v>
      </c>
      <c r="B80" s="19" t="s">
        <v>223</v>
      </c>
      <c r="C80" s="9">
        <v>671.18</v>
      </c>
      <c r="D80" s="9">
        <v>1244.071035</v>
      </c>
      <c r="E80" s="9">
        <v>1244.071035</v>
      </c>
      <c r="F80" s="9">
        <v>100</v>
      </c>
    </row>
    <row r="81" ht="25.65" customHeight="1" spans="1:6">
      <c r="A81" s="19" t="s">
        <v>224</v>
      </c>
      <c r="B81" s="19" t="s">
        <v>225</v>
      </c>
      <c r="C81" s="9">
        <v>671.18</v>
      </c>
      <c r="D81" s="9">
        <v>1244.071035</v>
      </c>
      <c r="E81" s="9">
        <v>1244.071035</v>
      </c>
      <c r="F81" s="9">
        <v>100</v>
      </c>
    </row>
    <row r="82" ht="25.65" customHeight="1" spans="1:6">
      <c r="A82" s="19" t="s">
        <v>226</v>
      </c>
      <c r="B82" s="19" t="s">
        <v>227</v>
      </c>
      <c r="C82" s="9">
        <v>10.35</v>
      </c>
      <c r="D82" s="9">
        <v>19.8445</v>
      </c>
      <c r="E82" s="9">
        <v>19.8445</v>
      </c>
      <c r="F82" s="9">
        <v>100</v>
      </c>
    </row>
    <row r="83" ht="25.65" customHeight="1" spans="1:6">
      <c r="A83" s="19" t="s">
        <v>228</v>
      </c>
      <c r="B83" s="19" t="s">
        <v>229</v>
      </c>
      <c r="C83" s="9">
        <v>10.35</v>
      </c>
      <c r="D83" s="9">
        <v>19.8445</v>
      </c>
      <c r="E83" s="9">
        <v>19.8445</v>
      </c>
      <c r="F83" s="9">
        <v>100</v>
      </c>
    </row>
    <row r="84" ht="25.65" customHeight="1" spans="1:6">
      <c r="A84" s="19" t="s">
        <v>230</v>
      </c>
      <c r="B84" s="19" t="s">
        <v>231</v>
      </c>
      <c r="C84" s="9">
        <v>4.76</v>
      </c>
      <c r="D84" s="9">
        <v>3.515585</v>
      </c>
      <c r="E84" s="9">
        <v>3.515585</v>
      </c>
      <c r="F84" s="9">
        <v>100</v>
      </c>
    </row>
    <row r="85" ht="25.65" customHeight="1" spans="1:6">
      <c r="A85" s="19" t="s">
        <v>232</v>
      </c>
      <c r="B85" s="19" t="s">
        <v>231</v>
      </c>
      <c r="C85" s="9">
        <v>4.76</v>
      </c>
      <c r="D85" s="9">
        <v>3.515585</v>
      </c>
      <c r="E85" s="9">
        <v>3.515585</v>
      </c>
      <c r="F85" s="9">
        <v>100</v>
      </c>
    </row>
    <row r="86" ht="25.65" customHeight="1" spans="1:6">
      <c r="A86" s="19" t="s">
        <v>233</v>
      </c>
      <c r="B86" s="19" t="s">
        <v>234</v>
      </c>
      <c r="C86" s="9"/>
      <c r="D86" s="9">
        <v>1690.906191</v>
      </c>
      <c r="E86" s="9">
        <v>1690.906191</v>
      </c>
      <c r="F86" s="9">
        <v>100</v>
      </c>
    </row>
    <row r="87" ht="25.65" customHeight="1" spans="1:6">
      <c r="A87" s="19" t="s">
        <v>235</v>
      </c>
      <c r="B87" s="19" t="s">
        <v>234</v>
      </c>
      <c r="C87" s="9"/>
      <c r="D87" s="9">
        <v>1690.906191</v>
      </c>
      <c r="E87" s="9">
        <v>1690.906191</v>
      </c>
      <c r="F87" s="9">
        <v>100</v>
      </c>
    </row>
    <row r="88" ht="25.65" customHeight="1" spans="1:6">
      <c r="A88" s="19" t="s">
        <v>236</v>
      </c>
      <c r="B88" s="19" t="s">
        <v>237</v>
      </c>
      <c r="C88" s="9">
        <v>4740.59</v>
      </c>
      <c r="D88" s="9">
        <v>4370.405221</v>
      </c>
      <c r="E88" s="9">
        <v>4370.405221</v>
      </c>
      <c r="F88" s="9">
        <v>100</v>
      </c>
    </row>
    <row r="89" ht="25.65" customHeight="1" spans="1:6">
      <c r="A89" s="19" t="s">
        <v>238</v>
      </c>
      <c r="B89" s="19" t="s">
        <v>239</v>
      </c>
      <c r="C89" s="9">
        <v>4612.59</v>
      </c>
      <c r="D89" s="9">
        <v>4243.108821</v>
      </c>
      <c r="E89" s="9">
        <v>4243.108821</v>
      </c>
      <c r="F89" s="9">
        <v>100</v>
      </c>
    </row>
    <row r="90" ht="25.65" customHeight="1" spans="1:6">
      <c r="A90" s="19" t="s">
        <v>240</v>
      </c>
      <c r="B90" s="19" t="s">
        <v>241</v>
      </c>
      <c r="C90" s="9">
        <v>4612.59</v>
      </c>
      <c r="D90" s="9">
        <v>4243.108821</v>
      </c>
      <c r="E90" s="9">
        <v>4243.108821</v>
      </c>
      <c r="F90" s="9">
        <v>100</v>
      </c>
    </row>
    <row r="91" ht="25.65" customHeight="1" spans="1:6">
      <c r="A91" s="19" t="s">
        <v>242</v>
      </c>
      <c r="B91" s="19" t="s">
        <v>243</v>
      </c>
      <c r="C91" s="9">
        <v>128</v>
      </c>
      <c r="D91" s="9">
        <v>127.2964</v>
      </c>
      <c r="E91" s="9">
        <v>127.2964</v>
      </c>
      <c r="F91" s="9">
        <v>100</v>
      </c>
    </row>
    <row r="92" ht="25.65" customHeight="1" spans="1:6">
      <c r="A92" s="19" t="s">
        <v>244</v>
      </c>
      <c r="B92" s="19" t="s">
        <v>245</v>
      </c>
      <c r="C92" s="9">
        <v>128</v>
      </c>
      <c r="D92" s="9">
        <v>127.2964</v>
      </c>
      <c r="E92" s="9">
        <v>127.2964</v>
      </c>
      <c r="F92" s="9">
        <v>100</v>
      </c>
    </row>
    <row r="93" ht="25.65" customHeight="1" spans="1:6">
      <c r="A93" s="19" t="s">
        <v>246</v>
      </c>
      <c r="B93" s="19" t="s">
        <v>247</v>
      </c>
      <c r="C93" s="9">
        <v>4317.39</v>
      </c>
      <c r="D93" s="9">
        <v>4786.887297</v>
      </c>
      <c r="E93" s="9">
        <v>4786.887297</v>
      </c>
      <c r="F93" s="9">
        <v>100</v>
      </c>
    </row>
    <row r="94" ht="25.65" customHeight="1" spans="1:6">
      <c r="A94" s="19" t="s">
        <v>248</v>
      </c>
      <c r="B94" s="19" t="s">
        <v>249</v>
      </c>
      <c r="C94" s="9">
        <v>1176.77</v>
      </c>
      <c r="D94" s="9">
        <v>1764.544759</v>
      </c>
      <c r="E94" s="9">
        <v>1764.544759</v>
      </c>
      <c r="F94" s="9">
        <v>100</v>
      </c>
    </row>
    <row r="95" ht="25.65" customHeight="1" spans="1:6">
      <c r="A95" s="19" t="s">
        <v>250</v>
      </c>
      <c r="B95" s="19" t="s">
        <v>86</v>
      </c>
      <c r="C95" s="9">
        <v>216.84</v>
      </c>
      <c r="D95" s="9">
        <v>215.263523</v>
      </c>
      <c r="E95" s="9">
        <v>215.263523</v>
      </c>
      <c r="F95" s="9">
        <v>100</v>
      </c>
    </row>
    <row r="96" ht="25.65" customHeight="1" spans="1:6">
      <c r="A96" s="19" t="s">
        <v>251</v>
      </c>
      <c r="B96" s="19" t="s">
        <v>252</v>
      </c>
      <c r="C96" s="9">
        <v>959.93</v>
      </c>
      <c r="D96" s="9">
        <v>1549.281236</v>
      </c>
      <c r="E96" s="9">
        <v>1549.281236</v>
      </c>
      <c r="F96" s="9">
        <v>100</v>
      </c>
    </row>
    <row r="97" ht="25.65" customHeight="1" spans="1:6">
      <c r="A97" s="19" t="s">
        <v>253</v>
      </c>
      <c r="B97" s="19" t="s">
        <v>254</v>
      </c>
      <c r="C97" s="9">
        <v>228.92</v>
      </c>
      <c r="D97" s="9">
        <v>601.394398</v>
      </c>
      <c r="E97" s="9">
        <v>601.394398</v>
      </c>
      <c r="F97" s="9">
        <v>100</v>
      </c>
    </row>
    <row r="98" ht="25.65" customHeight="1" spans="1:6">
      <c r="A98" s="19" t="s">
        <v>255</v>
      </c>
      <c r="B98" s="19" t="s">
        <v>254</v>
      </c>
      <c r="C98" s="9">
        <v>228.92</v>
      </c>
      <c r="D98" s="9">
        <v>601.394398</v>
      </c>
      <c r="E98" s="9">
        <v>601.394398</v>
      </c>
      <c r="F98" s="9">
        <v>100</v>
      </c>
    </row>
    <row r="99" ht="25.65" customHeight="1" spans="1:6">
      <c r="A99" s="19" t="s">
        <v>256</v>
      </c>
      <c r="B99" s="19" t="s">
        <v>257</v>
      </c>
      <c r="C99" s="9">
        <v>867.61</v>
      </c>
      <c r="D99" s="9">
        <v>670.016138</v>
      </c>
      <c r="E99" s="9">
        <v>670.016138</v>
      </c>
      <c r="F99" s="9">
        <v>100</v>
      </c>
    </row>
    <row r="100" ht="25.65" customHeight="1" spans="1:6">
      <c r="A100" s="19" t="s">
        <v>258</v>
      </c>
      <c r="B100" s="19" t="s">
        <v>259</v>
      </c>
      <c r="C100" s="9">
        <v>867.61</v>
      </c>
      <c r="D100" s="9">
        <v>670.016138</v>
      </c>
      <c r="E100" s="9">
        <v>670.016138</v>
      </c>
      <c r="F100" s="9">
        <v>100</v>
      </c>
    </row>
    <row r="101" ht="25.65" customHeight="1" spans="1:6">
      <c r="A101" s="19" t="s">
        <v>260</v>
      </c>
      <c r="B101" s="19" t="s">
        <v>261</v>
      </c>
      <c r="C101" s="9">
        <v>942.78</v>
      </c>
      <c r="D101" s="9">
        <v>542.6619</v>
      </c>
      <c r="E101" s="9">
        <v>542.6619</v>
      </c>
      <c r="F101" s="9">
        <v>100</v>
      </c>
    </row>
    <row r="102" ht="25.65" customHeight="1" spans="1:6">
      <c r="A102" s="19" t="s">
        <v>262</v>
      </c>
      <c r="B102" s="19" t="s">
        <v>261</v>
      </c>
      <c r="C102" s="9">
        <v>942.78</v>
      </c>
      <c r="D102" s="9">
        <v>542.6619</v>
      </c>
      <c r="E102" s="9">
        <v>542.6619</v>
      </c>
      <c r="F102" s="9">
        <v>100</v>
      </c>
    </row>
    <row r="103" ht="25.65" customHeight="1" spans="1:6">
      <c r="A103" s="19" t="s">
        <v>263</v>
      </c>
      <c r="B103" s="19" t="s">
        <v>264</v>
      </c>
      <c r="C103" s="9">
        <v>1101.31</v>
      </c>
      <c r="D103" s="9">
        <v>1208.270102</v>
      </c>
      <c r="E103" s="9">
        <v>1208.270102</v>
      </c>
      <c r="F103" s="9">
        <v>100</v>
      </c>
    </row>
    <row r="104" ht="25.65" customHeight="1" spans="1:6">
      <c r="A104" s="19" t="s">
        <v>265</v>
      </c>
      <c r="B104" s="19" t="s">
        <v>264</v>
      </c>
      <c r="C104" s="9">
        <v>1101.31</v>
      </c>
      <c r="D104" s="9">
        <v>1208.270102</v>
      </c>
      <c r="E104" s="9">
        <v>1208.270102</v>
      </c>
      <c r="F104" s="9">
        <v>100</v>
      </c>
    </row>
    <row r="105" ht="25.65" customHeight="1" spans="1:6">
      <c r="A105" s="19" t="s">
        <v>266</v>
      </c>
      <c r="B105" s="19" t="s">
        <v>267</v>
      </c>
      <c r="C105" s="9">
        <v>5616.66</v>
      </c>
      <c r="D105" s="9">
        <v>14753.246964</v>
      </c>
      <c r="E105" s="9">
        <v>14753.246964</v>
      </c>
      <c r="F105" s="9">
        <v>100</v>
      </c>
    </row>
    <row r="106" ht="25.65" customHeight="1" spans="1:6">
      <c r="A106" s="19" t="s">
        <v>268</v>
      </c>
      <c r="B106" s="19" t="s">
        <v>269</v>
      </c>
      <c r="C106" s="9">
        <v>1016.53</v>
      </c>
      <c r="D106" s="9">
        <v>2389.718918</v>
      </c>
      <c r="E106" s="9">
        <v>2389.718918</v>
      </c>
      <c r="F106" s="9">
        <v>100</v>
      </c>
    </row>
    <row r="107" ht="25.65" customHeight="1" spans="1:6">
      <c r="A107" s="19" t="s">
        <v>270</v>
      </c>
      <c r="B107" s="19" t="s">
        <v>106</v>
      </c>
      <c r="C107" s="9">
        <v>312.81</v>
      </c>
      <c r="D107" s="9">
        <v>309.481579</v>
      </c>
      <c r="E107" s="9">
        <v>309.481579</v>
      </c>
      <c r="F107" s="9">
        <v>100</v>
      </c>
    </row>
    <row r="108" ht="25.65" customHeight="1" spans="1:6">
      <c r="A108" s="19" t="s">
        <v>271</v>
      </c>
      <c r="B108" s="19" t="s">
        <v>272</v>
      </c>
      <c r="C108" s="9"/>
      <c r="D108" s="9"/>
      <c r="E108" s="9"/>
      <c r="F108" s="9"/>
    </row>
    <row r="109" ht="25.65" customHeight="1" spans="1:6">
      <c r="A109" s="19" t="s">
        <v>273</v>
      </c>
      <c r="B109" s="19" t="s">
        <v>274</v>
      </c>
      <c r="C109" s="9">
        <v>52.37</v>
      </c>
      <c r="D109" s="9">
        <v>347.217479</v>
      </c>
      <c r="E109" s="9">
        <v>347.217479</v>
      </c>
      <c r="F109" s="9">
        <v>100</v>
      </c>
    </row>
    <row r="110" ht="25.65" customHeight="1" spans="1:6">
      <c r="A110" s="19" t="s">
        <v>275</v>
      </c>
      <c r="B110" s="19" t="s">
        <v>276</v>
      </c>
      <c r="C110" s="9"/>
      <c r="D110" s="9">
        <v>625.0264</v>
      </c>
      <c r="E110" s="9">
        <v>625.0264</v>
      </c>
      <c r="F110" s="9">
        <v>100</v>
      </c>
    </row>
    <row r="111" ht="25.65" customHeight="1" spans="1:6">
      <c r="A111" s="19" t="s">
        <v>277</v>
      </c>
      <c r="B111" s="19" t="s">
        <v>278</v>
      </c>
      <c r="C111" s="9"/>
      <c r="D111" s="9">
        <v>12.8257</v>
      </c>
      <c r="E111" s="9">
        <v>12.8257</v>
      </c>
      <c r="F111" s="9">
        <v>100</v>
      </c>
    </row>
    <row r="112" ht="25.65" customHeight="1" spans="1:6">
      <c r="A112" s="19" t="s">
        <v>279</v>
      </c>
      <c r="B112" s="19" t="s">
        <v>280</v>
      </c>
      <c r="C112" s="9"/>
      <c r="D112" s="9">
        <v>25.18</v>
      </c>
      <c r="E112" s="9">
        <v>25.18</v>
      </c>
      <c r="F112" s="9">
        <v>100</v>
      </c>
    </row>
    <row r="113" ht="25.65" customHeight="1" spans="1:6">
      <c r="A113" s="19" t="s">
        <v>281</v>
      </c>
      <c r="B113" s="19" t="s">
        <v>282</v>
      </c>
      <c r="C113" s="9">
        <v>651.35</v>
      </c>
      <c r="D113" s="9">
        <v>1069.98776</v>
      </c>
      <c r="E113" s="9">
        <v>1069.98776</v>
      </c>
      <c r="F113" s="9">
        <v>100</v>
      </c>
    </row>
    <row r="114" ht="25.65" customHeight="1" spans="1:6">
      <c r="A114" s="19" t="s">
        <v>283</v>
      </c>
      <c r="B114" s="19" t="s">
        <v>284</v>
      </c>
      <c r="C114" s="9">
        <v>1467.4</v>
      </c>
      <c r="D114" s="9">
        <v>2507.46175</v>
      </c>
      <c r="E114" s="9">
        <v>2507.46175</v>
      </c>
      <c r="F114" s="9">
        <v>100</v>
      </c>
    </row>
    <row r="115" ht="25.65" customHeight="1" spans="1:6">
      <c r="A115" s="19" t="s">
        <v>285</v>
      </c>
      <c r="B115" s="19" t="s">
        <v>286</v>
      </c>
      <c r="C115" s="9">
        <v>0.08</v>
      </c>
      <c r="D115" s="9">
        <v>1118.4022</v>
      </c>
      <c r="E115" s="9">
        <v>1118.4022</v>
      </c>
      <c r="F115" s="9">
        <v>100</v>
      </c>
    </row>
    <row r="116" ht="25.65" customHeight="1" spans="1:6">
      <c r="A116" s="19" t="s">
        <v>287</v>
      </c>
      <c r="B116" s="19" t="s">
        <v>288</v>
      </c>
      <c r="C116" s="9">
        <v>586.42</v>
      </c>
      <c r="D116" s="9">
        <v>413.15955</v>
      </c>
      <c r="E116" s="9">
        <v>413.15955</v>
      </c>
      <c r="F116" s="9">
        <v>100</v>
      </c>
    </row>
    <row r="117" ht="25.65" customHeight="1" spans="1:6">
      <c r="A117" s="19" t="s">
        <v>289</v>
      </c>
      <c r="B117" s="19" t="s">
        <v>290</v>
      </c>
      <c r="C117" s="9">
        <v>880.9</v>
      </c>
      <c r="D117" s="9">
        <v>975.9</v>
      </c>
      <c r="E117" s="9">
        <v>975.9</v>
      </c>
      <c r="F117" s="9">
        <v>100</v>
      </c>
    </row>
    <row r="118" ht="25.65" customHeight="1" spans="1:6">
      <c r="A118" s="19" t="s">
        <v>291</v>
      </c>
      <c r="B118" s="19" t="s">
        <v>292</v>
      </c>
      <c r="C118" s="9">
        <v>2802.37</v>
      </c>
      <c r="D118" s="9">
        <v>3240.916501</v>
      </c>
      <c r="E118" s="9">
        <v>3240.916501</v>
      </c>
      <c r="F118" s="9">
        <v>100</v>
      </c>
    </row>
    <row r="119" ht="25.65" customHeight="1" spans="1:6">
      <c r="A119" s="19" t="s">
        <v>293</v>
      </c>
      <c r="B119" s="19" t="s">
        <v>294</v>
      </c>
      <c r="C119" s="9">
        <v>228.94</v>
      </c>
      <c r="D119" s="9">
        <v>215.044304</v>
      </c>
      <c r="E119" s="9">
        <v>215.044304</v>
      </c>
      <c r="F119" s="9">
        <v>100</v>
      </c>
    </row>
    <row r="120" ht="25.65" customHeight="1" spans="1:6">
      <c r="A120" s="19" t="s">
        <v>295</v>
      </c>
      <c r="B120" s="19" t="s">
        <v>296</v>
      </c>
      <c r="C120" s="9">
        <v>2573.43</v>
      </c>
      <c r="D120" s="9">
        <v>3025.872197</v>
      </c>
      <c r="E120" s="9">
        <v>3025.872197</v>
      </c>
      <c r="F120" s="9">
        <v>100</v>
      </c>
    </row>
    <row r="121" ht="25.65" customHeight="1" spans="1:6">
      <c r="A121" s="19" t="s">
        <v>297</v>
      </c>
      <c r="B121" s="19" t="s">
        <v>298</v>
      </c>
      <c r="C121" s="9">
        <v>330.36</v>
      </c>
      <c r="D121" s="9">
        <v>352.19972</v>
      </c>
      <c r="E121" s="9">
        <v>352.19972</v>
      </c>
      <c r="F121" s="9">
        <v>100</v>
      </c>
    </row>
    <row r="122" ht="25.65" customHeight="1" spans="1:6">
      <c r="A122" s="19" t="s">
        <v>299</v>
      </c>
      <c r="B122" s="19" t="s">
        <v>300</v>
      </c>
      <c r="C122" s="9"/>
      <c r="D122" s="9"/>
      <c r="E122" s="9"/>
      <c r="F122" s="9"/>
    </row>
    <row r="123" ht="25.65" customHeight="1" spans="1:6">
      <c r="A123" s="19" t="s">
        <v>301</v>
      </c>
      <c r="B123" s="19" t="s">
        <v>302</v>
      </c>
      <c r="C123" s="9">
        <v>310</v>
      </c>
      <c r="D123" s="9">
        <v>343.19972</v>
      </c>
      <c r="E123" s="9">
        <v>343.19972</v>
      </c>
      <c r="F123" s="9">
        <v>100</v>
      </c>
    </row>
    <row r="124" ht="25.65" customHeight="1" spans="1:6">
      <c r="A124" s="19" t="s">
        <v>303</v>
      </c>
      <c r="B124" s="19" t="s">
        <v>304</v>
      </c>
      <c r="C124" s="9">
        <v>20.36</v>
      </c>
      <c r="D124" s="9">
        <v>9</v>
      </c>
      <c r="E124" s="9">
        <v>9</v>
      </c>
      <c r="F124" s="9">
        <v>100</v>
      </c>
    </row>
    <row r="125" ht="25.65" customHeight="1" spans="1:6">
      <c r="A125" s="19" t="s">
        <v>305</v>
      </c>
      <c r="B125" s="19" t="s">
        <v>306</v>
      </c>
      <c r="C125" s="9"/>
      <c r="D125" s="9">
        <v>6262.950075</v>
      </c>
      <c r="E125" s="9">
        <v>6262.950075</v>
      </c>
      <c r="F125" s="9">
        <v>100</v>
      </c>
    </row>
    <row r="126" ht="25.65" customHeight="1" spans="1:6">
      <c r="A126" s="19" t="s">
        <v>307</v>
      </c>
      <c r="B126" s="19" t="s">
        <v>306</v>
      </c>
      <c r="C126" s="9"/>
      <c r="D126" s="9">
        <v>6262.950075</v>
      </c>
      <c r="E126" s="9">
        <v>6262.950075</v>
      </c>
      <c r="F126" s="9">
        <v>100</v>
      </c>
    </row>
    <row r="127" ht="25.65" customHeight="1" spans="1:6">
      <c r="A127" s="19" t="s">
        <v>308</v>
      </c>
      <c r="B127" s="19" t="s">
        <v>309</v>
      </c>
      <c r="C127" s="9">
        <v>6797</v>
      </c>
      <c r="D127" s="9">
        <v>5457.566</v>
      </c>
      <c r="E127" s="9">
        <v>5457.566</v>
      </c>
      <c r="F127" s="9">
        <v>100</v>
      </c>
    </row>
    <row r="128" ht="25.65" customHeight="1" spans="1:6">
      <c r="A128" s="19" t="s">
        <v>310</v>
      </c>
      <c r="B128" s="19" t="s">
        <v>311</v>
      </c>
      <c r="C128" s="9">
        <v>6797</v>
      </c>
      <c r="D128" s="9">
        <v>5457.566</v>
      </c>
      <c r="E128" s="9">
        <v>5457.566</v>
      </c>
      <c r="F128" s="9">
        <v>100</v>
      </c>
    </row>
    <row r="129" ht="25.65" customHeight="1" spans="1:6">
      <c r="A129" s="19" t="s">
        <v>312</v>
      </c>
      <c r="B129" s="19" t="s">
        <v>313</v>
      </c>
      <c r="C129" s="9">
        <v>6797</v>
      </c>
      <c r="D129" s="9">
        <v>5457.566</v>
      </c>
      <c r="E129" s="9">
        <v>5457.566</v>
      </c>
      <c r="F129" s="9">
        <v>100</v>
      </c>
    </row>
    <row r="130" ht="25.65" customHeight="1" spans="1:6">
      <c r="A130" s="19" t="s">
        <v>314</v>
      </c>
      <c r="B130" s="19" t="s">
        <v>315</v>
      </c>
      <c r="C130" s="9">
        <v>3170.36</v>
      </c>
      <c r="D130" s="9">
        <v>461.4324</v>
      </c>
      <c r="E130" s="9">
        <v>461.4324</v>
      </c>
      <c r="F130" s="9">
        <v>100</v>
      </c>
    </row>
    <row r="131" ht="25.65" customHeight="1" spans="1:6">
      <c r="A131" s="19" t="s">
        <v>316</v>
      </c>
      <c r="B131" s="19" t="s">
        <v>317</v>
      </c>
      <c r="C131" s="9">
        <v>3170.36</v>
      </c>
      <c r="D131" s="9">
        <v>461.4324</v>
      </c>
      <c r="E131" s="9">
        <v>461.4324</v>
      </c>
      <c r="F131" s="9">
        <v>100</v>
      </c>
    </row>
    <row r="132" ht="25.65" customHeight="1" spans="1:6">
      <c r="A132" s="19" t="s">
        <v>318</v>
      </c>
      <c r="B132" s="19" t="s">
        <v>319</v>
      </c>
      <c r="C132" s="9">
        <v>3170.36</v>
      </c>
      <c r="D132" s="9">
        <v>461.4324</v>
      </c>
      <c r="E132" s="9">
        <v>461.4324</v>
      </c>
      <c r="F132" s="9">
        <v>100</v>
      </c>
    </row>
    <row r="133" ht="25.65" customHeight="1" spans="1:6">
      <c r="A133" s="19" t="s">
        <v>320</v>
      </c>
      <c r="B133" s="19" t="s">
        <v>321</v>
      </c>
      <c r="C133" s="9">
        <v>2.8</v>
      </c>
      <c r="D133" s="9">
        <v>2.8</v>
      </c>
      <c r="E133" s="9">
        <v>2.8</v>
      </c>
      <c r="F133" s="9">
        <v>100</v>
      </c>
    </row>
    <row r="134" ht="25.65" customHeight="1" spans="1:6">
      <c r="A134" s="19" t="s">
        <v>322</v>
      </c>
      <c r="B134" s="19" t="s">
        <v>323</v>
      </c>
      <c r="C134" s="9">
        <v>2.8</v>
      </c>
      <c r="D134" s="9">
        <v>2.8</v>
      </c>
      <c r="E134" s="9">
        <v>2.8</v>
      </c>
      <c r="F134" s="9">
        <v>100</v>
      </c>
    </row>
    <row r="135" ht="25.65" customHeight="1" spans="1:6">
      <c r="A135" s="19" t="s">
        <v>324</v>
      </c>
      <c r="B135" s="19" t="s">
        <v>325</v>
      </c>
      <c r="C135" s="9">
        <v>2.8</v>
      </c>
      <c r="D135" s="9">
        <v>2.8</v>
      </c>
      <c r="E135" s="9">
        <v>2.8</v>
      </c>
      <c r="F135" s="9">
        <v>100</v>
      </c>
    </row>
    <row r="136" ht="25.65" customHeight="1" spans="1:6">
      <c r="A136" s="19" t="s">
        <v>326</v>
      </c>
      <c r="B136" s="19" t="s">
        <v>327</v>
      </c>
      <c r="C136" s="9">
        <v>519</v>
      </c>
      <c r="D136" s="9">
        <v>497.1376</v>
      </c>
      <c r="E136" s="9">
        <v>497.1376</v>
      </c>
      <c r="F136" s="9">
        <v>100</v>
      </c>
    </row>
    <row r="137" ht="25.65" customHeight="1" spans="1:6">
      <c r="A137" s="19" t="s">
        <v>328</v>
      </c>
      <c r="B137" s="19" t="s">
        <v>329</v>
      </c>
      <c r="C137" s="9">
        <v>519</v>
      </c>
      <c r="D137" s="9">
        <v>497.1376</v>
      </c>
      <c r="E137" s="9">
        <v>497.1376</v>
      </c>
      <c r="F137" s="9">
        <v>100</v>
      </c>
    </row>
    <row r="138" ht="25.65" customHeight="1" spans="1:6">
      <c r="A138" s="19" t="s">
        <v>330</v>
      </c>
      <c r="B138" s="19" t="s">
        <v>331</v>
      </c>
      <c r="C138" s="9">
        <v>280.36</v>
      </c>
      <c r="D138" s="9">
        <v>242.7076</v>
      </c>
      <c r="E138" s="9">
        <v>242.7076</v>
      </c>
      <c r="F138" s="9">
        <v>100</v>
      </c>
    </row>
    <row r="139" ht="25.65" customHeight="1" spans="1:6">
      <c r="A139" s="19" t="s">
        <v>332</v>
      </c>
      <c r="B139" s="19" t="s">
        <v>333</v>
      </c>
      <c r="C139" s="9">
        <v>238.64</v>
      </c>
      <c r="D139" s="9">
        <v>254.43</v>
      </c>
      <c r="E139" s="9">
        <v>254.43</v>
      </c>
      <c r="F139" s="9">
        <v>100</v>
      </c>
    </row>
    <row r="140" ht="25.65" customHeight="1" spans="1:6">
      <c r="A140" s="7" t="s">
        <v>334</v>
      </c>
      <c r="B140" s="7"/>
      <c r="C140" s="10">
        <v>37264.71</v>
      </c>
      <c r="D140" s="10">
        <v>43953.967364</v>
      </c>
      <c r="E140" s="10">
        <v>43953.967364</v>
      </c>
      <c r="F140" s="10">
        <v>100</v>
      </c>
    </row>
    <row r="141" ht="14.25" customHeight="1"/>
  </sheetData>
  <mergeCells count="2">
    <mergeCell ref="A1:F1"/>
    <mergeCell ref="A140:B140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workbookViewId="0">
      <pane ySplit="3" topLeftCell="A22" activePane="bottomLeft" state="frozen"/>
      <selection/>
      <selection pane="bottomLeft" activeCell="A1" sqref="A1:E1"/>
    </sheetView>
  </sheetViews>
  <sheetFormatPr defaultColWidth="9.775" defaultRowHeight="13.5" outlineLevelCol="4"/>
  <cols>
    <col min="1" max="1" width="33.8833333333333" customWidth="1"/>
    <col min="2" max="5" width="16.8833333333333" customWidth="1"/>
    <col min="6" max="7" width="9.775" customWidth="1"/>
  </cols>
  <sheetData>
    <row r="1" ht="39.9" customHeight="1" spans="1:5">
      <c r="A1" s="36" t="s">
        <v>5</v>
      </c>
      <c r="B1" s="36"/>
      <c r="C1" s="36"/>
      <c r="D1" s="36"/>
      <c r="E1" s="36"/>
    </row>
    <row r="2" ht="22.8" customHeight="1" spans="1:5">
      <c r="A2" s="5"/>
      <c r="B2" s="5"/>
      <c r="C2" s="5"/>
      <c r="D2" s="5"/>
      <c r="E2" s="6" t="s">
        <v>38</v>
      </c>
    </row>
    <row r="3" ht="34.2" customHeight="1" spans="1:5">
      <c r="A3" s="7" t="s">
        <v>39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65" customHeight="1" spans="1:5">
      <c r="A4" s="21" t="s">
        <v>335</v>
      </c>
      <c r="B4" s="10">
        <v>1640.22</v>
      </c>
      <c r="C4" s="10">
        <v>1881.153285</v>
      </c>
      <c r="D4" s="10">
        <v>1881.153285</v>
      </c>
      <c r="E4" s="10">
        <v>100</v>
      </c>
    </row>
    <row r="5" ht="25.65" customHeight="1" spans="1:5">
      <c r="A5" s="19" t="s">
        <v>336</v>
      </c>
      <c r="B5" s="9">
        <v>1219.25</v>
      </c>
      <c r="C5" s="9">
        <v>1470.725915</v>
      </c>
      <c r="D5" s="9">
        <v>1470.725915</v>
      </c>
      <c r="E5" s="10">
        <v>100</v>
      </c>
    </row>
    <row r="6" ht="25.65" customHeight="1" spans="1:5">
      <c r="A6" s="19" t="s">
        <v>337</v>
      </c>
      <c r="B6" s="9">
        <v>197.08</v>
      </c>
      <c r="C6" s="9">
        <v>188.08437</v>
      </c>
      <c r="D6" s="9">
        <v>188.08437</v>
      </c>
      <c r="E6" s="10">
        <v>100</v>
      </c>
    </row>
    <row r="7" ht="25.65" customHeight="1" spans="1:5">
      <c r="A7" s="19" t="s">
        <v>331</v>
      </c>
      <c r="B7" s="9">
        <v>147.55</v>
      </c>
      <c r="C7" s="9">
        <v>147.55</v>
      </c>
      <c r="D7" s="9">
        <v>147.55</v>
      </c>
      <c r="E7" s="10">
        <v>100</v>
      </c>
    </row>
    <row r="8" ht="25.65" customHeight="1" spans="1:5">
      <c r="A8" s="19" t="s">
        <v>338</v>
      </c>
      <c r="B8" s="9">
        <v>76.34</v>
      </c>
      <c r="C8" s="9">
        <v>74.793</v>
      </c>
      <c r="D8" s="9">
        <v>74.793</v>
      </c>
      <c r="E8" s="10">
        <v>100</v>
      </c>
    </row>
    <row r="9" ht="25.65" customHeight="1" spans="1:5">
      <c r="A9" s="21" t="s">
        <v>339</v>
      </c>
      <c r="B9" s="10">
        <v>295.02</v>
      </c>
      <c r="C9" s="10">
        <v>236.348737</v>
      </c>
      <c r="D9" s="10">
        <v>236.348737</v>
      </c>
      <c r="E9" s="10">
        <v>100</v>
      </c>
    </row>
    <row r="10" ht="25.65" customHeight="1" spans="1:5">
      <c r="A10" s="19" t="s">
        <v>340</v>
      </c>
      <c r="B10" s="9">
        <v>198.88</v>
      </c>
      <c r="C10" s="9">
        <v>169.452147</v>
      </c>
      <c r="D10" s="9">
        <v>169.452147</v>
      </c>
      <c r="E10" s="10">
        <v>100</v>
      </c>
    </row>
    <row r="11" ht="25.65" customHeight="1" spans="1:5">
      <c r="A11" s="19" t="s">
        <v>341</v>
      </c>
      <c r="B11" s="9">
        <v>2.1</v>
      </c>
      <c r="C11" s="9">
        <v>0</v>
      </c>
      <c r="D11" s="9">
        <v>0</v>
      </c>
      <c r="E11" s="10">
        <v>0</v>
      </c>
    </row>
    <row r="12" ht="25.65" customHeight="1" spans="1:5">
      <c r="A12" s="19" t="s">
        <v>342</v>
      </c>
      <c r="B12" s="9">
        <v>0.6</v>
      </c>
      <c r="C12" s="9">
        <v>0</v>
      </c>
      <c r="D12" s="9">
        <v>0</v>
      </c>
      <c r="E12" s="10">
        <v>0</v>
      </c>
    </row>
    <row r="13" ht="25.65" customHeight="1" spans="1:5">
      <c r="A13" s="19" t="s">
        <v>343</v>
      </c>
      <c r="B13" s="9">
        <v>5.1</v>
      </c>
      <c r="C13" s="9">
        <v>1.558</v>
      </c>
      <c r="D13" s="9">
        <v>1.558</v>
      </c>
      <c r="E13" s="10">
        <v>100</v>
      </c>
    </row>
    <row r="14" ht="25.65" customHeight="1" spans="1:5">
      <c r="A14" s="19" t="s">
        <v>344</v>
      </c>
      <c r="B14" s="9">
        <v>30</v>
      </c>
      <c r="C14" s="9">
        <v>29.318806</v>
      </c>
      <c r="D14" s="9">
        <v>29.318806</v>
      </c>
      <c r="E14" s="10">
        <v>100</v>
      </c>
    </row>
    <row r="15" ht="25.65" customHeight="1" spans="1:5">
      <c r="A15" s="19" t="s">
        <v>345</v>
      </c>
      <c r="B15" s="9">
        <v>10</v>
      </c>
      <c r="C15" s="9">
        <v>0</v>
      </c>
      <c r="D15" s="9">
        <v>0</v>
      </c>
      <c r="E15" s="10">
        <v>0</v>
      </c>
    </row>
    <row r="16" ht="25.65" customHeight="1" spans="1:5">
      <c r="A16" s="19" t="s">
        <v>346</v>
      </c>
      <c r="B16" s="9">
        <v>12.5</v>
      </c>
      <c r="C16" s="9">
        <v>6.148184</v>
      </c>
      <c r="D16" s="9">
        <v>6.148184</v>
      </c>
      <c r="E16" s="10">
        <v>100</v>
      </c>
    </row>
    <row r="17" ht="25.65" customHeight="1" spans="1:5">
      <c r="A17" s="19" t="s">
        <v>347</v>
      </c>
      <c r="B17" s="9">
        <v>21</v>
      </c>
      <c r="C17" s="9">
        <v>23.6116</v>
      </c>
      <c r="D17" s="9">
        <v>23.6116</v>
      </c>
      <c r="E17" s="10">
        <v>100</v>
      </c>
    </row>
    <row r="18" ht="25.65" customHeight="1" spans="1:5">
      <c r="A18" s="19" t="s">
        <v>348</v>
      </c>
      <c r="B18" s="9">
        <v>14.84</v>
      </c>
      <c r="C18" s="9">
        <v>6.26</v>
      </c>
      <c r="D18" s="9">
        <v>6.26</v>
      </c>
      <c r="E18" s="10">
        <v>100</v>
      </c>
    </row>
    <row r="19" ht="25.65" customHeight="1" spans="1:5">
      <c r="A19" s="21" t="s">
        <v>349</v>
      </c>
      <c r="B19" s="10">
        <v>17.9</v>
      </c>
      <c r="C19" s="10">
        <v>13.169</v>
      </c>
      <c r="D19" s="10">
        <v>13.169</v>
      </c>
      <c r="E19" s="10">
        <v>100</v>
      </c>
    </row>
    <row r="20" ht="25.65" customHeight="1" spans="1:5">
      <c r="A20" s="19" t="s">
        <v>350</v>
      </c>
      <c r="B20" s="9">
        <v>17.9</v>
      </c>
      <c r="C20" s="9">
        <v>13.169</v>
      </c>
      <c r="D20" s="9">
        <v>13.169</v>
      </c>
      <c r="E20" s="10">
        <v>100</v>
      </c>
    </row>
    <row r="21" ht="25.65" customHeight="1" spans="1:5">
      <c r="A21" s="21" t="s">
        <v>351</v>
      </c>
      <c r="B21" s="10">
        <v>2331.33</v>
      </c>
      <c r="C21" s="10">
        <v>2240.177201</v>
      </c>
      <c r="D21" s="10">
        <v>2240.177201</v>
      </c>
      <c r="E21" s="10">
        <v>100</v>
      </c>
    </row>
    <row r="22" ht="25.65" customHeight="1" spans="1:5">
      <c r="A22" s="19" t="s">
        <v>352</v>
      </c>
      <c r="B22" s="9">
        <v>2103.1</v>
      </c>
      <c r="C22" s="9">
        <v>2092.103906</v>
      </c>
      <c r="D22" s="9">
        <v>2092.103906</v>
      </c>
      <c r="E22" s="10">
        <v>100</v>
      </c>
    </row>
    <row r="23" ht="25.65" customHeight="1" spans="1:5">
      <c r="A23" s="19" t="s">
        <v>353</v>
      </c>
      <c r="B23" s="9">
        <v>228.23</v>
      </c>
      <c r="C23" s="9">
        <v>148.073295</v>
      </c>
      <c r="D23" s="9">
        <v>148.073295</v>
      </c>
      <c r="E23" s="10">
        <v>100</v>
      </c>
    </row>
    <row r="24" ht="25.65" customHeight="1" spans="1:5">
      <c r="A24" s="21" t="s">
        <v>354</v>
      </c>
      <c r="B24" s="10">
        <v>0.5</v>
      </c>
      <c r="C24" s="10">
        <v>1.4</v>
      </c>
      <c r="D24" s="10">
        <v>1.4</v>
      </c>
      <c r="E24" s="10">
        <v>100</v>
      </c>
    </row>
    <row r="25" ht="25.65" customHeight="1" spans="1:5">
      <c r="A25" s="19" t="s">
        <v>355</v>
      </c>
      <c r="B25" s="9">
        <v>0.5</v>
      </c>
      <c r="C25" s="9">
        <v>1.4</v>
      </c>
      <c r="D25" s="9">
        <v>1.4</v>
      </c>
      <c r="E25" s="10">
        <v>100</v>
      </c>
    </row>
    <row r="26" ht="25.65" customHeight="1" spans="1:5">
      <c r="A26" s="21" t="s">
        <v>356</v>
      </c>
      <c r="B26" s="10">
        <v>70.57</v>
      </c>
      <c r="C26" s="10">
        <v>60.5266</v>
      </c>
      <c r="D26" s="10">
        <v>60.5266</v>
      </c>
      <c r="E26" s="10">
        <v>100</v>
      </c>
    </row>
    <row r="27" ht="25.65" customHeight="1" spans="1:5">
      <c r="A27" s="19" t="s">
        <v>357</v>
      </c>
      <c r="B27" s="9">
        <v>69.03</v>
      </c>
      <c r="C27" s="9">
        <v>59.9841</v>
      </c>
      <c r="D27" s="9">
        <v>59.9841</v>
      </c>
      <c r="E27" s="10">
        <v>100</v>
      </c>
    </row>
    <row r="28" ht="25.65" customHeight="1" spans="1:5">
      <c r="A28" s="19" t="s">
        <v>358</v>
      </c>
      <c r="B28" s="9">
        <v>1.54</v>
      </c>
      <c r="C28" s="9">
        <v>0.5425</v>
      </c>
      <c r="D28" s="9">
        <v>0.5425</v>
      </c>
      <c r="E28" s="10">
        <v>100</v>
      </c>
    </row>
    <row r="29" ht="25.65" customHeight="1" spans="1:5">
      <c r="A29" s="7" t="s">
        <v>359</v>
      </c>
      <c r="B29" s="10">
        <v>4355.54</v>
      </c>
      <c r="C29" s="10">
        <v>4432.774823</v>
      </c>
      <c r="D29" s="10">
        <v>4432.774823</v>
      </c>
      <c r="E29" s="10">
        <v>100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F9" sqref="$A9:$XFD9"/>
    </sheetView>
  </sheetViews>
  <sheetFormatPr defaultColWidth="9.775" defaultRowHeight="13.5" outlineLevelCol="4"/>
  <cols>
    <col min="1" max="1" width="18.4416666666667" customWidth="1"/>
    <col min="2" max="2" width="20" customWidth="1"/>
    <col min="3" max="3" width="20.5583333333333" customWidth="1"/>
    <col min="4" max="4" width="20" customWidth="1"/>
    <col min="5" max="5" width="15.8833333333333" customWidth="1"/>
    <col min="6" max="6" width="9.775" customWidth="1"/>
  </cols>
  <sheetData>
    <row r="1" ht="39.9" customHeight="1" spans="1:5">
      <c r="A1" s="4" t="s">
        <v>6</v>
      </c>
      <c r="B1" s="4"/>
      <c r="C1" s="4"/>
      <c r="D1" s="4"/>
      <c r="E1" s="4"/>
    </row>
    <row r="2" ht="22.8" customHeight="1" spans="1:5">
      <c r="A2" s="5"/>
      <c r="B2" s="5"/>
      <c r="C2" s="5"/>
      <c r="D2" s="5"/>
      <c r="E2" s="6" t="s">
        <v>38</v>
      </c>
    </row>
    <row r="3" ht="34.2" customHeight="1" spans="1:5">
      <c r="A3" s="7" t="s">
        <v>360</v>
      </c>
      <c r="B3" s="7" t="s">
        <v>40</v>
      </c>
      <c r="C3" s="7" t="s">
        <v>41</v>
      </c>
      <c r="D3" s="7" t="s">
        <v>42</v>
      </c>
      <c r="E3" s="7" t="s">
        <v>33</v>
      </c>
    </row>
    <row r="4" ht="22.8" customHeight="1" spans="1:5">
      <c r="A4" s="8" t="s">
        <v>361</v>
      </c>
      <c r="B4" s="8">
        <v>0</v>
      </c>
      <c r="C4" s="8">
        <v>0</v>
      </c>
      <c r="D4" s="8">
        <v>0</v>
      </c>
      <c r="E4" s="8"/>
    </row>
    <row r="5" ht="22.8" customHeight="1" spans="1:5">
      <c r="A5" s="8" t="s">
        <v>362</v>
      </c>
      <c r="B5" s="8">
        <v>0</v>
      </c>
      <c r="C5" s="8">
        <v>1578.06</v>
      </c>
      <c r="D5" s="8">
        <v>1578.06</v>
      </c>
      <c r="E5" s="8">
        <v>100</v>
      </c>
    </row>
    <row r="6" ht="22.8" customHeight="1" spans="1:5">
      <c r="A6" s="8"/>
      <c r="B6" s="8"/>
      <c r="C6" s="8"/>
      <c r="D6" s="8"/>
      <c r="E6" s="8"/>
    </row>
    <row r="7" ht="22.8" customHeight="1" spans="1:5">
      <c r="A7" s="7" t="s">
        <v>363</v>
      </c>
      <c r="B7" s="8">
        <f>B5+B4</f>
        <v>0</v>
      </c>
      <c r="C7" s="8">
        <f>C5+C4</f>
        <v>1578.06</v>
      </c>
      <c r="D7" s="8">
        <f>D5+D4</f>
        <v>1578.06</v>
      </c>
      <c r="E7" s="8">
        <v>100</v>
      </c>
    </row>
    <row r="8" ht="22.8" customHeight="1" spans="1:5">
      <c r="A8" s="8" t="s">
        <v>364</v>
      </c>
      <c r="B8" s="8"/>
      <c r="C8" s="8"/>
      <c r="D8" s="8"/>
      <c r="E8" s="8"/>
    </row>
    <row r="9" ht="22.8" customHeight="1" spans="1:5">
      <c r="A9" s="8"/>
      <c r="B9" s="8"/>
      <c r="C9" s="8"/>
      <c r="D9" s="8"/>
      <c r="E9" s="8"/>
    </row>
  </sheetData>
  <mergeCells count="3">
    <mergeCell ref="A1:E1"/>
    <mergeCell ref="A8:E8"/>
    <mergeCell ref="A9:E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opLeftCell="A9" workbookViewId="0">
      <selection activeCell="A1" sqref="A1:E1"/>
    </sheetView>
  </sheetViews>
  <sheetFormatPr defaultColWidth="9.775" defaultRowHeight="13.5" outlineLevelCol="4"/>
  <cols>
    <col min="1" max="1" width="40" customWidth="1"/>
    <col min="2" max="4" width="18.4416666666667" customWidth="1"/>
    <col min="5" max="5" width="19.4416666666667" customWidth="1"/>
    <col min="6" max="7" width="9.775" customWidth="1"/>
  </cols>
  <sheetData>
    <row r="1" ht="39.9" customHeight="1" spans="1:5">
      <c r="A1" s="4" t="s">
        <v>7</v>
      </c>
      <c r="B1" s="4"/>
      <c r="C1" s="4"/>
      <c r="D1" s="4"/>
      <c r="E1" s="4"/>
    </row>
    <row r="2" ht="22.8" customHeight="1" spans="1:5">
      <c r="A2" s="5"/>
      <c r="B2" s="5"/>
      <c r="C2" s="5"/>
      <c r="D2" s="5"/>
      <c r="E2" s="6" t="s">
        <v>38</v>
      </c>
    </row>
    <row r="3" ht="34.2" customHeight="1" spans="1:5">
      <c r="A3" s="7" t="s">
        <v>74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65" customHeight="1" spans="1:5">
      <c r="A4" s="8" t="s">
        <v>50</v>
      </c>
      <c r="B4" s="34">
        <v>0</v>
      </c>
      <c r="C4" s="34">
        <v>2.52</v>
      </c>
      <c r="D4" s="34">
        <v>2.52</v>
      </c>
      <c r="E4" s="9">
        <v>100</v>
      </c>
    </row>
    <row r="5" ht="25.65" customHeight="1" spans="1:5">
      <c r="A5" s="8" t="s">
        <v>365</v>
      </c>
      <c r="B5" s="34">
        <v>0</v>
      </c>
      <c r="C5" s="34">
        <v>2.52</v>
      </c>
      <c r="D5" s="34">
        <v>2.52</v>
      </c>
      <c r="E5" s="9">
        <v>100</v>
      </c>
    </row>
    <row r="6" ht="25.65" customHeight="1" spans="1:5">
      <c r="A6" s="8" t="s">
        <v>366</v>
      </c>
      <c r="B6" s="34">
        <v>0</v>
      </c>
      <c r="C6" s="34">
        <v>2.52</v>
      </c>
      <c r="D6" s="34">
        <v>2.52</v>
      </c>
      <c r="E6" s="9">
        <v>100</v>
      </c>
    </row>
    <row r="7" ht="25.65" customHeight="1" spans="1:5">
      <c r="A7" s="8" t="s">
        <v>54</v>
      </c>
      <c r="B7" s="34">
        <v>0</v>
      </c>
      <c r="C7" s="34">
        <v>1560.538526</v>
      </c>
      <c r="D7" s="34">
        <v>1560.538526</v>
      </c>
      <c r="E7" s="9">
        <v>100</v>
      </c>
    </row>
    <row r="8" ht="25.65" customHeight="1" spans="1:5">
      <c r="A8" s="8" t="s">
        <v>367</v>
      </c>
      <c r="B8" s="34">
        <v>0</v>
      </c>
      <c r="C8" s="34">
        <v>1560.538526</v>
      </c>
      <c r="D8" s="34">
        <v>1560.538526</v>
      </c>
      <c r="E8" s="9">
        <v>100</v>
      </c>
    </row>
    <row r="9" ht="25.65" customHeight="1" spans="1:5">
      <c r="A9" s="8" t="s">
        <v>368</v>
      </c>
      <c r="B9" s="34">
        <v>0</v>
      </c>
      <c r="C9" s="34">
        <v>318.6099</v>
      </c>
      <c r="D9" s="34">
        <v>318.6099</v>
      </c>
      <c r="E9" s="9">
        <v>100</v>
      </c>
    </row>
    <row r="10" ht="25.65" customHeight="1" spans="1:5">
      <c r="A10" s="8" t="s">
        <v>369</v>
      </c>
      <c r="B10" s="34">
        <v>0</v>
      </c>
      <c r="C10" s="34">
        <v>1181.942426</v>
      </c>
      <c r="D10" s="34">
        <v>1181.942426</v>
      </c>
      <c r="E10" s="9">
        <v>100</v>
      </c>
    </row>
    <row r="11" ht="25.65" customHeight="1" spans="1:5">
      <c r="A11" s="8" t="s">
        <v>370</v>
      </c>
      <c r="B11" s="34">
        <v>0</v>
      </c>
      <c r="C11" s="34">
        <v>0</v>
      </c>
      <c r="D11" s="34">
        <v>0</v>
      </c>
      <c r="E11" s="9"/>
    </row>
    <row r="12" ht="25.65" customHeight="1" spans="1:5">
      <c r="A12" s="8" t="s">
        <v>371</v>
      </c>
      <c r="B12" s="34">
        <v>0</v>
      </c>
      <c r="C12" s="34">
        <v>59.9862</v>
      </c>
      <c r="D12" s="34">
        <v>59.9862</v>
      </c>
      <c r="E12" s="9">
        <v>100</v>
      </c>
    </row>
    <row r="13" ht="25.65" customHeight="1" spans="1:5">
      <c r="A13" s="8" t="s">
        <v>67</v>
      </c>
      <c r="B13" s="34">
        <v>0</v>
      </c>
      <c r="C13" s="34">
        <v>15</v>
      </c>
      <c r="D13" s="34">
        <v>15</v>
      </c>
      <c r="E13" s="9">
        <v>100</v>
      </c>
    </row>
    <row r="14" ht="25.65" customHeight="1" spans="1:5">
      <c r="A14" s="8" t="s">
        <v>372</v>
      </c>
      <c r="B14" s="34">
        <v>0</v>
      </c>
      <c r="C14" s="34">
        <v>15</v>
      </c>
      <c r="D14" s="34">
        <v>15</v>
      </c>
      <c r="E14" s="9">
        <v>100</v>
      </c>
    </row>
    <row r="15" ht="25.65" customHeight="1" spans="1:5">
      <c r="A15" s="8" t="s">
        <v>373</v>
      </c>
      <c r="B15" s="34">
        <v>0</v>
      </c>
      <c r="C15" s="34">
        <v>15</v>
      </c>
      <c r="D15" s="34">
        <v>15</v>
      </c>
      <c r="E15" s="9">
        <v>100</v>
      </c>
    </row>
    <row r="16" ht="25.65" customHeight="1" spans="1:5">
      <c r="A16" s="7" t="s">
        <v>374</v>
      </c>
      <c r="B16" s="35">
        <v>0</v>
      </c>
      <c r="C16" s="35">
        <v>1578.058526</v>
      </c>
      <c r="D16" s="35">
        <v>1578.058526</v>
      </c>
      <c r="E16" s="10">
        <v>100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opLeftCell="A5" workbookViewId="0">
      <selection activeCell="A1" sqref="A1:E1"/>
    </sheetView>
  </sheetViews>
  <sheetFormatPr defaultColWidth="9.775" defaultRowHeight="13.5" outlineLevelCol="4"/>
  <cols>
    <col min="1" max="1" width="24.1083333333333" customWidth="1"/>
    <col min="2" max="5" width="20" customWidth="1"/>
    <col min="6" max="6" width="9.775" customWidth="1"/>
  </cols>
  <sheetData>
    <row r="1" ht="39.9" customHeight="1" spans="1:5">
      <c r="A1" s="4" t="s">
        <v>8</v>
      </c>
      <c r="B1" s="4"/>
      <c r="C1" s="4"/>
      <c r="D1" s="4"/>
      <c r="E1" s="4"/>
    </row>
    <row r="2" ht="22.8" customHeight="1" spans="1:5">
      <c r="A2" s="22"/>
      <c r="B2" s="5"/>
      <c r="C2" s="5"/>
      <c r="D2" s="5"/>
      <c r="E2" s="6" t="s">
        <v>38</v>
      </c>
    </row>
    <row r="3" ht="34.2" customHeight="1" spans="1:5">
      <c r="A3" s="7" t="s">
        <v>375</v>
      </c>
      <c r="B3" s="7" t="s">
        <v>40</v>
      </c>
      <c r="C3" s="7" t="s">
        <v>41</v>
      </c>
      <c r="D3" s="7" t="s">
        <v>42</v>
      </c>
      <c r="E3" s="7" t="s">
        <v>376</v>
      </c>
    </row>
    <row r="4" ht="25.65" customHeight="1" spans="1:5">
      <c r="A4" s="18" t="s">
        <v>377</v>
      </c>
      <c r="B4" s="8"/>
      <c r="C4" s="8"/>
      <c r="D4" s="8"/>
      <c r="E4" s="8"/>
    </row>
    <row r="5" ht="25.65" customHeight="1" spans="1:5">
      <c r="A5" s="18" t="s">
        <v>378</v>
      </c>
      <c r="B5" s="8"/>
      <c r="C5" s="8"/>
      <c r="D5" s="8"/>
      <c r="E5" s="8"/>
    </row>
    <row r="6" ht="25.65" customHeight="1" spans="1:5">
      <c r="A6" s="8" t="s">
        <v>379</v>
      </c>
      <c r="B6" s="8"/>
      <c r="C6" s="8"/>
      <c r="D6" s="8"/>
      <c r="E6" s="8"/>
    </row>
    <row r="7" ht="25.65" customHeight="1" spans="1:5">
      <c r="A7" s="8"/>
      <c r="B7" s="8"/>
      <c r="C7" s="8"/>
      <c r="D7" s="8"/>
      <c r="E7" s="8"/>
    </row>
    <row r="8" ht="25.65" customHeight="1" spans="1:5">
      <c r="A8" s="18" t="s">
        <v>380</v>
      </c>
      <c r="B8" s="8"/>
      <c r="C8" s="8"/>
      <c r="D8" s="8"/>
      <c r="E8" s="8"/>
    </row>
    <row r="9" ht="25.65" customHeight="1" spans="1:5">
      <c r="A9" s="18" t="s">
        <v>381</v>
      </c>
      <c r="B9" s="8"/>
      <c r="C9" s="8"/>
      <c r="D9" s="8"/>
      <c r="E9" s="8"/>
    </row>
    <row r="10" ht="25.65" customHeight="1" spans="1:5">
      <c r="A10" s="8"/>
      <c r="B10" s="8"/>
      <c r="C10" s="8"/>
      <c r="D10" s="8"/>
      <c r="E10" s="8"/>
    </row>
    <row r="11" ht="25.65" customHeight="1" spans="1:5">
      <c r="A11" s="8" t="s">
        <v>364</v>
      </c>
      <c r="B11" s="8"/>
      <c r="C11" s="8"/>
      <c r="D11" s="8"/>
      <c r="E11" s="8"/>
    </row>
    <row r="12" ht="25.65" customHeight="1" spans="1:5">
      <c r="A12" s="8" t="s">
        <v>382</v>
      </c>
      <c r="B12" s="8"/>
      <c r="C12" s="8"/>
      <c r="D12" s="8"/>
      <c r="E12" s="8"/>
    </row>
  </sheetData>
  <mergeCells count="3">
    <mergeCell ref="A1:E1"/>
    <mergeCell ref="A11:E11"/>
    <mergeCell ref="A12:E12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opLeftCell="A3" workbookViewId="0">
      <selection activeCell="F20" sqref="F20:F22"/>
    </sheetView>
  </sheetViews>
  <sheetFormatPr defaultColWidth="9.775" defaultRowHeight="13.5" outlineLevelCol="4"/>
  <cols>
    <col min="1" max="1" width="28.2166666666667" customWidth="1"/>
    <col min="2" max="5" width="20" customWidth="1"/>
    <col min="6" max="6" width="9.775" customWidth="1"/>
  </cols>
  <sheetData>
    <row r="1" ht="39.9" customHeight="1" spans="1:5">
      <c r="A1" s="4" t="s">
        <v>9</v>
      </c>
      <c r="B1" s="4"/>
      <c r="C1" s="4"/>
      <c r="D1" s="4"/>
      <c r="E1" s="4"/>
    </row>
    <row r="2" ht="22.8" customHeight="1" spans="1:5">
      <c r="A2" s="5"/>
      <c r="B2" s="5"/>
      <c r="C2" s="5"/>
      <c r="D2" s="5"/>
      <c r="E2" s="6" t="s">
        <v>38</v>
      </c>
    </row>
    <row r="3" ht="34.2" customHeight="1" spans="1:5">
      <c r="A3" s="7" t="s">
        <v>375</v>
      </c>
      <c r="B3" s="7" t="s">
        <v>40</v>
      </c>
      <c r="C3" s="7" t="s">
        <v>41</v>
      </c>
      <c r="D3" s="7" t="s">
        <v>42</v>
      </c>
      <c r="E3" s="7" t="s">
        <v>376</v>
      </c>
    </row>
    <row r="4" ht="25.65" customHeight="1" spans="1:5">
      <c r="A4" s="18" t="s">
        <v>383</v>
      </c>
      <c r="B4" s="8"/>
      <c r="C4" s="8"/>
      <c r="D4" s="8"/>
      <c r="E4" s="8"/>
    </row>
    <row r="5" ht="25.65" customHeight="1" spans="1:5">
      <c r="A5" s="18" t="s">
        <v>384</v>
      </c>
      <c r="B5" s="8"/>
      <c r="C5" s="8"/>
      <c r="D5" s="8"/>
      <c r="E5" s="8"/>
    </row>
    <row r="6" ht="25.65" customHeight="1" spans="1:5">
      <c r="A6" s="8" t="s">
        <v>385</v>
      </c>
      <c r="B6" s="8"/>
      <c r="C6" s="8"/>
      <c r="D6" s="8"/>
      <c r="E6" s="8"/>
    </row>
    <row r="7" ht="25.65" customHeight="1" spans="1:5">
      <c r="A7" s="8"/>
      <c r="B7" s="8"/>
      <c r="C7" s="8"/>
      <c r="D7" s="8"/>
      <c r="E7" s="8"/>
    </row>
    <row r="8" ht="25.65" customHeight="1" spans="1:5">
      <c r="A8" s="8"/>
      <c r="B8" s="8"/>
      <c r="C8" s="8"/>
      <c r="D8" s="8"/>
      <c r="E8" s="8"/>
    </row>
    <row r="9" ht="25.65" customHeight="1" spans="1:5">
      <c r="A9" s="18" t="s">
        <v>374</v>
      </c>
      <c r="B9" s="8"/>
      <c r="C9" s="8"/>
      <c r="D9" s="8"/>
      <c r="E9" s="8"/>
    </row>
    <row r="10" ht="25.65" customHeight="1" spans="1:5">
      <c r="A10" s="18" t="s">
        <v>386</v>
      </c>
      <c r="B10" s="8"/>
      <c r="C10" s="8"/>
      <c r="D10" s="8"/>
      <c r="E10" s="8"/>
    </row>
    <row r="11" ht="25.65" customHeight="1" spans="1:5">
      <c r="A11" s="18" t="s">
        <v>387</v>
      </c>
      <c r="B11" s="8"/>
      <c r="C11" s="8"/>
      <c r="D11" s="8"/>
      <c r="E11" s="8"/>
    </row>
    <row r="12" ht="25.65" customHeight="1" spans="1:5">
      <c r="A12" s="8"/>
      <c r="B12" s="8"/>
      <c r="C12" s="8"/>
      <c r="D12" s="8"/>
      <c r="E12" s="8"/>
    </row>
    <row r="13" ht="25.65" customHeight="1" spans="1:5">
      <c r="A13" s="8" t="s">
        <v>388</v>
      </c>
      <c r="B13" s="8"/>
      <c r="C13" s="8"/>
      <c r="D13" s="8"/>
      <c r="E13" s="8"/>
    </row>
  </sheetData>
  <mergeCells count="2">
    <mergeCell ref="A1:E1"/>
    <mergeCell ref="A13:E13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9.775" defaultRowHeight="13.5" outlineLevelRow="7" outlineLevelCol="4"/>
  <cols>
    <col min="1" max="1" width="47.2166666666667" customWidth="1"/>
    <col min="2" max="5" width="16.8833333333333" customWidth="1"/>
    <col min="6" max="6" width="9.775" customWidth="1"/>
  </cols>
  <sheetData>
    <row r="1" ht="39.9" customHeight="1" spans="1:5">
      <c r="A1" s="4" t="s">
        <v>10</v>
      </c>
      <c r="B1" s="4"/>
      <c r="C1" s="4"/>
      <c r="D1" s="4"/>
      <c r="E1" s="4"/>
    </row>
    <row r="2" ht="22.8" customHeight="1" spans="1:5">
      <c r="A2" s="5"/>
      <c r="B2" s="5"/>
      <c r="C2" s="5"/>
      <c r="D2" s="5"/>
      <c r="E2" s="6" t="s">
        <v>38</v>
      </c>
    </row>
    <row r="3" ht="34.2" customHeight="1" spans="1:5">
      <c r="A3" s="7" t="s">
        <v>389</v>
      </c>
      <c r="B3" s="7" t="s">
        <v>40</v>
      </c>
      <c r="C3" s="7" t="s">
        <v>41</v>
      </c>
      <c r="D3" s="7" t="s">
        <v>42</v>
      </c>
      <c r="E3" s="7" t="s">
        <v>376</v>
      </c>
    </row>
    <row r="4" ht="25.65" customHeight="1" spans="1:5">
      <c r="A4" s="8" t="s">
        <v>390</v>
      </c>
      <c r="B4" s="8"/>
      <c r="C4" s="8"/>
      <c r="D4" s="8"/>
      <c r="E4" s="8"/>
    </row>
    <row r="5" ht="25.65" customHeight="1" spans="1:5">
      <c r="A5" s="8" t="s">
        <v>391</v>
      </c>
      <c r="B5" s="8"/>
      <c r="C5" s="8"/>
      <c r="D5" s="8"/>
      <c r="E5" s="8"/>
    </row>
    <row r="6" ht="25.65" customHeight="1" spans="1:5">
      <c r="A6" s="8" t="s">
        <v>392</v>
      </c>
      <c r="B6" s="8"/>
      <c r="C6" s="8"/>
      <c r="D6" s="8"/>
      <c r="E6" s="8"/>
    </row>
    <row r="7" ht="25.65" customHeight="1" spans="1:5">
      <c r="A7" s="8"/>
      <c r="B7" s="8"/>
      <c r="C7" s="8"/>
      <c r="D7" s="8"/>
      <c r="E7" s="8"/>
    </row>
    <row r="8" ht="25.65" customHeight="1" spans="1:5">
      <c r="A8" s="19" t="s">
        <v>393</v>
      </c>
      <c r="B8" s="19"/>
      <c r="C8" s="19"/>
      <c r="D8" s="19"/>
      <c r="E8" s="19"/>
    </row>
  </sheetData>
  <mergeCells count="2">
    <mergeCell ref="A1:E1"/>
    <mergeCell ref="A8:E8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9.775" defaultRowHeight="13.5" outlineLevelRow="7" outlineLevelCol="4"/>
  <cols>
    <col min="1" max="1" width="45.6666666666667" customWidth="1"/>
    <col min="2" max="2" width="10.775" customWidth="1"/>
    <col min="3" max="3" width="14.8833333333333" customWidth="1"/>
    <col min="4" max="5" width="16.8833333333333" customWidth="1"/>
    <col min="6" max="6" width="9.775" customWidth="1"/>
  </cols>
  <sheetData>
    <row r="1" ht="39.9" customHeight="1" spans="1:5">
      <c r="A1" s="4" t="s">
        <v>11</v>
      </c>
      <c r="B1" s="4"/>
      <c r="C1" s="4"/>
      <c r="D1" s="4"/>
      <c r="E1" s="4"/>
    </row>
    <row r="2" ht="22.8" customHeight="1" spans="1:5">
      <c r="A2" s="5"/>
      <c r="B2" s="5"/>
      <c r="C2" s="5"/>
      <c r="D2" s="5"/>
      <c r="E2" s="6" t="s">
        <v>38</v>
      </c>
    </row>
    <row r="3" ht="34.2" customHeight="1" spans="1:5">
      <c r="A3" s="7" t="s">
        <v>389</v>
      </c>
      <c r="B3" s="7" t="s">
        <v>40</v>
      </c>
      <c r="C3" s="7" t="s">
        <v>41</v>
      </c>
      <c r="D3" s="7" t="s">
        <v>42</v>
      </c>
      <c r="E3" s="7" t="s">
        <v>376</v>
      </c>
    </row>
    <row r="4" ht="25.65" customHeight="1" spans="1:5">
      <c r="A4" s="8" t="s">
        <v>394</v>
      </c>
      <c r="B4" s="8"/>
      <c r="C4" s="8"/>
      <c r="D4" s="8"/>
      <c r="E4" s="8"/>
    </row>
    <row r="5" ht="25.65" customHeight="1" spans="1:5">
      <c r="A5" s="8" t="s">
        <v>395</v>
      </c>
      <c r="B5" s="8"/>
      <c r="C5" s="8"/>
      <c r="D5" s="8"/>
      <c r="E5" s="8"/>
    </row>
    <row r="6" ht="25.65" customHeight="1" spans="1:5">
      <c r="A6" s="8" t="s">
        <v>396</v>
      </c>
      <c r="B6" s="8"/>
      <c r="C6" s="8"/>
      <c r="D6" s="8"/>
      <c r="E6" s="8"/>
    </row>
    <row r="7" ht="25.65" customHeight="1" spans="1:5">
      <c r="A7" s="8"/>
      <c r="B7" s="8"/>
      <c r="C7" s="8"/>
      <c r="D7" s="8"/>
      <c r="E7" s="8"/>
    </row>
    <row r="8" ht="25.65" customHeight="1" spans="1:5">
      <c r="A8" s="8" t="s">
        <v>393</v>
      </c>
      <c r="B8" s="8"/>
      <c r="C8" s="8"/>
      <c r="D8" s="8"/>
      <c r="E8" s="8"/>
    </row>
  </sheetData>
  <mergeCells count="2">
    <mergeCell ref="A1:E1"/>
    <mergeCell ref="A8:E8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topLeftCell="A12" workbookViewId="0">
      <selection activeCell="G27" sqref="G27"/>
    </sheetView>
  </sheetViews>
  <sheetFormatPr defaultColWidth="9.775" defaultRowHeight="13.5"/>
  <cols>
    <col min="1" max="1" width="5.66666666666667" customWidth="1"/>
    <col min="2" max="2" width="40.6666666666667" customWidth="1"/>
    <col min="3" max="3" width="20" customWidth="1"/>
    <col min="4" max="4" width="19" customWidth="1"/>
    <col min="5" max="6" width="16.4416666666667" customWidth="1"/>
    <col min="7" max="7" width="9.775" customWidth="1"/>
    <col min="8" max="8" width="55.2166666666667" customWidth="1"/>
  </cols>
  <sheetData>
    <row r="1" ht="39.9" customHeight="1" spans="1:6">
      <c r="A1" s="4" t="s">
        <v>397</v>
      </c>
      <c r="B1" s="4"/>
      <c r="C1" s="4"/>
      <c r="D1" s="4"/>
      <c r="E1" s="4"/>
      <c r="F1" s="4"/>
    </row>
    <row r="2" ht="22.8" customHeight="1" spans="1:6">
      <c r="A2" s="5"/>
      <c r="B2" s="5"/>
      <c r="C2" s="5"/>
      <c r="D2" s="5"/>
      <c r="E2" s="5"/>
      <c r="F2" s="6" t="s">
        <v>38</v>
      </c>
    </row>
    <row r="3" ht="34.2" customHeight="1" spans="1:6">
      <c r="A3" s="7" t="s">
        <v>398</v>
      </c>
      <c r="B3" s="11" t="s">
        <v>399</v>
      </c>
      <c r="C3" s="7" t="s">
        <v>40</v>
      </c>
      <c r="D3" s="7" t="s">
        <v>41</v>
      </c>
      <c r="E3" s="7" t="s">
        <v>42</v>
      </c>
      <c r="F3" s="7" t="s">
        <v>376</v>
      </c>
    </row>
    <row r="4" ht="34.2" customHeight="1" spans="1:10">
      <c r="A4" s="27">
        <v>1</v>
      </c>
      <c r="B4" s="28" t="s">
        <v>400</v>
      </c>
      <c r="C4" s="7">
        <v>30</v>
      </c>
      <c r="D4" s="29">
        <v>30.796</v>
      </c>
      <c r="E4" s="29">
        <v>30.796</v>
      </c>
      <c r="F4" s="7"/>
      <c r="H4" s="30"/>
      <c r="I4" s="32"/>
      <c r="J4" s="32"/>
    </row>
    <row r="5" ht="34.2" customHeight="1" spans="1:10">
      <c r="A5" s="27">
        <v>2</v>
      </c>
      <c r="B5" s="31" t="s">
        <v>401</v>
      </c>
      <c r="C5" s="7">
        <v>25</v>
      </c>
      <c r="D5" s="29">
        <v>37.53272</v>
      </c>
      <c r="E5" s="29">
        <v>37.53272</v>
      </c>
      <c r="F5" s="7"/>
      <c r="H5" s="32"/>
      <c r="I5" s="32"/>
      <c r="J5" s="32"/>
    </row>
    <row r="6" ht="34.2" customHeight="1" spans="1:10">
      <c r="A6" s="27">
        <v>3</v>
      </c>
      <c r="B6" s="31" t="s">
        <v>402</v>
      </c>
      <c r="C6" s="7">
        <v>39</v>
      </c>
      <c r="D6" s="29">
        <v>50.244</v>
      </c>
      <c r="E6" s="29">
        <v>50.244</v>
      </c>
      <c r="F6" s="7"/>
      <c r="H6" s="32"/>
      <c r="I6" s="32"/>
      <c r="J6" s="32"/>
    </row>
    <row r="7" ht="34.2" customHeight="1" spans="1:10">
      <c r="A7" s="27">
        <v>4</v>
      </c>
      <c r="B7" s="31" t="s">
        <v>403</v>
      </c>
      <c r="C7" s="7">
        <v>30</v>
      </c>
      <c r="D7" s="29">
        <v>32.312</v>
      </c>
      <c r="E7" s="29">
        <v>32.312</v>
      </c>
      <c r="F7" s="7"/>
      <c r="H7" s="32"/>
      <c r="I7" s="32"/>
      <c r="J7" s="32"/>
    </row>
    <row r="8" ht="34.2" customHeight="1" spans="1:10">
      <c r="A8" s="27">
        <v>5</v>
      </c>
      <c r="B8" s="31" t="s">
        <v>404</v>
      </c>
      <c r="C8" s="7">
        <v>25</v>
      </c>
      <c r="D8" s="29">
        <v>26.224</v>
      </c>
      <c r="E8" s="29">
        <v>26.224</v>
      </c>
      <c r="F8" s="7"/>
      <c r="H8" s="32"/>
      <c r="I8" s="32"/>
      <c r="J8" s="32"/>
    </row>
    <row r="9" ht="34.2" customHeight="1" spans="1:10">
      <c r="A9" s="27">
        <v>6</v>
      </c>
      <c r="B9" s="31" t="s">
        <v>405</v>
      </c>
      <c r="C9" s="7">
        <v>35</v>
      </c>
      <c r="D9" s="29">
        <v>31.957</v>
      </c>
      <c r="E9" s="29">
        <v>31.957</v>
      </c>
      <c r="F9" s="7"/>
      <c r="H9" s="32"/>
      <c r="I9" s="32"/>
      <c r="J9" s="32"/>
    </row>
    <row r="10" ht="34.2" customHeight="1" spans="1:10">
      <c r="A10" s="27">
        <v>7</v>
      </c>
      <c r="B10" s="31" t="s">
        <v>406</v>
      </c>
      <c r="C10" s="7">
        <v>30</v>
      </c>
      <c r="D10" s="29">
        <v>29.501</v>
      </c>
      <c r="E10" s="29">
        <v>29.501</v>
      </c>
      <c r="F10" s="7"/>
      <c r="H10" s="32"/>
      <c r="I10" s="32"/>
      <c r="J10" s="32"/>
    </row>
    <row r="11" ht="34.2" customHeight="1" spans="1:10">
      <c r="A11" s="27">
        <v>8</v>
      </c>
      <c r="B11" s="31" t="s">
        <v>407</v>
      </c>
      <c r="C11" s="7">
        <v>18</v>
      </c>
      <c r="D11" s="29">
        <v>17.73</v>
      </c>
      <c r="E11" s="29">
        <v>17.73</v>
      </c>
      <c r="F11" s="7"/>
      <c r="H11" s="32"/>
      <c r="I11" s="32"/>
      <c r="J11" s="32"/>
    </row>
    <row r="12" ht="34.2" customHeight="1" spans="1:10">
      <c r="A12" s="27">
        <v>9</v>
      </c>
      <c r="B12" s="31" t="s">
        <v>408</v>
      </c>
      <c r="C12" s="7">
        <v>23</v>
      </c>
      <c r="D12" s="29">
        <v>26.136</v>
      </c>
      <c r="E12" s="29">
        <v>26.136</v>
      </c>
      <c r="F12" s="7"/>
      <c r="H12" s="32"/>
      <c r="I12" s="32"/>
      <c r="J12" s="32"/>
    </row>
    <row r="13" ht="34.2" customHeight="1" spans="1:10">
      <c r="A13" s="27">
        <v>10</v>
      </c>
      <c r="B13" s="31" t="s">
        <v>409</v>
      </c>
      <c r="C13" s="7">
        <v>30</v>
      </c>
      <c r="D13" s="29">
        <v>30.337</v>
      </c>
      <c r="E13" s="29">
        <v>30.337</v>
      </c>
      <c r="F13" s="7"/>
      <c r="H13" s="32"/>
      <c r="I13" s="32"/>
      <c r="J13" s="32"/>
    </row>
    <row r="14" ht="34.2" customHeight="1" spans="1:10">
      <c r="A14" s="27">
        <v>11</v>
      </c>
      <c r="B14" s="31" t="s">
        <v>410</v>
      </c>
      <c r="C14" s="7">
        <v>22</v>
      </c>
      <c r="D14" s="29">
        <v>24.63</v>
      </c>
      <c r="E14" s="29">
        <v>24.63</v>
      </c>
      <c r="F14" s="7"/>
      <c r="H14" s="32"/>
      <c r="I14" s="32"/>
      <c r="J14" s="32"/>
    </row>
    <row r="15" ht="35.4" customHeight="1" spans="1:10">
      <c r="A15" s="27">
        <v>12</v>
      </c>
      <c r="B15" s="31" t="s">
        <v>411</v>
      </c>
      <c r="C15" s="7">
        <v>3</v>
      </c>
      <c r="D15" s="29">
        <v>2.1</v>
      </c>
      <c r="E15" s="29">
        <v>2.1</v>
      </c>
      <c r="F15" s="8"/>
      <c r="H15" s="32"/>
      <c r="I15" s="32"/>
      <c r="J15" s="32"/>
    </row>
    <row r="16" ht="31.8" customHeight="1" spans="1:6">
      <c r="A16" s="8"/>
      <c r="B16" s="33" t="s">
        <v>412</v>
      </c>
      <c r="C16" s="7">
        <f>SUM(C4:C15)</f>
        <v>310</v>
      </c>
      <c r="D16" s="29">
        <f>SUM(D4:D15)</f>
        <v>339.49972</v>
      </c>
      <c r="E16" s="29">
        <f>SUM(E4:E15)</f>
        <v>339.49972</v>
      </c>
      <c r="F16" s="8"/>
    </row>
  </sheetData>
  <mergeCells count="1">
    <mergeCell ref="A1:F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pane ySplit="3" topLeftCell="A4" activePane="bottomLeft" state="frozen"/>
      <selection/>
      <selection pane="bottomLeft" activeCell="C8" sqref="C8"/>
    </sheetView>
  </sheetViews>
  <sheetFormatPr defaultColWidth="9.775" defaultRowHeight="13.5" outlineLevelCol="3"/>
  <cols>
    <col min="1" max="1" width="26.1083333333333" customWidth="1"/>
    <col min="2" max="4" width="24.6666666666667" customWidth="1"/>
    <col min="5" max="5" width="9.775" customWidth="1"/>
  </cols>
  <sheetData>
    <row r="1" ht="39.9" customHeight="1" spans="1:4">
      <c r="A1" s="4" t="s">
        <v>13</v>
      </c>
      <c r="B1" s="4"/>
      <c r="C1" s="4"/>
      <c r="D1" s="4"/>
    </row>
    <row r="2" ht="22.8" customHeight="1" spans="1:4">
      <c r="A2" s="5"/>
      <c r="B2" s="5"/>
      <c r="C2" s="5"/>
      <c r="D2" s="6" t="s">
        <v>38</v>
      </c>
    </row>
    <row r="3" ht="34.2" customHeight="1" spans="1:4">
      <c r="A3" s="7" t="s">
        <v>413</v>
      </c>
      <c r="B3" s="7" t="s">
        <v>40</v>
      </c>
      <c r="C3" s="7" t="s">
        <v>42</v>
      </c>
      <c r="D3" s="7" t="s">
        <v>414</v>
      </c>
    </row>
    <row r="4" ht="25.65" customHeight="1" spans="1:4">
      <c r="A4" s="8" t="s">
        <v>415</v>
      </c>
      <c r="B4" s="9">
        <v>10</v>
      </c>
      <c r="C4" s="9">
        <v>0</v>
      </c>
      <c r="D4" s="9"/>
    </row>
    <row r="5" ht="25.65" customHeight="1" spans="1:4">
      <c r="A5" s="8" t="s">
        <v>344</v>
      </c>
      <c r="B5" s="9">
        <v>30</v>
      </c>
      <c r="C5" s="9">
        <v>29.318806</v>
      </c>
      <c r="D5" s="9">
        <v>97.7293533333333</v>
      </c>
    </row>
    <row r="6" ht="25.65" customHeight="1" spans="1:4">
      <c r="A6" s="8" t="s">
        <v>416</v>
      </c>
      <c r="B6" s="9">
        <v>12.5</v>
      </c>
      <c r="C6" s="9">
        <v>6.148184</v>
      </c>
      <c r="D6" s="9">
        <v>49.185472</v>
      </c>
    </row>
    <row r="7" ht="25.65" customHeight="1" spans="1:4">
      <c r="A7" s="8" t="s">
        <v>417</v>
      </c>
      <c r="B7" s="9">
        <v>0</v>
      </c>
      <c r="C7" s="9">
        <v>0</v>
      </c>
      <c r="D7" s="9"/>
    </row>
    <row r="8" ht="25.65" customHeight="1" spans="1:4">
      <c r="A8" s="8" t="s">
        <v>418</v>
      </c>
      <c r="B8" s="9">
        <v>12.5</v>
      </c>
      <c r="C8" s="9">
        <v>6.148184</v>
      </c>
      <c r="D8" s="9">
        <v>49.185472</v>
      </c>
    </row>
    <row r="9" ht="25.65" customHeight="1" spans="1:4">
      <c r="A9" s="7" t="s">
        <v>334</v>
      </c>
      <c r="B9" s="10">
        <v>52.5</v>
      </c>
      <c r="C9" s="10">
        <v>35.46699</v>
      </c>
      <c r="D9" s="9">
        <v>67.5561714285714</v>
      </c>
    </row>
    <row r="10" ht="25.65" customHeight="1" spans="1:4">
      <c r="A10" s="8" t="s">
        <v>419</v>
      </c>
      <c r="B10" s="8"/>
      <c r="C10" s="8"/>
      <c r="D10" s="8"/>
    </row>
  </sheetData>
  <mergeCells count="2">
    <mergeCell ref="A1:D1"/>
    <mergeCell ref="A10:D10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6"/>
  <sheetViews>
    <sheetView topLeftCell="A13" workbookViewId="0">
      <selection activeCell="A16" sqref="A16"/>
    </sheetView>
  </sheetViews>
  <sheetFormatPr defaultColWidth="9.775" defaultRowHeight="13.5"/>
  <cols>
    <col min="1" max="1" width="128.216666666667" customWidth="1"/>
    <col min="2" max="2" width="9.775" customWidth="1"/>
  </cols>
  <sheetData>
    <row r="1" ht="39.9" customHeight="1" spans="1:1">
      <c r="A1" s="25" t="s">
        <v>420</v>
      </c>
    </row>
    <row r="2" ht="28.5" customHeight="1" spans="1:1">
      <c r="A2" s="2" t="s">
        <v>421</v>
      </c>
    </row>
    <row r="3" ht="37.05" customHeight="1" spans="1:1">
      <c r="A3" s="3" t="s">
        <v>422</v>
      </c>
    </row>
    <row r="4" ht="28.5" customHeight="1" spans="1:1">
      <c r="A4" s="2" t="s">
        <v>423</v>
      </c>
    </row>
    <row r="5" ht="37.05" customHeight="1" spans="1:1">
      <c r="A5" s="3" t="s">
        <v>424</v>
      </c>
    </row>
    <row r="6" ht="28.5" customHeight="1" spans="1:1">
      <c r="A6" s="2" t="s">
        <v>425</v>
      </c>
    </row>
    <row r="7" ht="79.8" customHeight="1" spans="1:1">
      <c r="A7" s="3" t="s">
        <v>426</v>
      </c>
    </row>
    <row r="8" ht="28.5" customHeight="1" spans="1:1">
      <c r="A8" s="2" t="s">
        <v>427</v>
      </c>
    </row>
    <row r="9" ht="59.85" customHeight="1" spans="1:1">
      <c r="A9" s="3" t="s">
        <v>428</v>
      </c>
    </row>
    <row r="10" ht="85.5" customHeight="1" spans="1:1">
      <c r="A10" s="3" t="s">
        <v>429</v>
      </c>
    </row>
    <row r="11" ht="85.5" customHeight="1" spans="1:1">
      <c r="A11" s="3" t="s">
        <v>430</v>
      </c>
    </row>
    <row r="12" ht="96.9" customHeight="1" spans="1:1">
      <c r="A12" s="3" t="s">
        <v>431</v>
      </c>
    </row>
    <row r="13" ht="28.5" customHeight="1" spans="1:1">
      <c r="A13" s="2" t="s">
        <v>432</v>
      </c>
    </row>
    <row r="14" ht="85.5" customHeight="1" spans="1:1">
      <c r="A14" s="3" t="s">
        <v>433</v>
      </c>
    </row>
    <row r="16" ht="75.6" customHeight="1" spans="1:1">
      <c r="A16" s="26"/>
    </row>
  </sheetData>
  <pageMargins left="0.314000010490417" right="0.314000010490417" top="0.236000001430511" bottom="0.236000001430511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selection activeCell="G14" sqref="G13:G14"/>
    </sheetView>
  </sheetViews>
  <sheetFormatPr defaultColWidth="9.775" defaultRowHeight="13.5" outlineLevelCol="3"/>
  <cols>
    <col min="1" max="1" width="24.1083333333333" customWidth="1"/>
    <col min="2" max="4" width="18.4416666666667" customWidth="1"/>
    <col min="5" max="5" width="9.775" customWidth="1"/>
  </cols>
  <sheetData>
    <row r="1" ht="39.9" customHeight="1" spans="1:4">
      <c r="A1" s="4" t="s">
        <v>15</v>
      </c>
      <c r="B1" s="4"/>
      <c r="C1" s="4"/>
      <c r="D1" s="4"/>
    </row>
    <row r="2" ht="22.8" customHeight="1" spans="1:4">
      <c r="A2" s="5"/>
      <c r="B2" s="5"/>
      <c r="C2" s="5"/>
      <c r="D2" s="6" t="s">
        <v>28</v>
      </c>
    </row>
    <row r="3" ht="34.2" customHeight="1" spans="1:4">
      <c r="A3" s="7" t="s">
        <v>29</v>
      </c>
      <c r="B3" s="7" t="s">
        <v>32</v>
      </c>
      <c r="C3" s="7" t="s">
        <v>434</v>
      </c>
      <c r="D3" s="7" t="s">
        <v>435</v>
      </c>
    </row>
    <row r="4" ht="25.65" customHeight="1" spans="1:4">
      <c r="A4" s="8" t="s">
        <v>34</v>
      </c>
      <c r="B4" s="8">
        <v>28700</v>
      </c>
      <c r="C4" s="8">
        <f>26500+2298.57</f>
        <v>28798.57</v>
      </c>
      <c r="D4" s="23">
        <f>C4/B4</f>
        <v>1.00343449477352</v>
      </c>
    </row>
    <row r="5" ht="25.65" customHeight="1" spans="1:4">
      <c r="A5" s="8" t="s">
        <v>35</v>
      </c>
      <c r="B5" s="24">
        <f>B7-B4</f>
        <v>15253.967364</v>
      </c>
      <c r="C5" s="8">
        <f>3842.46+5642.71</f>
        <v>9485.17</v>
      </c>
      <c r="D5" s="23">
        <f t="shared" ref="D5:D7" si="0">C5/B5</f>
        <v>0.621816591950065</v>
      </c>
    </row>
    <row r="6" ht="25.65" customHeight="1" spans="1:4">
      <c r="A6" s="8"/>
      <c r="B6" s="8"/>
      <c r="C6" s="8"/>
      <c r="D6" s="23"/>
    </row>
    <row r="7" ht="25.65" customHeight="1" spans="1:4">
      <c r="A7" s="7" t="s">
        <v>36</v>
      </c>
      <c r="B7" s="10">
        <v>43953.967364</v>
      </c>
      <c r="C7" s="10">
        <v>38283.74</v>
      </c>
      <c r="D7" s="23">
        <f t="shared" si="0"/>
        <v>0.870996233012537</v>
      </c>
    </row>
    <row r="8" ht="25.65" customHeight="1" spans="1:4">
      <c r="A8" s="8"/>
      <c r="B8" s="8"/>
      <c r="C8" s="8"/>
      <c r="D8" s="8"/>
    </row>
    <row r="9" ht="25.65" customHeight="1" spans="1:4">
      <c r="A9" s="8" t="s">
        <v>37</v>
      </c>
      <c r="B9" s="8"/>
      <c r="C9" s="8"/>
      <c r="D9" s="8"/>
    </row>
  </sheetData>
  <mergeCells count="2">
    <mergeCell ref="A1:D1"/>
    <mergeCell ref="A9:D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workbookViewId="0">
      <pane ySplit="3" topLeftCell="A11" activePane="bottomLeft" state="frozen"/>
      <selection/>
      <selection pane="bottomLeft" activeCell="A17" sqref="A17"/>
    </sheetView>
  </sheetViews>
  <sheetFormatPr defaultColWidth="9.775" defaultRowHeight="13.5" outlineLevelCol="3"/>
  <cols>
    <col min="1" max="1" width="40" customWidth="1"/>
    <col min="2" max="3" width="16.4416666666667" customWidth="1"/>
    <col min="4" max="4" width="17.4416666666667" customWidth="1"/>
    <col min="5" max="6" width="9.775" customWidth="1"/>
  </cols>
  <sheetData>
    <row r="1" ht="39.9" customHeight="1" spans="1:4">
      <c r="A1" s="4" t="s">
        <v>16</v>
      </c>
      <c r="B1" s="4"/>
      <c r="C1" s="4"/>
      <c r="D1" s="4"/>
    </row>
    <row r="2" ht="22.8" customHeight="1" spans="1:4">
      <c r="A2" s="5"/>
      <c r="B2" s="5"/>
      <c r="C2" s="5"/>
      <c r="D2" s="6" t="s">
        <v>38</v>
      </c>
    </row>
    <row r="3" ht="34.2" customHeight="1" spans="1:4">
      <c r="A3" s="7" t="s">
        <v>39</v>
      </c>
      <c r="B3" s="7" t="s">
        <v>32</v>
      </c>
      <c r="C3" s="7" t="s">
        <v>434</v>
      </c>
      <c r="D3" s="7" t="s">
        <v>435</v>
      </c>
    </row>
    <row r="4" ht="25.65" customHeight="1" spans="1:4">
      <c r="A4" s="8" t="s">
        <v>76</v>
      </c>
      <c r="B4" s="9">
        <v>2658.089489</v>
      </c>
      <c r="C4" s="9">
        <v>3372.53</v>
      </c>
      <c r="D4" s="9">
        <v>126.877970585888</v>
      </c>
    </row>
    <row r="5" ht="25.65" customHeight="1" spans="1:4">
      <c r="A5" s="8" t="s">
        <v>112</v>
      </c>
      <c r="B5" s="9">
        <v>26.43</v>
      </c>
      <c r="C5" s="9">
        <v>28.5</v>
      </c>
      <c r="D5" s="9">
        <v>107.83200908059</v>
      </c>
    </row>
    <row r="6" ht="25.65" customHeight="1" spans="1:4">
      <c r="A6" s="8" t="s">
        <v>117</v>
      </c>
      <c r="B6" s="9">
        <v>247</v>
      </c>
      <c r="C6" s="9">
        <v>170</v>
      </c>
      <c r="D6" s="9">
        <v>68.8259109311741</v>
      </c>
    </row>
    <row r="7" ht="25.65" customHeight="1" spans="1:4">
      <c r="A7" s="8" t="s">
        <v>126</v>
      </c>
      <c r="B7" s="9">
        <v>0.49</v>
      </c>
      <c r="C7" s="9">
        <v>16.41</v>
      </c>
      <c r="D7" s="9">
        <v>3348.97959183673</v>
      </c>
    </row>
    <row r="8" ht="25.65" customHeight="1" spans="1:4">
      <c r="A8" s="8" t="s">
        <v>136</v>
      </c>
      <c r="B8" s="9">
        <v>7390.257222</v>
      </c>
      <c r="C8" s="9">
        <v>8401.1</v>
      </c>
      <c r="D8" s="9">
        <v>113.678045941227</v>
      </c>
    </row>
    <row r="9" ht="25.65" customHeight="1" spans="1:4">
      <c r="A9" s="8" t="s">
        <v>211</v>
      </c>
      <c r="B9" s="9">
        <v>3302.225171</v>
      </c>
      <c r="C9" s="9">
        <v>1033.01</v>
      </c>
      <c r="D9" s="9">
        <v>31.2822398990793</v>
      </c>
    </row>
    <row r="10" ht="25.65" customHeight="1" spans="1:4">
      <c r="A10" s="8" t="s">
        <v>237</v>
      </c>
      <c r="B10" s="9">
        <v>4370.405221</v>
      </c>
      <c r="C10" s="9">
        <v>3519.97</v>
      </c>
      <c r="D10" s="9">
        <v>80.5410441825024</v>
      </c>
    </row>
    <row r="11" ht="25.65" customHeight="1" spans="1:4">
      <c r="A11" s="8" t="s">
        <v>247</v>
      </c>
      <c r="B11" s="9">
        <v>4786.887297</v>
      </c>
      <c r="C11" s="9">
        <v>3298.15</v>
      </c>
      <c r="D11" s="9">
        <v>68.8996793817768</v>
      </c>
    </row>
    <row r="12" ht="25.65" customHeight="1" spans="1:4">
      <c r="A12" s="8" t="s">
        <v>267</v>
      </c>
      <c r="B12" s="9">
        <v>14753.246964</v>
      </c>
      <c r="C12" s="9">
        <v>8878.5</v>
      </c>
      <c r="D12" s="9">
        <v>60.1799727318657</v>
      </c>
    </row>
    <row r="13" ht="25.65" customHeight="1" spans="1:4">
      <c r="A13" s="8" t="s">
        <v>309</v>
      </c>
      <c r="B13" s="9">
        <v>5457.566</v>
      </c>
      <c r="C13" s="9">
        <v>4460</v>
      </c>
      <c r="D13" s="9">
        <v>81.7214120727079</v>
      </c>
    </row>
    <row r="14" ht="25.65" customHeight="1" spans="1:4">
      <c r="A14" s="8" t="s">
        <v>315</v>
      </c>
      <c r="B14" s="9">
        <v>461.4324</v>
      </c>
      <c r="C14" s="9">
        <v>4594.77</v>
      </c>
      <c r="D14" s="9">
        <v>995.762326182557</v>
      </c>
    </row>
    <row r="15" ht="25.65" customHeight="1" spans="1:4">
      <c r="A15" s="8" t="s">
        <v>321</v>
      </c>
      <c r="B15" s="9">
        <v>2.8</v>
      </c>
      <c r="C15" s="9"/>
      <c r="D15" s="9"/>
    </row>
    <row r="16" ht="25.65" customHeight="1" spans="1:4">
      <c r="A16" s="8" t="s">
        <v>327</v>
      </c>
      <c r="B16" s="9">
        <v>497.1376</v>
      </c>
      <c r="C16" s="9">
        <v>510.8</v>
      </c>
      <c r="D16" s="9">
        <v>102.748212969608</v>
      </c>
    </row>
    <row r="17" ht="25.65" customHeight="1" spans="1:4">
      <c r="A17" s="7" t="s">
        <v>73</v>
      </c>
      <c r="B17" s="10">
        <v>43953.967364</v>
      </c>
      <c r="C17" s="10">
        <v>38283.74</v>
      </c>
      <c r="D17" s="10">
        <v>87.0996233012537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6"/>
  <sheetViews>
    <sheetView workbookViewId="0">
      <pane ySplit="3" topLeftCell="A142" activePane="bottomLeft" state="frozen"/>
      <selection/>
      <selection pane="bottomLeft" activeCell="K138" sqref="K138"/>
    </sheetView>
  </sheetViews>
  <sheetFormatPr defaultColWidth="9.775" defaultRowHeight="13.5" outlineLevelCol="4"/>
  <cols>
    <col min="1" max="1" width="14.3333333333333" customWidth="1"/>
    <col min="2" max="2" width="23.5583333333333" customWidth="1"/>
    <col min="3" max="4" width="18.4416666666667" customWidth="1"/>
    <col min="5" max="5" width="17.4416666666667" customWidth="1"/>
    <col min="6" max="6" width="9.775" customWidth="1"/>
  </cols>
  <sheetData>
    <row r="1" ht="39.9" customHeight="1" spans="1:5">
      <c r="A1" s="5"/>
      <c r="B1" s="4" t="s">
        <v>436</v>
      </c>
      <c r="C1" s="4"/>
      <c r="D1" s="4"/>
      <c r="E1" s="4"/>
    </row>
    <row r="2" ht="22.8" customHeight="1" spans="1:5">
      <c r="A2" s="5"/>
      <c r="B2" s="5"/>
      <c r="C2" s="5"/>
      <c r="D2" s="5"/>
      <c r="E2" s="6" t="s">
        <v>38</v>
      </c>
    </row>
    <row r="3" ht="34.2" customHeight="1" spans="1:5">
      <c r="A3" s="7" t="s">
        <v>74</v>
      </c>
      <c r="B3" s="7" t="s">
        <v>39</v>
      </c>
      <c r="C3" s="7" t="s">
        <v>32</v>
      </c>
      <c r="D3" s="7" t="s">
        <v>434</v>
      </c>
      <c r="E3" s="7" t="s">
        <v>435</v>
      </c>
    </row>
    <row r="4" ht="25.65" customHeight="1" spans="1:5">
      <c r="A4" s="19" t="s">
        <v>75</v>
      </c>
      <c r="B4" s="19" t="s">
        <v>76</v>
      </c>
      <c r="C4" s="9">
        <v>2658.089489</v>
      </c>
      <c r="D4" s="9">
        <v>3372.53</v>
      </c>
      <c r="E4" s="9">
        <v>126.877970585888</v>
      </c>
    </row>
    <row r="5" ht="25.65" customHeight="1" spans="1:5">
      <c r="A5" s="19" t="s">
        <v>77</v>
      </c>
      <c r="B5" s="19" t="s">
        <v>78</v>
      </c>
      <c r="C5" s="9">
        <v>47.388108</v>
      </c>
      <c r="D5" s="9">
        <v>38.65</v>
      </c>
      <c r="E5" s="9">
        <v>81.560546793723</v>
      </c>
    </row>
    <row r="6" ht="25.65" customHeight="1" spans="1:5">
      <c r="A6" s="19" t="s">
        <v>79</v>
      </c>
      <c r="B6" s="19" t="s">
        <v>80</v>
      </c>
      <c r="C6" s="9"/>
      <c r="D6" s="9">
        <v>0.25</v>
      </c>
      <c r="E6" s="9" t="e">
        <v>#DIV/0!</v>
      </c>
    </row>
    <row r="7" ht="25.65" customHeight="1" spans="1:5">
      <c r="A7" s="19" t="s">
        <v>81</v>
      </c>
      <c r="B7" s="19" t="s">
        <v>82</v>
      </c>
      <c r="C7" s="9">
        <v>47.388108</v>
      </c>
      <c r="D7" s="9">
        <v>38.4</v>
      </c>
      <c r="E7" s="9">
        <v>81.0329882762992</v>
      </c>
    </row>
    <row r="8" ht="25.65" customHeight="1" spans="1:5">
      <c r="A8" s="19" t="s">
        <v>83</v>
      </c>
      <c r="B8" s="19" t="s">
        <v>84</v>
      </c>
      <c r="C8" s="9">
        <v>1699.252541</v>
      </c>
      <c r="D8" s="9">
        <v>2256.46</v>
      </c>
      <c r="E8" s="9">
        <v>132.791327101508</v>
      </c>
    </row>
    <row r="9" ht="25.65" customHeight="1" spans="1:5">
      <c r="A9" s="19" t="s">
        <v>85</v>
      </c>
      <c r="B9" s="19" t="s">
        <v>86</v>
      </c>
      <c r="C9" s="9">
        <v>1699.252541</v>
      </c>
      <c r="D9" s="9">
        <v>2256.46</v>
      </c>
      <c r="E9" s="9">
        <v>132.791327101508</v>
      </c>
    </row>
    <row r="10" ht="25.65" customHeight="1" spans="1:5">
      <c r="A10" s="19" t="s">
        <v>87</v>
      </c>
      <c r="B10" s="19" t="s">
        <v>88</v>
      </c>
      <c r="C10" s="9">
        <v>254.293588</v>
      </c>
      <c r="D10" s="9">
        <v>244.13</v>
      </c>
      <c r="E10" s="9">
        <v>96.0032071276606</v>
      </c>
    </row>
    <row r="11" ht="25.65" customHeight="1" spans="1:5">
      <c r="A11" s="19" t="s">
        <v>89</v>
      </c>
      <c r="B11" s="19" t="s">
        <v>90</v>
      </c>
      <c r="C11" s="9">
        <v>254.293588</v>
      </c>
      <c r="D11" s="9">
        <v>244.13</v>
      </c>
      <c r="E11" s="9">
        <v>96.0032071276606</v>
      </c>
    </row>
    <row r="12" ht="25.65" customHeight="1" spans="1:5">
      <c r="A12" s="19" t="s">
        <v>91</v>
      </c>
      <c r="B12" s="19" t="s">
        <v>92</v>
      </c>
      <c r="C12" s="9">
        <v>41.03721</v>
      </c>
      <c r="D12" s="9">
        <v>40.8</v>
      </c>
      <c r="E12" s="9">
        <v>99.4219636276443</v>
      </c>
    </row>
    <row r="13" ht="25.65" customHeight="1" spans="1:5">
      <c r="A13" s="19" t="s">
        <v>93</v>
      </c>
      <c r="B13" s="19" t="s">
        <v>94</v>
      </c>
      <c r="C13" s="9">
        <v>41.03721</v>
      </c>
      <c r="D13" s="9">
        <v>40.8</v>
      </c>
      <c r="E13" s="9">
        <v>99.4219636276443</v>
      </c>
    </row>
    <row r="14" ht="25.65" customHeight="1" spans="1:5">
      <c r="A14" s="19" t="s">
        <v>95</v>
      </c>
      <c r="B14" s="19" t="s">
        <v>96</v>
      </c>
      <c r="C14" s="9">
        <v>43.260109</v>
      </c>
      <c r="D14" s="9">
        <v>48.54</v>
      </c>
      <c r="E14" s="9">
        <v>112.204987740553</v>
      </c>
    </row>
    <row r="15" ht="25.65" customHeight="1" spans="1:5">
      <c r="A15" s="19" t="s">
        <v>97</v>
      </c>
      <c r="B15" s="19" t="s">
        <v>98</v>
      </c>
      <c r="C15" s="9">
        <v>43.260109</v>
      </c>
      <c r="D15" s="9">
        <v>48.54</v>
      </c>
      <c r="E15" s="9">
        <v>112.204987740553</v>
      </c>
    </row>
    <row r="16" ht="25.65" customHeight="1" spans="1:5">
      <c r="A16" s="19" t="s">
        <v>99</v>
      </c>
      <c r="B16" s="19" t="s">
        <v>100</v>
      </c>
      <c r="C16" s="9">
        <v>18.11138</v>
      </c>
      <c r="D16" s="9">
        <v>75</v>
      </c>
      <c r="E16" s="9">
        <v>414.104281396558</v>
      </c>
    </row>
    <row r="17" ht="25.65" customHeight="1" spans="1:5">
      <c r="A17" s="19" t="s">
        <v>101</v>
      </c>
      <c r="B17" s="19" t="s">
        <v>102</v>
      </c>
      <c r="C17" s="9">
        <v>18.11138</v>
      </c>
      <c r="D17" s="9">
        <v>75</v>
      </c>
      <c r="E17" s="9">
        <v>414.104281396558</v>
      </c>
    </row>
    <row r="18" ht="25.65" customHeight="1" spans="1:5">
      <c r="A18" s="19" t="s">
        <v>103</v>
      </c>
      <c r="B18" s="19" t="s">
        <v>104</v>
      </c>
      <c r="C18" s="9">
        <v>220.966966</v>
      </c>
      <c r="D18" s="9">
        <v>312.53</v>
      </c>
      <c r="E18" s="9">
        <v>141.437430968754</v>
      </c>
    </row>
    <row r="19" ht="25.65" customHeight="1" spans="1:5">
      <c r="A19" s="19" t="s">
        <v>105</v>
      </c>
      <c r="B19" s="19" t="s">
        <v>106</v>
      </c>
      <c r="C19" s="9">
        <v>205.296966</v>
      </c>
      <c r="D19" s="9">
        <v>293.03</v>
      </c>
      <c r="E19" s="9">
        <v>142.734695845432</v>
      </c>
    </row>
    <row r="20" ht="25.65" customHeight="1" spans="1:5">
      <c r="A20" s="19" t="s">
        <v>107</v>
      </c>
      <c r="B20" s="19" t="s">
        <v>104</v>
      </c>
      <c r="C20" s="9">
        <v>15.67</v>
      </c>
      <c r="D20" s="9">
        <v>19.5</v>
      </c>
      <c r="E20" s="9">
        <v>124.441608168475</v>
      </c>
    </row>
    <row r="21" ht="25.65" customHeight="1" spans="1:5">
      <c r="A21" s="19" t="s">
        <v>108</v>
      </c>
      <c r="B21" s="19" t="s">
        <v>109</v>
      </c>
      <c r="C21" s="9">
        <v>333.779587</v>
      </c>
      <c r="D21" s="9">
        <v>356.42</v>
      </c>
      <c r="E21" s="9">
        <v>106.783043026535</v>
      </c>
    </row>
    <row r="22" ht="25.65" customHeight="1" spans="1:5">
      <c r="A22" s="19" t="s">
        <v>110</v>
      </c>
      <c r="B22" s="19" t="s">
        <v>109</v>
      </c>
      <c r="C22" s="9">
        <v>333.779587</v>
      </c>
      <c r="D22" s="9">
        <v>356.42</v>
      </c>
      <c r="E22" s="9">
        <v>106.783043026535</v>
      </c>
    </row>
    <row r="23" ht="25.65" customHeight="1" spans="1:5">
      <c r="A23" s="19" t="s">
        <v>111</v>
      </c>
      <c r="B23" s="19" t="s">
        <v>112</v>
      </c>
      <c r="C23" s="9">
        <v>26.43</v>
      </c>
      <c r="D23" s="9">
        <v>28.5</v>
      </c>
      <c r="E23" s="9">
        <v>107.83200908059</v>
      </c>
    </row>
    <row r="24" ht="25.65" customHeight="1" spans="1:5">
      <c r="A24" s="19" t="s">
        <v>113</v>
      </c>
      <c r="B24" s="19" t="s">
        <v>114</v>
      </c>
      <c r="C24" s="9">
        <v>26.43</v>
      </c>
      <c r="D24" s="9">
        <v>28.5</v>
      </c>
      <c r="E24" s="9">
        <v>107.83200908059</v>
      </c>
    </row>
    <row r="25" ht="25.65" customHeight="1" spans="1:5">
      <c r="A25" s="19" t="s">
        <v>115</v>
      </c>
      <c r="B25" s="19" t="s">
        <v>114</v>
      </c>
      <c r="C25" s="9">
        <v>26.43</v>
      </c>
      <c r="D25" s="9">
        <v>28.5</v>
      </c>
      <c r="E25" s="9">
        <v>107.83200908059</v>
      </c>
    </row>
    <row r="26" ht="25.65" customHeight="1" spans="1:5">
      <c r="A26" s="19" t="s">
        <v>116</v>
      </c>
      <c r="B26" s="19" t="s">
        <v>117</v>
      </c>
      <c r="C26" s="9">
        <v>247</v>
      </c>
      <c r="D26" s="9">
        <v>170</v>
      </c>
      <c r="E26" s="9">
        <v>68.8259109311741</v>
      </c>
    </row>
    <row r="27" ht="25.65" customHeight="1" spans="1:5">
      <c r="A27" s="19" t="s">
        <v>118</v>
      </c>
      <c r="B27" s="19" t="s">
        <v>119</v>
      </c>
      <c r="C27" s="9">
        <v>8</v>
      </c>
      <c r="D27" s="9"/>
      <c r="E27" s="9"/>
    </row>
    <row r="28" ht="25.65" customHeight="1" spans="1:5">
      <c r="A28" s="19" t="s">
        <v>120</v>
      </c>
      <c r="B28" s="19" t="s">
        <v>121</v>
      </c>
      <c r="C28" s="9">
        <v>8</v>
      </c>
      <c r="D28" s="9"/>
      <c r="E28" s="9"/>
    </row>
    <row r="29" ht="25.65" customHeight="1" spans="1:5">
      <c r="A29" s="19" t="s">
        <v>122</v>
      </c>
      <c r="B29" s="19" t="s">
        <v>123</v>
      </c>
      <c r="C29" s="9">
        <v>239</v>
      </c>
      <c r="D29" s="9">
        <v>170</v>
      </c>
      <c r="E29" s="9">
        <v>71.1297071129707</v>
      </c>
    </row>
    <row r="30" ht="25.65" customHeight="1" spans="1:5">
      <c r="A30" s="19" t="s">
        <v>124</v>
      </c>
      <c r="B30" s="19" t="s">
        <v>123</v>
      </c>
      <c r="C30" s="9">
        <v>239</v>
      </c>
      <c r="D30" s="9">
        <v>170</v>
      </c>
      <c r="E30" s="9">
        <v>71.1297071129707</v>
      </c>
    </row>
    <row r="31" ht="25.65" customHeight="1" spans="1:5">
      <c r="A31" s="19" t="s">
        <v>125</v>
      </c>
      <c r="B31" s="19" t="s">
        <v>126</v>
      </c>
      <c r="C31" s="9">
        <v>0.49</v>
      </c>
      <c r="D31" s="9">
        <v>16.41</v>
      </c>
      <c r="E31" s="9">
        <v>3348.97959183673</v>
      </c>
    </row>
    <row r="32" ht="25.65" customHeight="1" spans="1:5">
      <c r="A32" s="19" t="s">
        <v>127</v>
      </c>
      <c r="B32" s="19" t="s">
        <v>128</v>
      </c>
      <c r="C32" s="9">
        <v>0.15</v>
      </c>
      <c r="D32" s="9">
        <v>0.35</v>
      </c>
      <c r="E32" s="9">
        <v>233.333333333333</v>
      </c>
    </row>
    <row r="33" ht="25.65" customHeight="1" spans="1:5">
      <c r="A33" s="19" t="s">
        <v>129</v>
      </c>
      <c r="B33" s="19" t="s">
        <v>130</v>
      </c>
      <c r="C33" s="9">
        <v>0.15</v>
      </c>
      <c r="D33" s="9">
        <v>0.35</v>
      </c>
      <c r="E33" s="9">
        <v>233.333333333333</v>
      </c>
    </row>
    <row r="34" ht="25.65" customHeight="1" spans="1:5">
      <c r="A34" s="19" t="s">
        <v>131</v>
      </c>
      <c r="B34" s="19" t="s">
        <v>132</v>
      </c>
      <c r="C34" s="9">
        <v>0.34</v>
      </c>
      <c r="D34" s="9">
        <v>16.06</v>
      </c>
      <c r="E34" s="9">
        <v>4723.52941176471</v>
      </c>
    </row>
    <row r="35" ht="25.65" customHeight="1" spans="1:5">
      <c r="A35" s="19" t="s">
        <v>133</v>
      </c>
      <c r="B35" s="19" t="s">
        <v>134</v>
      </c>
      <c r="C35" s="9">
        <v>0.34</v>
      </c>
      <c r="D35" s="9">
        <v>16.06</v>
      </c>
      <c r="E35" s="9">
        <v>4723.52941176471</v>
      </c>
    </row>
    <row r="36" ht="25.65" customHeight="1" spans="1:5">
      <c r="A36" s="19" t="s">
        <v>135</v>
      </c>
      <c r="B36" s="19" t="s">
        <v>136</v>
      </c>
      <c r="C36" s="9">
        <v>7390.257222</v>
      </c>
      <c r="D36" s="9">
        <v>8401.1</v>
      </c>
      <c r="E36" s="9">
        <v>113.678045941227</v>
      </c>
    </row>
    <row r="37" ht="25.65" customHeight="1" spans="1:5">
      <c r="A37" s="19" t="s">
        <v>137</v>
      </c>
      <c r="B37" s="19" t="s">
        <v>138</v>
      </c>
      <c r="C37" s="9"/>
      <c r="D37" s="9">
        <v>1.5</v>
      </c>
      <c r="E37" s="9" t="e">
        <v>#DIV/0!</v>
      </c>
    </row>
    <row r="38" ht="25.65" customHeight="1" spans="1:5">
      <c r="A38" s="19" t="s">
        <v>139</v>
      </c>
      <c r="B38" s="19" t="s">
        <v>140</v>
      </c>
      <c r="C38" s="9"/>
      <c r="D38" s="9">
        <v>1.5</v>
      </c>
      <c r="E38" s="9" t="e">
        <v>#DIV/0!</v>
      </c>
    </row>
    <row r="39" ht="25.65" customHeight="1" spans="1:5">
      <c r="A39" s="19" t="s">
        <v>141</v>
      </c>
      <c r="B39" s="19" t="s">
        <v>142</v>
      </c>
      <c r="C39" s="9">
        <v>911.324942</v>
      </c>
      <c r="D39" s="9">
        <v>1117.84</v>
      </c>
      <c r="E39" s="9">
        <v>122.660968495692</v>
      </c>
    </row>
    <row r="40" ht="25.65" customHeight="1" spans="1:5">
      <c r="A40" s="19" t="s">
        <v>143</v>
      </c>
      <c r="B40" s="19" t="s">
        <v>144</v>
      </c>
      <c r="C40" s="9">
        <v>6.5</v>
      </c>
      <c r="D40" s="9">
        <v>13.5</v>
      </c>
      <c r="E40" s="9">
        <v>207.692307692308</v>
      </c>
    </row>
    <row r="41" ht="25.65" customHeight="1" spans="1:5">
      <c r="A41" s="19" t="s">
        <v>145</v>
      </c>
      <c r="B41" s="19" t="s">
        <v>146</v>
      </c>
      <c r="C41" s="9">
        <v>904.824942</v>
      </c>
      <c r="D41" s="9">
        <v>1104.34</v>
      </c>
      <c r="E41" s="9">
        <v>122.050128012497</v>
      </c>
    </row>
    <row r="42" ht="25.65" customHeight="1" spans="1:5">
      <c r="A42" s="19" t="s">
        <v>147</v>
      </c>
      <c r="B42" s="19" t="s">
        <v>148</v>
      </c>
      <c r="C42" s="9">
        <v>477.05838</v>
      </c>
      <c r="D42" s="9">
        <v>734.42</v>
      </c>
      <c r="E42" s="9">
        <v>153.947615384096</v>
      </c>
    </row>
    <row r="43" ht="25.65" customHeight="1" spans="1:5">
      <c r="A43" s="19" t="s">
        <v>149</v>
      </c>
      <c r="B43" s="19" t="s">
        <v>150</v>
      </c>
      <c r="C43" s="9">
        <v>13.6675</v>
      </c>
      <c r="D43" s="9">
        <v>57.87</v>
      </c>
      <c r="E43" s="9">
        <v>423.413206511798</v>
      </c>
    </row>
    <row r="44" ht="25.65" customHeight="1" spans="1:5">
      <c r="A44" s="19" t="s">
        <v>151</v>
      </c>
      <c r="B44" s="19" t="s">
        <v>152</v>
      </c>
      <c r="C44" s="9">
        <v>33.0055</v>
      </c>
      <c r="D44" s="9">
        <v>152.55</v>
      </c>
      <c r="E44" s="9">
        <v>462.195694656951</v>
      </c>
    </row>
    <row r="45" ht="25.65" customHeight="1" spans="1:5">
      <c r="A45" s="19" t="s">
        <v>153</v>
      </c>
      <c r="B45" s="19" t="s">
        <v>154</v>
      </c>
      <c r="C45" s="9">
        <v>288.29336</v>
      </c>
      <c r="D45" s="9">
        <v>341.43</v>
      </c>
      <c r="E45" s="9">
        <v>118.431447744756</v>
      </c>
    </row>
    <row r="46" ht="25.65" customHeight="1" spans="1:5">
      <c r="A46" s="19" t="s">
        <v>155</v>
      </c>
      <c r="B46" s="19" t="s">
        <v>156</v>
      </c>
      <c r="C46" s="9">
        <v>142.09202</v>
      </c>
      <c r="D46" s="9">
        <v>182.57</v>
      </c>
      <c r="E46" s="9">
        <v>128.487159236669</v>
      </c>
    </row>
    <row r="47" ht="25.65" customHeight="1" spans="1:5">
      <c r="A47" s="19" t="s">
        <v>157</v>
      </c>
      <c r="B47" s="19" t="s">
        <v>158</v>
      </c>
      <c r="C47" s="9">
        <v>4369.203629</v>
      </c>
      <c r="D47" s="9">
        <v>4235.91</v>
      </c>
      <c r="E47" s="9">
        <v>96.9492465831695</v>
      </c>
    </row>
    <row r="48" ht="25.65" customHeight="1" spans="1:5">
      <c r="A48" s="19" t="s">
        <v>159</v>
      </c>
      <c r="B48" s="19" t="s">
        <v>160</v>
      </c>
      <c r="C48" s="9">
        <v>18.85</v>
      </c>
      <c r="D48" s="9">
        <v>6.9</v>
      </c>
      <c r="E48" s="9">
        <v>36.604774535809</v>
      </c>
    </row>
    <row r="49" ht="25.65" customHeight="1" spans="1:5">
      <c r="A49" s="19" t="s">
        <v>161</v>
      </c>
      <c r="B49" s="19" t="s">
        <v>162</v>
      </c>
      <c r="C49" s="9">
        <v>4155.270289</v>
      </c>
      <c r="D49" s="9">
        <v>4041.35</v>
      </c>
      <c r="E49" s="9">
        <v>97.2584144694131</v>
      </c>
    </row>
    <row r="50" ht="25.65" customHeight="1" spans="1:5">
      <c r="A50" s="19" t="s">
        <v>163</v>
      </c>
      <c r="B50" s="19" t="s">
        <v>164</v>
      </c>
      <c r="C50" s="9">
        <v>195.08334</v>
      </c>
      <c r="D50" s="9">
        <v>187.66</v>
      </c>
      <c r="E50" s="9">
        <v>96.1947852645951</v>
      </c>
    </row>
    <row r="51" ht="25.65" customHeight="1" spans="1:5">
      <c r="A51" s="19" t="s">
        <v>165</v>
      </c>
      <c r="B51" s="19" t="s">
        <v>166</v>
      </c>
      <c r="C51" s="9">
        <v>124.74876</v>
      </c>
      <c r="D51" s="9">
        <v>105.23</v>
      </c>
      <c r="E51" s="9">
        <v>84.353543874905</v>
      </c>
    </row>
    <row r="52" ht="25.65" customHeight="1" spans="1:5">
      <c r="A52" s="19" t="s">
        <v>167</v>
      </c>
      <c r="B52" s="19" t="s">
        <v>168</v>
      </c>
      <c r="C52" s="9"/>
      <c r="D52" s="9">
        <v>5.85</v>
      </c>
      <c r="E52" s="9" t="e">
        <v>#DIV/0!</v>
      </c>
    </row>
    <row r="53" ht="25.65" customHeight="1" spans="1:5">
      <c r="A53" s="19" t="s">
        <v>169</v>
      </c>
      <c r="B53" s="19" t="s">
        <v>170</v>
      </c>
      <c r="C53" s="9">
        <v>37.31</v>
      </c>
      <c r="D53" s="9">
        <v>55.95</v>
      </c>
      <c r="E53" s="9">
        <v>149.95979630126</v>
      </c>
    </row>
    <row r="54" ht="25.65" customHeight="1" spans="1:5">
      <c r="A54" s="19" t="s">
        <v>171</v>
      </c>
      <c r="B54" s="19" t="s">
        <v>172</v>
      </c>
      <c r="C54" s="9">
        <v>7.3545</v>
      </c>
      <c r="D54" s="9">
        <v>14.8</v>
      </c>
      <c r="E54" s="9">
        <v>201.237337684411</v>
      </c>
    </row>
    <row r="55" ht="25.65" customHeight="1" spans="1:5">
      <c r="A55" s="19" t="s">
        <v>173</v>
      </c>
      <c r="B55" s="19" t="s">
        <v>174</v>
      </c>
      <c r="C55" s="9"/>
      <c r="D55" s="9">
        <v>19.92</v>
      </c>
      <c r="E55" s="9" t="e">
        <v>#DIV/0!</v>
      </c>
    </row>
    <row r="56" ht="25.65" customHeight="1" spans="1:5">
      <c r="A56" s="19" t="s">
        <v>175</v>
      </c>
      <c r="B56" s="19" t="s">
        <v>176</v>
      </c>
      <c r="C56" s="9">
        <v>80.08426</v>
      </c>
      <c r="D56" s="9">
        <v>8.71</v>
      </c>
      <c r="E56" s="9">
        <v>10.8760448058083</v>
      </c>
    </row>
    <row r="57" ht="25.65" customHeight="1" spans="1:5">
      <c r="A57" s="19" t="s">
        <v>437</v>
      </c>
      <c r="B57" s="19" t="s">
        <v>438</v>
      </c>
      <c r="C57" s="9"/>
      <c r="D57" s="9">
        <v>1.2</v>
      </c>
      <c r="E57" s="9" t="e">
        <v>#DIV/0!</v>
      </c>
    </row>
    <row r="58" ht="25.65" customHeight="1" spans="1:5">
      <c r="A58" s="19" t="s">
        <v>439</v>
      </c>
      <c r="B58" s="19" t="s">
        <v>440</v>
      </c>
      <c r="C58" s="9"/>
      <c r="D58" s="9">
        <v>1.2</v>
      </c>
      <c r="E58" s="9" t="e">
        <v>#DIV/0!</v>
      </c>
    </row>
    <row r="59" ht="25.65" customHeight="1" spans="1:5">
      <c r="A59" s="19" t="s">
        <v>177</v>
      </c>
      <c r="B59" s="19" t="s">
        <v>178</v>
      </c>
      <c r="C59" s="9">
        <v>294.33604</v>
      </c>
      <c r="D59" s="9">
        <v>773.14</v>
      </c>
      <c r="E59" s="9">
        <v>262.672556170831</v>
      </c>
    </row>
    <row r="60" ht="25.65" customHeight="1" spans="1:5">
      <c r="A60" s="19" t="s">
        <v>179</v>
      </c>
      <c r="B60" s="19" t="s">
        <v>180</v>
      </c>
      <c r="C60" s="9">
        <v>119.17864</v>
      </c>
      <c r="D60" s="9">
        <v>255</v>
      </c>
      <c r="E60" s="9">
        <v>213.964515789071</v>
      </c>
    </row>
    <row r="61" ht="25.65" customHeight="1" spans="1:5">
      <c r="A61" s="19" t="s">
        <v>181</v>
      </c>
      <c r="B61" s="19" t="s">
        <v>182</v>
      </c>
      <c r="C61" s="9">
        <v>12.64</v>
      </c>
      <c r="D61" s="9"/>
      <c r="E61" s="9"/>
    </row>
    <row r="62" ht="25.65" customHeight="1" spans="1:5">
      <c r="A62" s="19" t="s">
        <v>183</v>
      </c>
      <c r="B62" s="19" t="s">
        <v>184</v>
      </c>
      <c r="C62" s="9">
        <v>149.5174</v>
      </c>
      <c r="D62" s="9">
        <v>498.64</v>
      </c>
      <c r="E62" s="9">
        <v>333.499646195025</v>
      </c>
    </row>
    <row r="63" ht="25.65" customHeight="1" spans="1:5">
      <c r="A63" s="19" t="s">
        <v>185</v>
      </c>
      <c r="B63" s="19" t="s">
        <v>186</v>
      </c>
      <c r="C63" s="9">
        <v>13</v>
      </c>
      <c r="D63" s="9">
        <v>19.5</v>
      </c>
      <c r="E63" s="9">
        <v>150</v>
      </c>
    </row>
    <row r="64" ht="25.65" customHeight="1" spans="1:5">
      <c r="A64" s="19" t="s">
        <v>187</v>
      </c>
      <c r="B64" s="19" t="s">
        <v>188</v>
      </c>
      <c r="C64" s="9">
        <v>428.51979</v>
      </c>
      <c r="D64" s="9">
        <v>466.37</v>
      </c>
      <c r="E64" s="9">
        <v>108.83277992832</v>
      </c>
    </row>
    <row r="65" ht="25.65" customHeight="1" spans="1:5">
      <c r="A65" s="19" t="s">
        <v>189</v>
      </c>
      <c r="B65" s="19" t="s">
        <v>190</v>
      </c>
      <c r="C65" s="9">
        <v>7.3913</v>
      </c>
      <c r="D65" s="9">
        <v>0.74</v>
      </c>
      <c r="E65" s="9">
        <v>10.0117705951592</v>
      </c>
    </row>
    <row r="66" ht="25.65" customHeight="1" spans="1:5">
      <c r="A66" s="19" t="s">
        <v>191</v>
      </c>
      <c r="B66" s="19" t="s">
        <v>192</v>
      </c>
      <c r="C66" s="9">
        <v>265.57799</v>
      </c>
      <c r="D66" s="9">
        <v>34.23</v>
      </c>
      <c r="E66" s="9">
        <v>12.8888692922181</v>
      </c>
    </row>
    <row r="67" ht="25.65" customHeight="1" spans="1:5">
      <c r="A67" s="19" t="s">
        <v>193</v>
      </c>
      <c r="B67" s="19" t="s">
        <v>194</v>
      </c>
      <c r="C67" s="9"/>
      <c r="D67" s="9">
        <v>0.76</v>
      </c>
      <c r="E67" s="9" t="e">
        <v>#DIV/0!</v>
      </c>
    </row>
    <row r="68" ht="25.65" customHeight="1" spans="1:5">
      <c r="A68" s="19" t="s">
        <v>195</v>
      </c>
      <c r="B68" s="19" t="s">
        <v>196</v>
      </c>
      <c r="C68" s="9">
        <v>155.5505</v>
      </c>
      <c r="D68" s="9">
        <v>430.64</v>
      </c>
      <c r="E68" s="9">
        <v>276.848997592422</v>
      </c>
    </row>
    <row r="69" ht="25.65" customHeight="1" spans="1:5">
      <c r="A69" s="19" t="s">
        <v>197</v>
      </c>
      <c r="B69" s="19" t="s">
        <v>198</v>
      </c>
      <c r="C69" s="9">
        <v>762.363057</v>
      </c>
      <c r="D69" s="9">
        <v>938.83</v>
      </c>
      <c r="E69" s="9">
        <v>123.147362844997</v>
      </c>
    </row>
    <row r="70" ht="25.65" customHeight="1" spans="1:5">
      <c r="A70" s="19" t="s">
        <v>199</v>
      </c>
      <c r="B70" s="19" t="s">
        <v>200</v>
      </c>
      <c r="C70" s="9">
        <v>157.579457</v>
      </c>
      <c r="D70" s="9">
        <v>145.48</v>
      </c>
      <c r="E70" s="9">
        <v>92.3216787071426</v>
      </c>
    </row>
    <row r="71" ht="25.65" customHeight="1" spans="1:5">
      <c r="A71" s="19" t="s">
        <v>201</v>
      </c>
      <c r="B71" s="19" t="s">
        <v>202</v>
      </c>
      <c r="C71" s="9">
        <v>604.7836</v>
      </c>
      <c r="D71" s="9">
        <v>793.35</v>
      </c>
      <c r="E71" s="9">
        <v>131.17915234474</v>
      </c>
    </row>
    <row r="72" ht="25.65" customHeight="1" spans="1:5">
      <c r="A72" s="19" t="s">
        <v>203</v>
      </c>
      <c r="B72" s="19" t="s">
        <v>204</v>
      </c>
      <c r="C72" s="9">
        <v>5.461</v>
      </c>
      <c r="D72" s="9">
        <v>7.66</v>
      </c>
      <c r="E72" s="9">
        <v>140.267350302142</v>
      </c>
    </row>
    <row r="73" ht="25.65" customHeight="1" spans="1:5">
      <c r="A73" s="19" t="s">
        <v>205</v>
      </c>
      <c r="B73" s="19" t="s">
        <v>206</v>
      </c>
      <c r="C73" s="9">
        <v>5.461</v>
      </c>
      <c r="D73" s="9">
        <v>7.66</v>
      </c>
      <c r="E73" s="9">
        <v>140.267350302142</v>
      </c>
    </row>
    <row r="74" ht="25.65" customHeight="1" spans="1:5">
      <c r="A74" s="19" t="s">
        <v>207</v>
      </c>
      <c r="B74" s="19" t="s">
        <v>208</v>
      </c>
      <c r="C74" s="9">
        <v>17.241624</v>
      </c>
      <c r="D74" s="9">
        <v>19</v>
      </c>
      <c r="E74" s="9">
        <v>110.198436063795</v>
      </c>
    </row>
    <row r="75" ht="25.65" customHeight="1" spans="1:5">
      <c r="A75" s="19" t="s">
        <v>209</v>
      </c>
      <c r="B75" s="19" t="s">
        <v>208</v>
      </c>
      <c r="C75" s="9">
        <v>17.241624</v>
      </c>
      <c r="D75" s="9">
        <v>19</v>
      </c>
      <c r="E75" s="9">
        <v>110.198436063795</v>
      </c>
    </row>
    <row r="76" ht="25.65" customHeight="1" spans="1:5">
      <c r="A76" s="19" t="s">
        <v>210</v>
      </c>
      <c r="B76" s="19" t="s">
        <v>211</v>
      </c>
      <c r="C76" s="9">
        <v>3302.225171</v>
      </c>
      <c r="D76" s="9">
        <v>1033.01</v>
      </c>
      <c r="E76" s="9">
        <v>31.2822398990793</v>
      </c>
    </row>
    <row r="77" ht="25.65" customHeight="1" spans="1:5">
      <c r="A77" s="19" t="s">
        <v>212</v>
      </c>
      <c r="B77" s="19" t="s">
        <v>213</v>
      </c>
      <c r="C77" s="9">
        <v>160</v>
      </c>
      <c r="D77" s="9"/>
      <c r="E77" s="9"/>
    </row>
    <row r="78" ht="25.65" customHeight="1" spans="1:5">
      <c r="A78" s="19" t="s">
        <v>214</v>
      </c>
      <c r="B78" s="19" t="s">
        <v>215</v>
      </c>
      <c r="C78" s="9">
        <v>160</v>
      </c>
      <c r="D78" s="9"/>
      <c r="E78" s="9"/>
    </row>
    <row r="79" ht="25.65" customHeight="1" spans="1:5">
      <c r="A79" s="19" t="s">
        <v>216</v>
      </c>
      <c r="B79" s="19" t="s">
        <v>217</v>
      </c>
      <c r="C79" s="9">
        <v>183.88786</v>
      </c>
      <c r="D79" s="9">
        <v>225.73</v>
      </c>
      <c r="E79" s="9">
        <v>122.754161150171</v>
      </c>
    </row>
    <row r="80" ht="25.65" customHeight="1" spans="1:5">
      <c r="A80" s="19" t="s">
        <v>218</v>
      </c>
      <c r="B80" s="19" t="s">
        <v>219</v>
      </c>
      <c r="C80" s="9">
        <v>54.80807</v>
      </c>
      <c r="D80" s="9">
        <v>70.38</v>
      </c>
      <c r="E80" s="9">
        <v>128.411746664314</v>
      </c>
    </row>
    <row r="81" ht="25.65" customHeight="1" spans="1:5">
      <c r="A81" s="19" t="s">
        <v>220</v>
      </c>
      <c r="B81" s="19" t="s">
        <v>221</v>
      </c>
      <c r="C81" s="9">
        <v>129.07979</v>
      </c>
      <c r="D81" s="9">
        <v>155.35</v>
      </c>
      <c r="E81" s="9">
        <v>120.351915663947</v>
      </c>
    </row>
    <row r="82" ht="25.65" customHeight="1" spans="1:5">
      <c r="A82" s="19" t="s">
        <v>222</v>
      </c>
      <c r="B82" s="19" t="s">
        <v>223</v>
      </c>
      <c r="C82" s="9">
        <v>1244.071035</v>
      </c>
      <c r="D82" s="9">
        <v>479.51</v>
      </c>
      <c r="E82" s="9">
        <v>38.5436190144882</v>
      </c>
    </row>
    <row r="83" ht="25.65" customHeight="1" spans="1:5">
      <c r="A83" s="19" t="s">
        <v>224</v>
      </c>
      <c r="B83" s="19" t="s">
        <v>225</v>
      </c>
      <c r="C83" s="9">
        <v>1244.071035</v>
      </c>
      <c r="D83" s="9">
        <v>479.51</v>
      </c>
      <c r="E83" s="9">
        <v>38.5436190144882</v>
      </c>
    </row>
    <row r="84" ht="25.65" customHeight="1" spans="1:5">
      <c r="A84" s="19" t="s">
        <v>226</v>
      </c>
      <c r="B84" s="19" t="s">
        <v>227</v>
      </c>
      <c r="C84" s="9">
        <v>19.8445</v>
      </c>
      <c r="D84" s="9">
        <v>6.51</v>
      </c>
      <c r="E84" s="9">
        <v>32.80505933634</v>
      </c>
    </row>
    <row r="85" ht="25.65" customHeight="1" spans="1:5">
      <c r="A85" s="19" t="s">
        <v>228</v>
      </c>
      <c r="B85" s="19" t="s">
        <v>229</v>
      </c>
      <c r="C85" s="9">
        <v>19.8445</v>
      </c>
      <c r="D85" s="9">
        <v>6.51</v>
      </c>
      <c r="E85" s="9">
        <v>32.80505933634</v>
      </c>
    </row>
    <row r="86" ht="25.65" customHeight="1" spans="1:5">
      <c r="A86" s="19" t="s">
        <v>230</v>
      </c>
      <c r="B86" s="19" t="s">
        <v>231</v>
      </c>
      <c r="C86" s="9">
        <v>3.515585</v>
      </c>
      <c r="D86" s="9">
        <v>1.26</v>
      </c>
      <c r="E86" s="9">
        <v>35.8404077841952</v>
      </c>
    </row>
    <row r="87" ht="25.65" customHeight="1" spans="1:5">
      <c r="A87" s="19" t="s">
        <v>232</v>
      </c>
      <c r="B87" s="19" t="s">
        <v>231</v>
      </c>
      <c r="C87" s="9">
        <v>3.515585</v>
      </c>
      <c r="D87" s="9">
        <v>1.26</v>
      </c>
      <c r="E87" s="9">
        <v>35.8404077841952</v>
      </c>
    </row>
    <row r="88" ht="25.65" customHeight="1" spans="1:5">
      <c r="A88" s="19" t="s">
        <v>233</v>
      </c>
      <c r="B88" s="19" t="s">
        <v>234</v>
      </c>
      <c r="C88" s="9">
        <v>1690.906191</v>
      </c>
      <c r="D88" s="9">
        <v>320</v>
      </c>
      <c r="E88" s="9">
        <v>18.9247636387653</v>
      </c>
    </row>
    <row r="89" ht="25.65" customHeight="1" spans="1:5">
      <c r="A89" s="19" t="s">
        <v>235</v>
      </c>
      <c r="B89" s="19" t="s">
        <v>234</v>
      </c>
      <c r="C89" s="9">
        <v>1690.906191</v>
      </c>
      <c r="D89" s="9">
        <v>320</v>
      </c>
      <c r="E89" s="9">
        <v>18.9247636387653</v>
      </c>
    </row>
    <row r="90" ht="25.65" customHeight="1" spans="1:5">
      <c r="A90" s="19" t="s">
        <v>236</v>
      </c>
      <c r="B90" s="19" t="s">
        <v>237</v>
      </c>
      <c r="C90" s="9">
        <v>4370.405221</v>
      </c>
      <c r="D90" s="9">
        <v>3519.97</v>
      </c>
      <c r="E90" s="9">
        <v>80.5410441825023</v>
      </c>
    </row>
    <row r="91" ht="25.65" customHeight="1" spans="1:5">
      <c r="A91" s="19" t="s">
        <v>238</v>
      </c>
      <c r="B91" s="19" t="s">
        <v>239</v>
      </c>
      <c r="C91" s="9">
        <v>4243.108821</v>
      </c>
      <c r="D91" s="9">
        <v>3487.26</v>
      </c>
      <c r="E91" s="9">
        <v>82.1864379895432</v>
      </c>
    </row>
    <row r="92" ht="25.65" customHeight="1" spans="1:5">
      <c r="A92" s="19" t="s">
        <v>240</v>
      </c>
      <c r="B92" s="19" t="s">
        <v>241</v>
      </c>
      <c r="C92" s="9">
        <v>4243.108821</v>
      </c>
      <c r="D92" s="9">
        <v>3487.26</v>
      </c>
      <c r="E92" s="9">
        <v>82.1864379895431</v>
      </c>
    </row>
    <row r="93" ht="25.65" customHeight="1" spans="1:5">
      <c r="A93" s="19" t="s">
        <v>242</v>
      </c>
      <c r="B93" s="19" t="s">
        <v>243</v>
      </c>
      <c r="C93" s="9">
        <v>127.2964</v>
      </c>
      <c r="D93" s="9">
        <v>32.71</v>
      </c>
      <c r="E93" s="9">
        <v>25.6959348418337</v>
      </c>
    </row>
    <row r="94" ht="25.65" customHeight="1" spans="1:5">
      <c r="A94" s="19" t="s">
        <v>244</v>
      </c>
      <c r="B94" s="19" t="s">
        <v>245</v>
      </c>
      <c r="C94" s="9">
        <v>127.2964</v>
      </c>
      <c r="D94" s="9">
        <v>32.71</v>
      </c>
      <c r="E94" s="9">
        <v>25.6959348418337</v>
      </c>
    </row>
    <row r="95" ht="25.65" customHeight="1" spans="1:5">
      <c r="A95" s="19" t="s">
        <v>246</v>
      </c>
      <c r="B95" s="19" t="s">
        <v>247</v>
      </c>
      <c r="C95" s="9">
        <v>4786.887297</v>
      </c>
      <c r="D95" s="9">
        <v>3298.15</v>
      </c>
      <c r="E95" s="9">
        <v>68.8996793817768</v>
      </c>
    </row>
    <row r="96" ht="25.65" customHeight="1" spans="1:5">
      <c r="A96" s="19" t="s">
        <v>248</v>
      </c>
      <c r="B96" s="19" t="s">
        <v>249</v>
      </c>
      <c r="C96" s="9">
        <v>1764.544759</v>
      </c>
      <c r="D96" s="9">
        <v>1486.45</v>
      </c>
      <c r="E96" s="9">
        <v>84.2398580380811</v>
      </c>
    </row>
    <row r="97" ht="25.65" customHeight="1" spans="1:5">
      <c r="A97" s="19" t="s">
        <v>250</v>
      </c>
      <c r="B97" s="19" t="s">
        <v>86</v>
      </c>
      <c r="C97" s="9">
        <v>215.263523</v>
      </c>
      <c r="D97" s="9">
        <v>223.19</v>
      </c>
      <c r="E97" s="9">
        <v>103.682220233848</v>
      </c>
    </row>
    <row r="98" ht="25.65" customHeight="1" spans="1:5">
      <c r="A98" s="19" t="s">
        <v>251</v>
      </c>
      <c r="B98" s="19" t="s">
        <v>252</v>
      </c>
      <c r="C98" s="9">
        <v>1549.281236</v>
      </c>
      <c r="D98" s="9">
        <v>1263.26</v>
      </c>
      <c r="E98" s="9">
        <v>81.5384560689277</v>
      </c>
    </row>
    <row r="99" ht="25.65" customHeight="1" spans="1:5">
      <c r="A99" s="19" t="s">
        <v>253</v>
      </c>
      <c r="B99" s="19" t="s">
        <v>254</v>
      </c>
      <c r="C99" s="9">
        <v>601.394398</v>
      </c>
      <c r="D99" s="9">
        <v>153.82</v>
      </c>
      <c r="E99" s="9">
        <v>25.5772252803725</v>
      </c>
    </row>
    <row r="100" ht="25.65" customHeight="1" spans="1:5">
      <c r="A100" s="19" t="s">
        <v>255</v>
      </c>
      <c r="B100" s="19" t="s">
        <v>254</v>
      </c>
      <c r="C100" s="9">
        <v>601.394398</v>
      </c>
      <c r="D100" s="9">
        <v>153.82</v>
      </c>
      <c r="E100" s="9">
        <v>25.5772252803725</v>
      </c>
    </row>
    <row r="101" ht="25.65" customHeight="1" spans="1:5">
      <c r="A101" s="19" t="s">
        <v>256</v>
      </c>
      <c r="B101" s="19" t="s">
        <v>257</v>
      </c>
      <c r="C101" s="9">
        <v>670.016138</v>
      </c>
      <c r="D101" s="9">
        <v>337.85</v>
      </c>
      <c r="E101" s="9">
        <v>50.4241585894458</v>
      </c>
    </row>
    <row r="102" ht="25.65" customHeight="1" spans="1:5">
      <c r="A102" s="19" t="s">
        <v>258</v>
      </c>
      <c r="B102" s="19" t="s">
        <v>259</v>
      </c>
      <c r="C102" s="9">
        <v>670.016138</v>
      </c>
      <c r="D102" s="9">
        <v>337.85</v>
      </c>
      <c r="E102" s="9">
        <v>50.4241585894458</v>
      </c>
    </row>
    <row r="103" ht="25.65" customHeight="1" spans="1:5">
      <c r="A103" s="19" t="s">
        <v>260</v>
      </c>
      <c r="B103" s="19" t="s">
        <v>261</v>
      </c>
      <c r="C103" s="9">
        <v>542.6619</v>
      </c>
      <c r="D103" s="9">
        <v>86.38</v>
      </c>
      <c r="E103" s="9">
        <v>15.9178302364695</v>
      </c>
    </row>
    <row r="104" ht="25.65" customHeight="1" spans="1:5">
      <c r="A104" s="19" t="s">
        <v>262</v>
      </c>
      <c r="B104" s="19" t="s">
        <v>261</v>
      </c>
      <c r="C104" s="9">
        <v>542.6619</v>
      </c>
      <c r="D104" s="9">
        <v>86.38</v>
      </c>
      <c r="E104" s="9">
        <v>15.9178302364695</v>
      </c>
    </row>
    <row r="105" ht="25.65" customHeight="1" spans="1:5">
      <c r="A105" s="19" t="s">
        <v>263</v>
      </c>
      <c r="B105" s="19" t="s">
        <v>264</v>
      </c>
      <c r="C105" s="9">
        <v>1208.270102</v>
      </c>
      <c r="D105" s="9">
        <v>1233.65</v>
      </c>
      <c r="E105" s="9">
        <v>102.100515270384</v>
      </c>
    </row>
    <row r="106" ht="25.65" customHeight="1" spans="1:5">
      <c r="A106" s="19" t="s">
        <v>265</v>
      </c>
      <c r="B106" s="19" t="s">
        <v>264</v>
      </c>
      <c r="C106" s="9">
        <v>1208.270102</v>
      </c>
      <c r="D106" s="9">
        <v>1233.65</v>
      </c>
      <c r="E106" s="9">
        <v>102.100515270384</v>
      </c>
    </row>
    <row r="107" ht="25.65" customHeight="1" spans="1:5">
      <c r="A107" s="19" t="s">
        <v>266</v>
      </c>
      <c r="B107" s="19" t="s">
        <v>267</v>
      </c>
      <c r="C107" s="9">
        <v>14753.246964</v>
      </c>
      <c r="D107" s="9">
        <v>8878.5</v>
      </c>
      <c r="E107" s="9">
        <v>60.1799727318657</v>
      </c>
    </row>
    <row r="108" ht="25.65" customHeight="1" spans="1:5">
      <c r="A108" s="19" t="s">
        <v>268</v>
      </c>
      <c r="B108" s="19" t="s">
        <v>269</v>
      </c>
      <c r="C108" s="9">
        <v>2389.718918</v>
      </c>
      <c r="D108" s="9">
        <v>1130.26</v>
      </c>
      <c r="E108" s="9">
        <v>47.2967758461709</v>
      </c>
    </row>
    <row r="109" ht="25.65" customHeight="1" spans="1:5">
      <c r="A109" s="19" t="s">
        <v>270</v>
      </c>
      <c r="B109" s="19" t="s">
        <v>106</v>
      </c>
      <c r="C109" s="9">
        <v>309.481579</v>
      </c>
      <c r="D109" s="9">
        <v>312.31</v>
      </c>
      <c r="E109" s="9">
        <v>100.913922246726</v>
      </c>
    </row>
    <row r="110" ht="25.65" customHeight="1" spans="1:5">
      <c r="A110" s="19" t="s">
        <v>271</v>
      </c>
      <c r="B110" s="19" t="s">
        <v>272</v>
      </c>
      <c r="C110" s="9"/>
      <c r="D110" s="9">
        <v>9.97</v>
      </c>
      <c r="E110" s="9" t="e">
        <v>#DIV/0!</v>
      </c>
    </row>
    <row r="111" ht="25.65" customHeight="1" spans="1:5">
      <c r="A111" s="19" t="s">
        <v>273</v>
      </c>
      <c r="B111" s="19" t="s">
        <v>274</v>
      </c>
      <c r="C111" s="9">
        <v>347.217479</v>
      </c>
      <c r="D111" s="9">
        <v>526.08</v>
      </c>
      <c r="E111" s="9">
        <v>151.513109741805</v>
      </c>
    </row>
    <row r="112" ht="25.65" customHeight="1" spans="1:5">
      <c r="A112" s="19" t="s">
        <v>275</v>
      </c>
      <c r="B112" s="19" t="s">
        <v>276</v>
      </c>
      <c r="C112" s="9">
        <v>625.0264</v>
      </c>
      <c r="D112" s="9"/>
      <c r="E112" s="9"/>
    </row>
    <row r="113" ht="25.65" customHeight="1" spans="1:5">
      <c r="A113" s="19" t="s">
        <v>277</v>
      </c>
      <c r="B113" s="19" t="s">
        <v>278</v>
      </c>
      <c r="C113" s="9">
        <v>12.8257</v>
      </c>
      <c r="D113" s="9">
        <v>11.1</v>
      </c>
      <c r="E113" s="9">
        <v>86.5449838995142</v>
      </c>
    </row>
    <row r="114" ht="25.65" customHeight="1" spans="1:5">
      <c r="A114" s="19" t="s">
        <v>279</v>
      </c>
      <c r="B114" s="19" t="s">
        <v>280</v>
      </c>
      <c r="C114" s="9">
        <v>25.18</v>
      </c>
      <c r="D114" s="9">
        <v>15.76</v>
      </c>
      <c r="E114" s="9">
        <v>62.5893566322478</v>
      </c>
    </row>
    <row r="115" ht="25.65" customHeight="1" spans="1:5">
      <c r="A115" s="19" t="s">
        <v>281</v>
      </c>
      <c r="B115" s="19" t="s">
        <v>282</v>
      </c>
      <c r="C115" s="9">
        <v>1069.98776</v>
      </c>
      <c r="D115" s="9">
        <v>255.04</v>
      </c>
      <c r="E115" s="9">
        <v>23.8357866822701</v>
      </c>
    </row>
    <row r="116" ht="25.65" customHeight="1" spans="1:5">
      <c r="A116" s="19" t="s">
        <v>283</v>
      </c>
      <c r="B116" s="19" t="s">
        <v>284</v>
      </c>
      <c r="C116" s="9">
        <v>2507.46175</v>
      </c>
      <c r="D116" s="9">
        <v>1626.29</v>
      </c>
      <c r="E116" s="9">
        <v>64.858018272861</v>
      </c>
    </row>
    <row r="117" ht="25.65" customHeight="1" spans="1:5">
      <c r="A117" s="19" t="s">
        <v>285</v>
      </c>
      <c r="B117" s="19" t="s">
        <v>286</v>
      </c>
      <c r="C117" s="9">
        <v>1118.4022</v>
      </c>
      <c r="D117" s="9">
        <v>0.08</v>
      </c>
      <c r="E117" s="9">
        <v>0.00715306175184562</v>
      </c>
    </row>
    <row r="118" ht="25.65" customHeight="1" spans="1:5">
      <c r="A118" s="19" t="s">
        <v>287</v>
      </c>
      <c r="B118" s="19" t="s">
        <v>288</v>
      </c>
      <c r="C118" s="9">
        <v>413.15955</v>
      </c>
      <c r="D118" s="9">
        <v>668.51</v>
      </c>
      <c r="E118" s="9">
        <v>161.804319904986</v>
      </c>
    </row>
    <row r="119" ht="25.65" customHeight="1" spans="1:5">
      <c r="A119" s="19" t="s">
        <v>441</v>
      </c>
      <c r="B119" s="19" t="s">
        <v>442</v>
      </c>
      <c r="C119" s="9"/>
      <c r="D119" s="9">
        <v>957.7</v>
      </c>
      <c r="E119" s="9" t="e">
        <v>#DIV/0!</v>
      </c>
    </row>
    <row r="120" ht="25.65" customHeight="1" spans="1:5">
      <c r="A120" s="19" t="s">
        <v>289</v>
      </c>
      <c r="B120" s="19" t="s">
        <v>290</v>
      </c>
      <c r="C120" s="9">
        <v>975.9</v>
      </c>
      <c r="D120" s="9"/>
      <c r="E120" s="9"/>
    </row>
    <row r="121" ht="25.65" customHeight="1" spans="1:5">
      <c r="A121" s="19" t="s">
        <v>291</v>
      </c>
      <c r="B121" s="19" t="s">
        <v>292</v>
      </c>
      <c r="C121" s="9">
        <v>3240.916501</v>
      </c>
      <c r="D121" s="9">
        <v>779.15</v>
      </c>
      <c r="E121" s="9">
        <v>24.0410390011464</v>
      </c>
    </row>
    <row r="122" ht="25.65" customHeight="1" spans="1:5">
      <c r="A122" s="19" t="s">
        <v>293</v>
      </c>
      <c r="B122" s="19" t="s">
        <v>294</v>
      </c>
      <c r="C122" s="9">
        <v>215.044304</v>
      </c>
      <c r="D122" s="9">
        <v>252.87</v>
      </c>
      <c r="E122" s="9">
        <v>117.589722348563</v>
      </c>
    </row>
    <row r="123" ht="25.65" customHeight="1" spans="1:5">
      <c r="A123" s="19" t="s">
        <v>295</v>
      </c>
      <c r="B123" s="19" t="s">
        <v>296</v>
      </c>
      <c r="C123" s="9">
        <v>3025.872197</v>
      </c>
      <c r="D123" s="9">
        <v>526.28</v>
      </c>
      <c r="E123" s="9">
        <v>17.3926711287337</v>
      </c>
    </row>
    <row r="124" ht="25.65" customHeight="1" spans="1:5">
      <c r="A124" s="19" t="s">
        <v>297</v>
      </c>
      <c r="B124" s="19" t="s">
        <v>298</v>
      </c>
      <c r="C124" s="9">
        <v>352.19972</v>
      </c>
      <c r="D124" s="9">
        <v>2201.36</v>
      </c>
      <c r="E124" s="9">
        <v>625.0317291564</v>
      </c>
    </row>
    <row r="125" ht="25.65" customHeight="1" spans="1:5">
      <c r="A125" s="19" t="s">
        <v>299</v>
      </c>
      <c r="B125" s="19" t="s">
        <v>300</v>
      </c>
      <c r="C125" s="9"/>
      <c r="D125" s="9">
        <v>1800</v>
      </c>
      <c r="E125" s="9" t="e">
        <v>#DIV/0!</v>
      </c>
    </row>
    <row r="126" ht="25.65" customHeight="1" spans="1:5">
      <c r="A126" s="19" t="s">
        <v>301</v>
      </c>
      <c r="B126" s="19" t="s">
        <v>302</v>
      </c>
      <c r="C126" s="9">
        <v>343.19972</v>
      </c>
      <c r="D126" s="9">
        <v>390</v>
      </c>
      <c r="E126" s="9">
        <v>113.636456346759</v>
      </c>
    </row>
    <row r="127" ht="25.65" customHeight="1" spans="1:5">
      <c r="A127" s="19" t="s">
        <v>303</v>
      </c>
      <c r="B127" s="19" t="s">
        <v>304</v>
      </c>
      <c r="C127" s="9">
        <v>9</v>
      </c>
      <c r="D127" s="9">
        <v>11.36</v>
      </c>
      <c r="E127" s="9">
        <v>126.222222222222</v>
      </c>
    </row>
    <row r="128" ht="25.65" customHeight="1" spans="1:5">
      <c r="A128" s="19" t="s">
        <v>305</v>
      </c>
      <c r="B128" s="19" t="s">
        <v>306</v>
      </c>
      <c r="C128" s="9">
        <v>6262.950075</v>
      </c>
      <c r="D128" s="9">
        <v>3141.44</v>
      </c>
      <c r="E128" s="9">
        <v>50.1591097227452</v>
      </c>
    </row>
    <row r="129" ht="25.65" customHeight="1" spans="1:5">
      <c r="A129" s="19" t="s">
        <v>307</v>
      </c>
      <c r="B129" s="19" t="s">
        <v>306</v>
      </c>
      <c r="C129" s="9">
        <v>6262.950075</v>
      </c>
      <c r="D129" s="9">
        <v>3141.44</v>
      </c>
      <c r="E129" s="9">
        <v>50.1591097227452</v>
      </c>
    </row>
    <row r="130" ht="25.65" customHeight="1" spans="1:5">
      <c r="A130" s="19" t="s">
        <v>308</v>
      </c>
      <c r="B130" s="19" t="s">
        <v>309</v>
      </c>
      <c r="C130" s="9">
        <v>5457.566</v>
      </c>
      <c r="D130" s="9">
        <v>4460</v>
      </c>
      <c r="E130" s="9">
        <v>81.7214120727079</v>
      </c>
    </row>
    <row r="131" ht="25.65" customHeight="1" spans="1:5">
      <c r="A131" s="19" t="s">
        <v>310</v>
      </c>
      <c r="B131" s="19" t="s">
        <v>311</v>
      </c>
      <c r="C131" s="9">
        <v>5457.566</v>
      </c>
      <c r="D131" s="9">
        <v>4460</v>
      </c>
      <c r="E131" s="9">
        <v>81.7214120727079</v>
      </c>
    </row>
    <row r="132" ht="25.65" customHeight="1" spans="1:5">
      <c r="A132" s="19" t="s">
        <v>312</v>
      </c>
      <c r="B132" s="19" t="s">
        <v>313</v>
      </c>
      <c r="C132" s="9">
        <v>5457.566</v>
      </c>
      <c r="D132" s="9">
        <v>4460</v>
      </c>
      <c r="E132" s="9">
        <v>81.7214120727079</v>
      </c>
    </row>
    <row r="133" ht="25.65" customHeight="1" spans="1:5">
      <c r="A133" s="19" t="s">
        <v>314</v>
      </c>
      <c r="B133" s="19" t="s">
        <v>315</v>
      </c>
      <c r="C133" s="9">
        <v>461.4324</v>
      </c>
      <c r="D133" s="9">
        <v>4594.77</v>
      </c>
      <c r="E133" s="9">
        <v>995.762326182557</v>
      </c>
    </row>
    <row r="134" ht="25.65" customHeight="1" spans="1:5">
      <c r="A134" s="19" t="s">
        <v>316</v>
      </c>
      <c r="B134" s="19" t="s">
        <v>317</v>
      </c>
      <c r="C134" s="9">
        <v>461.4324</v>
      </c>
      <c r="D134" s="9">
        <v>4594.77</v>
      </c>
      <c r="E134" s="9">
        <v>995.762326182557</v>
      </c>
    </row>
    <row r="135" ht="25.65" customHeight="1" spans="1:5">
      <c r="A135" s="19" t="s">
        <v>318</v>
      </c>
      <c r="B135" s="19" t="s">
        <v>319</v>
      </c>
      <c r="C135" s="9">
        <v>461.4324</v>
      </c>
      <c r="D135" s="9">
        <v>4594.77</v>
      </c>
      <c r="E135" s="9">
        <v>995.762326182557</v>
      </c>
    </row>
    <row r="136" ht="25.65" customHeight="1" spans="1:5">
      <c r="A136" s="19" t="s">
        <v>320</v>
      </c>
      <c r="B136" s="19" t="s">
        <v>321</v>
      </c>
      <c r="C136" s="9">
        <v>2.8</v>
      </c>
      <c r="D136" s="9">
        <v>0</v>
      </c>
      <c r="E136" s="9"/>
    </row>
    <row r="137" ht="25.65" customHeight="1" spans="1:5">
      <c r="A137" s="19" t="s">
        <v>322</v>
      </c>
      <c r="B137" s="19" t="s">
        <v>323</v>
      </c>
      <c r="C137" s="9">
        <v>2.8</v>
      </c>
      <c r="D137" s="9"/>
      <c r="E137" s="9"/>
    </row>
    <row r="138" ht="25.65" customHeight="1" spans="1:5">
      <c r="A138" s="19" t="s">
        <v>324</v>
      </c>
      <c r="B138" s="19" t="s">
        <v>325</v>
      </c>
      <c r="C138" s="9">
        <v>2.8</v>
      </c>
      <c r="D138" s="9"/>
      <c r="E138" s="9"/>
    </row>
    <row r="139" ht="25.65" customHeight="1" spans="1:5">
      <c r="A139" s="19" t="s">
        <v>326</v>
      </c>
      <c r="B139" s="19" t="s">
        <v>327</v>
      </c>
      <c r="C139" s="9">
        <v>497.1376</v>
      </c>
      <c r="D139" s="9">
        <v>510.8</v>
      </c>
      <c r="E139" s="9">
        <v>102.748212969608</v>
      </c>
    </row>
    <row r="140" ht="25.65" customHeight="1" spans="1:5">
      <c r="A140" s="19" t="s">
        <v>328</v>
      </c>
      <c r="B140" s="19" t="s">
        <v>329</v>
      </c>
      <c r="C140" s="9">
        <v>497.1376</v>
      </c>
      <c r="D140" s="9">
        <v>510.8</v>
      </c>
      <c r="E140" s="9">
        <v>102.748212969608</v>
      </c>
    </row>
    <row r="141" ht="25.65" customHeight="1" spans="1:5">
      <c r="A141" s="19" t="s">
        <v>330</v>
      </c>
      <c r="B141" s="19" t="s">
        <v>331</v>
      </c>
      <c r="C141" s="9">
        <v>242.7076</v>
      </c>
      <c r="D141" s="9">
        <v>299.76</v>
      </c>
      <c r="E141" s="9">
        <v>123.506639264695</v>
      </c>
    </row>
    <row r="142" ht="25.65" customHeight="1" spans="1:5">
      <c r="A142" s="19" t="s">
        <v>332</v>
      </c>
      <c r="B142" s="19" t="s">
        <v>333</v>
      </c>
      <c r="C142" s="9">
        <v>254.43</v>
      </c>
      <c r="D142" s="9">
        <v>211.04</v>
      </c>
      <c r="E142" s="9">
        <v>82.94619345203</v>
      </c>
    </row>
    <row r="143" ht="25.65" customHeight="1" spans="1:5">
      <c r="A143" s="7" t="s">
        <v>334</v>
      </c>
      <c r="B143" s="7"/>
      <c r="C143" s="10">
        <v>43953.967364</v>
      </c>
      <c r="D143" s="10">
        <v>38283.74</v>
      </c>
      <c r="E143" s="10">
        <v>87.0996233012537</v>
      </c>
    </row>
    <row r="144" ht="14.25" customHeight="1"/>
    <row r="145" ht="14.25" customHeight="1"/>
    <row r="146" ht="14.25" customHeight="1" spans="2:2">
      <c r="B146" s="22"/>
    </row>
  </sheetData>
  <mergeCells count="2">
    <mergeCell ref="B1:E1"/>
    <mergeCell ref="A143:B143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9"/>
  <sheetViews>
    <sheetView workbookViewId="0">
      <pane ySplit="3" topLeftCell="A55" activePane="bottomLeft" state="frozen"/>
      <selection/>
      <selection pane="bottomLeft" activeCell="A1" sqref="A1"/>
    </sheetView>
  </sheetViews>
  <sheetFormatPr defaultColWidth="9.775" defaultRowHeight="13.5" outlineLevelCol="4"/>
  <cols>
    <col min="1" max="1" width="9.775" customWidth="1"/>
    <col min="2" max="2" width="33.8833333333333" customWidth="1"/>
    <col min="3" max="5" width="19" customWidth="1"/>
    <col min="6" max="6" width="9.775" customWidth="1"/>
  </cols>
  <sheetData>
    <row r="1" ht="39.9" customHeight="1" spans="1:5">
      <c r="A1" s="5"/>
      <c r="B1" s="4" t="s">
        <v>443</v>
      </c>
      <c r="C1" s="4"/>
      <c r="D1" s="4"/>
      <c r="E1" s="4"/>
    </row>
    <row r="2" ht="22.8" customHeight="1" spans="1:5">
      <c r="A2" s="5"/>
      <c r="B2" s="5"/>
      <c r="C2" s="5"/>
      <c r="D2" s="5"/>
      <c r="E2" s="6" t="s">
        <v>38</v>
      </c>
    </row>
    <row r="3" ht="34.2" customHeight="1" spans="1:5">
      <c r="A3" s="7"/>
      <c r="B3" s="7" t="s">
        <v>39</v>
      </c>
      <c r="C3" s="7" t="s">
        <v>32</v>
      </c>
      <c r="D3" s="7" t="s">
        <v>434</v>
      </c>
      <c r="E3" s="7" t="s">
        <v>435</v>
      </c>
    </row>
    <row r="4" ht="25.65" customHeight="1" spans="1:5">
      <c r="A4" s="21" t="s">
        <v>444</v>
      </c>
      <c r="B4" s="21" t="s">
        <v>335</v>
      </c>
      <c r="C4" s="10">
        <v>1881.153285</v>
      </c>
      <c r="D4" s="10">
        <v>1982.11</v>
      </c>
      <c r="E4" s="10">
        <v>105.366745804556</v>
      </c>
    </row>
    <row r="5" ht="25.65" customHeight="1" spans="1:5">
      <c r="A5" s="19" t="s">
        <v>445</v>
      </c>
      <c r="B5" s="19" t="s">
        <v>336</v>
      </c>
      <c r="C5" s="9">
        <v>1470.725915</v>
      </c>
      <c r="D5" s="9">
        <v>1473.62</v>
      </c>
      <c r="E5" s="9">
        <v>100.196779357084</v>
      </c>
    </row>
    <row r="6" ht="25.65" customHeight="1" spans="1:5">
      <c r="A6" s="19" t="s">
        <v>446</v>
      </c>
      <c r="B6" s="19" t="s">
        <v>337</v>
      </c>
      <c r="C6" s="9">
        <v>188.08437</v>
      </c>
      <c r="D6" s="9">
        <v>240.36</v>
      </c>
      <c r="E6" s="9">
        <v>127.793713002308</v>
      </c>
    </row>
    <row r="7" ht="25.65" customHeight="1" spans="1:5">
      <c r="A7" s="19" t="s">
        <v>447</v>
      </c>
      <c r="B7" s="19" t="s">
        <v>331</v>
      </c>
      <c r="C7" s="9">
        <v>147.55</v>
      </c>
      <c r="D7" s="9">
        <v>184.68</v>
      </c>
      <c r="E7" s="9">
        <v>125.164351067435</v>
      </c>
    </row>
    <row r="8" ht="25.65" customHeight="1" spans="1:5">
      <c r="A8" s="19" t="s">
        <v>448</v>
      </c>
      <c r="B8" s="19" t="s">
        <v>338</v>
      </c>
      <c r="C8" s="9">
        <v>74.793</v>
      </c>
      <c r="D8" s="9">
        <v>83.45</v>
      </c>
      <c r="E8" s="9">
        <v>111.574612597436</v>
      </c>
    </row>
    <row r="9" ht="25.65" customHeight="1" spans="1:5">
      <c r="A9" s="21" t="s">
        <v>449</v>
      </c>
      <c r="B9" s="21" t="s">
        <v>339</v>
      </c>
      <c r="C9" s="10">
        <v>236.348737</v>
      </c>
      <c r="D9" s="10">
        <v>304.79</v>
      </c>
      <c r="E9" s="10">
        <v>128.957744335228</v>
      </c>
    </row>
    <row r="10" ht="25.65" customHeight="1" spans="1:5">
      <c r="A10" s="19" t="s">
        <v>450</v>
      </c>
      <c r="B10" s="19" t="s">
        <v>340</v>
      </c>
      <c r="C10" s="9">
        <v>169.452147</v>
      </c>
      <c r="D10" s="9">
        <v>219.19</v>
      </c>
      <c r="E10" s="9">
        <v>129.352152734896</v>
      </c>
    </row>
    <row r="11" ht="25.65" customHeight="1" spans="1:5">
      <c r="A11" s="19" t="s">
        <v>451</v>
      </c>
      <c r="B11" s="19" t="s">
        <v>341</v>
      </c>
      <c r="C11" s="9"/>
      <c r="D11" s="9">
        <v>2</v>
      </c>
      <c r="E11" s="9" t="e">
        <v>#DIV/0!</v>
      </c>
    </row>
    <row r="12" ht="25.65" customHeight="1" spans="1:5">
      <c r="A12" s="19" t="s">
        <v>452</v>
      </c>
      <c r="B12" s="19" t="s">
        <v>342</v>
      </c>
      <c r="C12" s="9"/>
      <c r="D12" s="9">
        <v>0.5</v>
      </c>
      <c r="E12" s="9" t="e">
        <v>#DIV/0!</v>
      </c>
    </row>
    <row r="13" ht="25.65" customHeight="1" spans="1:5">
      <c r="A13" s="19" t="s">
        <v>453</v>
      </c>
      <c r="B13" s="19" t="s">
        <v>454</v>
      </c>
      <c r="C13" s="9"/>
      <c r="D13" s="9"/>
      <c r="E13" s="9"/>
    </row>
    <row r="14" ht="25.65" customHeight="1" spans="1:5">
      <c r="A14" s="19" t="s">
        <v>455</v>
      </c>
      <c r="B14" s="19" t="s">
        <v>343</v>
      </c>
      <c r="C14" s="9">
        <v>1.558</v>
      </c>
      <c r="D14" s="9">
        <v>6</v>
      </c>
      <c r="E14" s="9">
        <v>385.109114249037</v>
      </c>
    </row>
    <row r="15" ht="25.65" customHeight="1" spans="1:5">
      <c r="A15" s="19" t="s">
        <v>456</v>
      </c>
      <c r="B15" s="19" t="s">
        <v>344</v>
      </c>
      <c r="C15" s="9">
        <v>29.318806</v>
      </c>
      <c r="D15" s="9">
        <v>30</v>
      </c>
      <c r="E15" s="9">
        <v>102.323402938032</v>
      </c>
    </row>
    <row r="16" ht="25.65" customHeight="1" spans="1:5">
      <c r="A16" s="19" t="s">
        <v>457</v>
      </c>
      <c r="B16" s="19" t="s">
        <v>345</v>
      </c>
      <c r="C16" s="9"/>
      <c r="D16" s="9">
        <v>10</v>
      </c>
      <c r="E16" s="9" t="e">
        <v>#DIV/0!</v>
      </c>
    </row>
    <row r="17" ht="25.65" customHeight="1" spans="1:5">
      <c r="A17" s="19" t="s">
        <v>458</v>
      </c>
      <c r="B17" s="19" t="s">
        <v>346</v>
      </c>
      <c r="C17" s="9">
        <v>6.148184</v>
      </c>
      <c r="D17" s="9">
        <v>10.5</v>
      </c>
      <c r="E17" s="9">
        <v>170.782136643926</v>
      </c>
    </row>
    <row r="18" ht="25.65" customHeight="1" spans="1:5">
      <c r="A18" s="19" t="s">
        <v>459</v>
      </c>
      <c r="B18" s="19" t="s">
        <v>347</v>
      </c>
      <c r="C18" s="9">
        <v>23.6116</v>
      </c>
      <c r="D18" s="9">
        <v>26</v>
      </c>
      <c r="E18" s="9">
        <v>110.115367022989</v>
      </c>
    </row>
    <row r="19" ht="25.65" customHeight="1" spans="1:5">
      <c r="A19" s="19" t="s">
        <v>460</v>
      </c>
      <c r="B19" s="19" t="s">
        <v>348</v>
      </c>
      <c r="C19" s="9">
        <v>6.26</v>
      </c>
      <c r="D19" s="9">
        <v>0.6</v>
      </c>
      <c r="E19" s="9">
        <v>9.58466453674121</v>
      </c>
    </row>
    <row r="20" ht="25.65" customHeight="1" spans="1:5">
      <c r="A20" s="21" t="s">
        <v>461</v>
      </c>
      <c r="B20" s="21" t="s">
        <v>349</v>
      </c>
      <c r="C20" s="10">
        <v>13.169</v>
      </c>
      <c r="D20" s="10">
        <v>25.6</v>
      </c>
      <c r="E20" s="10">
        <v>194.395929835219</v>
      </c>
    </row>
    <row r="21" ht="25.65" customHeight="1" spans="1:5">
      <c r="A21" s="19" t="s">
        <v>462</v>
      </c>
      <c r="B21" s="19" t="s">
        <v>463</v>
      </c>
      <c r="C21" s="9"/>
      <c r="D21" s="9"/>
      <c r="E21" s="9"/>
    </row>
    <row r="22" ht="25.65" customHeight="1" spans="1:5">
      <c r="A22" s="19" t="s">
        <v>464</v>
      </c>
      <c r="B22" s="19" t="s">
        <v>465</v>
      </c>
      <c r="C22" s="9"/>
      <c r="D22" s="9"/>
      <c r="E22" s="9"/>
    </row>
    <row r="23" ht="25.65" customHeight="1" spans="1:5">
      <c r="A23" s="19" t="s">
        <v>466</v>
      </c>
      <c r="B23" s="19" t="s">
        <v>467</v>
      </c>
      <c r="C23" s="9"/>
      <c r="D23" s="9"/>
      <c r="E23" s="9"/>
    </row>
    <row r="24" ht="25.65" customHeight="1" spans="1:5">
      <c r="A24" s="19" t="s">
        <v>468</v>
      </c>
      <c r="B24" s="19" t="s">
        <v>469</v>
      </c>
      <c r="C24" s="9"/>
      <c r="D24" s="9"/>
      <c r="E24" s="9"/>
    </row>
    <row r="25" ht="25.65" customHeight="1" spans="1:5">
      <c r="A25" s="19" t="s">
        <v>470</v>
      </c>
      <c r="B25" s="19" t="s">
        <v>350</v>
      </c>
      <c r="C25" s="9">
        <v>13.169</v>
      </c>
      <c r="D25" s="9">
        <v>25.6</v>
      </c>
      <c r="E25" s="9">
        <v>194.395929835219</v>
      </c>
    </row>
    <row r="26" ht="25.65" customHeight="1" spans="1:5">
      <c r="A26" s="19" t="s">
        <v>471</v>
      </c>
      <c r="B26" s="19" t="s">
        <v>472</v>
      </c>
      <c r="C26" s="9"/>
      <c r="D26" s="9"/>
      <c r="E26" s="9"/>
    </row>
    <row r="27" ht="25.65" customHeight="1" spans="1:5">
      <c r="A27" s="19" t="s">
        <v>473</v>
      </c>
      <c r="B27" s="19" t="s">
        <v>474</v>
      </c>
      <c r="C27" s="9"/>
      <c r="D27" s="9"/>
      <c r="E27" s="9"/>
    </row>
    <row r="28" ht="25.65" customHeight="1" spans="1:5">
      <c r="A28" s="21" t="s">
        <v>475</v>
      </c>
      <c r="B28" s="21" t="s">
        <v>476</v>
      </c>
      <c r="C28" s="10"/>
      <c r="D28" s="10"/>
      <c r="E28" s="10"/>
    </row>
    <row r="29" ht="25.65" customHeight="1" spans="1:5">
      <c r="A29" s="19" t="s">
        <v>477</v>
      </c>
      <c r="B29" s="19" t="s">
        <v>463</v>
      </c>
      <c r="C29" s="9"/>
      <c r="D29" s="9"/>
      <c r="E29" s="9"/>
    </row>
    <row r="30" ht="25.65" customHeight="1" spans="1:5">
      <c r="A30" s="19" t="s">
        <v>478</v>
      </c>
      <c r="B30" s="19" t="s">
        <v>465</v>
      </c>
      <c r="C30" s="9"/>
      <c r="D30" s="9"/>
      <c r="E30" s="9"/>
    </row>
    <row r="31" ht="25.65" customHeight="1" spans="1:5">
      <c r="A31" s="19" t="s">
        <v>479</v>
      </c>
      <c r="B31" s="19" t="s">
        <v>350</v>
      </c>
      <c r="C31" s="9"/>
      <c r="D31" s="9"/>
      <c r="E31" s="9"/>
    </row>
    <row r="32" ht="25.65" customHeight="1" spans="1:5">
      <c r="A32" s="19" t="s">
        <v>480</v>
      </c>
      <c r="B32" s="19" t="s">
        <v>472</v>
      </c>
      <c r="C32" s="9"/>
      <c r="D32" s="9"/>
      <c r="E32" s="9"/>
    </row>
    <row r="33" ht="25.65" customHeight="1" spans="1:5">
      <c r="A33" s="19" t="s">
        <v>481</v>
      </c>
      <c r="B33" s="19" t="s">
        <v>474</v>
      </c>
      <c r="C33" s="9"/>
      <c r="D33" s="9"/>
      <c r="E33" s="9"/>
    </row>
    <row r="34" ht="25.65" customHeight="1" spans="1:5">
      <c r="A34" s="21" t="s">
        <v>482</v>
      </c>
      <c r="B34" s="21" t="s">
        <v>351</v>
      </c>
      <c r="C34" s="10">
        <v>2240.177201</v>
      </c>
      <c r="D34" s="10">
        <v>2650.97</v>
      </c>
      <c r="E34" s="10">
        <v>118.337513604577</v>
      </c>
    </row>
    <row r="35" ht="25.65" customHeight="1" spans="1:5">
      <c r="A35" s="19" t="s">
        <v>483</v>
      </c>
      <c r="B35" s="19" t="s">
        <v>352</v>
      </c>
      <c r="C35" s="9">
        <v>2092.103906</v>
      </c>
      <c r="D35" s="9">
        <v>2415.7</v>
      </c>
      <c r="E35" s="9">
        <v>115.467496287921</v>
      </c>
    </row>
    <row r="36" ht="25.65" customHeight="1" spans="1:5">
      <c r="A36" s="19" t="s">
        <v>484</v>
      </c>
      <c r="B36" s="19" t="s">
        <v>353</v>
      </c>
      <c r="C36" s="9">
        <v>148.073295</v>
      </c>
      <c r="D36" s="9">
        <v>235.27</v>
      </c>
      <c r="E36" s="9">
        <v>158.887529314452</v>
      </c>
    </row>
    <row r="37" ht="25.65" customHeight="1" spans="1:5">
      <c r="A37" s="21" t="s">
        <v>485</v>
      </c>
      <c r="B37" s="21" t="s">
        <v>354</v>
      </c>
      <c r="C37" s="10">
        <v>1.4</v>
      </c>
      <c r="D37" s="10">
        <v>1.14</v>
      </c>
      <c r="E37" s="10">
        <v>81.4285714285714</v>
      </c>
    </row>
    <row r="38" ht="25.65" customHeight="1" spans="1:5">
      <c r="A38" s="19" t="s">
        <v>486</v>
      </c>
      <c r="B38" s="19" t="s">
        <v>355</v>
      </c>
      <c r="C38" s="9">
        <v>1.4</v>
      </c>
      <c r="D38" s="9">
        <v>1.14</v>
      </c>
      <c r="E38" s="9">
        <v>81.4285714285714</v>
      </c>
    </row>
    <row r="39" ht="25.65" customHeight="1" spans="1:5">
      <c r="A39" s="19" t="s">
        <v>487</v>
      </c>
      <c r="B39" s="19" t="s">
        <v>488</v>
      </c>
      <c r="C39" s="9"/>
      <c r="D39" s="9"/>
      <c r="E39" s="9"/>
    </row>
    <row r="40" ht="25.65" customHeight="1" spans="1:5">
      <c r="A40" s="21" t="s">
        <v>489</v>
      </c>
      <c r="B40" s="21" t="s">
        <v>490</v>
      </c>
      <c r="C40" s="10"/>
      <c r="D40" s="10"/>
      <c r="E40" s="10"/>
    </row>
    <row r="41" ht="25.65" customHeight="1" spans="1:5">
      <c r="A41" s="19" t="s">
        <v>491</v>
      </c>
      <c r="B41" s="19" t="s">
        <v>492</v>
      </c>
      <c r="C41" s="9"/>
      <c r="D41" s="9"/>
      <c r="E41" s="9"/>
    </row>
    <row r="42" ht="25.65" customHeight="1" spans="1:5">
      <c r="A42" s="19" t="s">
        <v>493</v>
      </c>
      <c r="B42" s="19" t="s">
        <v>494</v>
      </c>
      <c r="C42" s="9"/>
      <c r="D42" s="9"/>
      <c r="E42" s="9"/>
    </row>
    <row r="43" ht="25.65" customHeight="1" spans="1:5">
      <c r="A43" s="19" t="s">
        <v>495</v>
      </c>
      <c r="B43" s="19" t="s">
        <v>496</v>
      </c>
      <c r="C43" s="9"/>
      <c r="D43" s="9"/>
      <c r="E43" s="9"/>
    </row>
    <row r="44" ht="25.65" customHeight="1" spans="1:5">
      <c r="A44" s="21" t="s">
        <v>497</v>
      </c>
      <c r="B44" s="21" t="s">
        <v>498</v>
      </c>
      <c r="C44" s="10"/>
      <c r="D44" s="10"/>
      <c r="E44" s="10"/>
    </row>
    <row r="45" ht="25.65" customHeight="1" spans="1:5">
      <c r="A45" s="19" t="s">
        <v>499</v>
      </c>
      <c r="B45" s="19"/>
      <c r="C45" s="9"/>
      <c r="D45" s="9"/>
      <c r="E45" s="9"/>
    </row>
    <row r="46" ht="25.65" customHeight="1" spans="1:5">
      <c r="A46" s="21" t="s">
        <v>500</v>
      </c>
      <c r="B46" s="21" t="s">
        <v>356</v>
      </c>
      <c r="C46" s="10">
        <v>60.5266</v>
      </c>
      <c r="D46" s="10">
        <v>71.75</v>
      </c>
      <c r="E46" s="10">
        <v>118.542921624542</v>
      </c>
    </row>
    <row r="47" ht="25.65" customHeight="1" spans="1:5">
      <c r="A47" s="19" t="s">
        <v>501</v>
      </c>
      <c r="B47" s="19" t="s">
        <v>357</v>
      </c>
      <c r="C47" s="9">
        <v>59.9841</v>
      </c>
      <c r="D47" s="9">
        <v>70.31</v>
      </c>
      <c r="E47" s="9">
        <v>117.214395148048</v>
      </c>
    </row>
    <row r="48" ht="25.65" customHeight="1" spans="1:5">
      <c r="A48" s="19" t="s">
        <v>502</v>
      </c>
      <c r="B48" s="19" t="s">
        <v>503</v>
      </c>
      <c r="C48" s="9"/>
      <c r="D48" s="9"/>
      <c r="E48" s="9"/>
    </row>
    <row r="49" ht="25.65" customHeight="1" spans="1:5">
      <c r="A49" s="19" t="s">
        <v>504</v>
      </c>
      <c r="B49" s="19" t="s">
        <v>505</v>
      </c>
      <c r="C49" s="9"/>
      <c r="D49" s="9"/>
      <c r="E49" s="9"/>
    </row>
    <row r="50" ht="25.65" customHeight="1" spans="1:5">
      <c r="A50" s="19" t="s">
        <v>506</v>
      </c>
      <c r="B50" s="19" t="s">
        <v>507</v>
      </c>
      <c r="C50" s="9"/>
      <c r="D50" s="9"/>
      <c r="E50" s="9"/>
    </row>
    <row r="51" ht="25.65" customHeight="1" spans="1:5">
      <c r="A51" s="19" t="s">
        <v>508</v>
      </c>
      <c r="B51" s="19" t="s">
        <v>358</v>
      </c>
      <c r="C51" s="9">
        <v>0.5425</v>
      </c>
      <c r="D51" s="9">
        <v>1.44</v>
      </c>
      <c r="E51" s="9">
        <v>265.437788018433</v>
      </c>
    </row>
    <row r="52" ht="25.65" customHeight="1" spans="1:5">
      <c r="A52" s="21" t="s">
        <v>509</v>
      </c>
      <c r="B52" s="21" t="s">
        <v>510</v>
      </c>
      <c r="C52" s="10"/>
      <c r="D52" s="10"/>
      <c r="E52" s="10"/>
    </row>
    <row r="53" ht="25.65" customHeight="1" spans="1:5">
      <c r="A53" s="19" t="s">
        <v>511</v>
      </c>
      <c r="B53" s="19" t="s">
        <v>512</v>
      </c>
      <c r="C53" s="9"/>
      <c r="D53" s="9"/>
      <c r="E53" s="9"/>
    </row>
    <row r="54" ht="25.65" customHeight="1" spans="1:5">
      <c r="A54" s="21" t="s">
        <v>513</v>
      </c>
      <c r="B54" s="21" t="s">
        <v>514</v>
      </c>
      <c r="C54" s="10"/>
      <c r="D54" s="10"/>
      <c r="E54" s="10"/>
    </row>
    <row r="55" ht="25.65" customHeight="1" spans="1:5">
      <c r="A55" s="19" t="s">
        <v>515</v>
      </c>
      <c r="B55" s="19" t="s">
        <v>516</v>
      </c>
      <c r="C55" s="9"/>
      <c r="D55" s="9"/>
      <c r="E55" s="9"/>
    </row>
    <row r="56" ht="25.65" customHeight="1" spans="1:5">
      <c r="A56" s="21" t="s">
        <v>517</v>
      </c>
      <c r="B56" s="21" t="s">
        <v>518</v>
      </c>
      <c r="C56" s="10"/>
      <c r="D56" s="10"/>
      <c r="E56" s="10"/>
    </row>
    <row r="57" ht="25.65" customHeight="1" spans="1:5">
      <c r="A57" s="19" t="s">
        <v>519</v>
      </c>
      <c r="B57" s="19" t="s">
        <v>520</v>
      </c>
      <c r="C57" s="9"/>
      <c r="D57" s="9"/>
      <c r="E57" s="9"/>
    </row>
    <row r="58" ht="25.65" customHeight="1" spans="1:5">
      <c r="A58" s="19" t="s">
        <v>521</v>
      </c>
      <c r="B58" s="19" t="s">
        <v>518</v>
      </c>
      <c r="C58" s="9"/>
      <c r="D58" s="9"/>
      <c r="E58" s="9"/>
    </row>
    <row r="59" ht="25.65" customHeight="1" spans="1:5">
      <c r="A59" s="8"/>
      <c r="B59" s="7" t="s">
        <v>359</v>
      </c>
      <c r="C59" s="10">
        <v>4432.774823</v>
      </c>
      <c r="D59" s="10">
        <v>5036.36</v>
      </c>
      <c r="E59" s="9">
        <v>113.61641863395</v>
      </c>
    </row>
  </sheetData>
  <mergeCells count="1">
    <mergeCell ref="B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workbookViewId="0">
      <selection activeCell="I16" sqref="H16:I16"/>
    </sheetView>
  </sheetViews>
  <sheetFormatPr defaultColWidth="9.775" defaultRowHeight="13.5" outlineLevelRow="6" outlineLevelCol="3"/>
  <cols>
    <col min="1" max="1" width="31.775" customWidth="1"/>
    <col min="2" max="2" width="20" customWidth="1"/>
    <col min="3" max="3" width="20.5583333333333" customWidth="1"/>
    <col min="4" max="4" width="20" customWidth="1"/>
    <col min="5" max="5" width="9.775" customWidth="1"/>
  </cols>
  <sheetData>
    <row r="1" ht="39.9" customHeight="1" spans="1:4">
      <c r="A1" s="4" t="s">
        <v>19</v>
      </c>
      <c r="B1" s="4"/>
      <c r="C1" s="4"/>
      <c r="D1" s="4"/>
    </row>
    <row r="2" ht="22.8" customHeight="1" spans="1:4">
      <c r="A2" s="5"/>
      <c r="B2" s="5"/>
      <c r="C2" s="5"/>
      <c r="D2" s="6" t="s">
        <v>38</v>
      </c>
    </row>
    <row r="3" ht="34.2" customHeight="1" spans="1:4">
      <c r="A3" s="7" t="s">
        <v>360</v>
      </c>
      <c r="B3" s="7" t="s">
        <v>32</v>
      </c>
      <c r="C3" s="7" t="s">
        <v>434</v>
      </c>
      <c r="D3" s="7" t="s">
        <v>435</v>
      </c>
    </row>
    <row r="4" ht="25.65" customHeight="1" spans="1:4">
      <c r="A4" s="8" t="s">
        <v>361</v>
      </c>
      <c r="B4" s="8">
        <v>0</v>
      </c>
      <c r="C4" s="8">
        <v>0</v>
      </c>
      <c r="D4" s="8"/>
    </row>
    <row r="5" ht="25.65" customHeight="1" spans="1:4">
      <c r="A5" s="8" t="s">
        <v>362</v>
      </c>
      <c r="B5" s="8">
        <v>1578.06</v>
      </c>
      <c r="C5" s="8">
        <v>12400.79</v>
      </c>
      <c r="D5" s="20">
        <f>C5/B5</f>
        <v>7.85825000316845</v>
      </c>
    </row>
    <row r="6" ht="25.65" customHeight="1" spans="1:4">
      <c r="A6" s="8"/>
      <c r="B6" s="8"/>
      <c r="C6" s="8"/>
      <c r="D6" s="8"/>
    </row>
    <row r="7" ht="25.65" customHeight="1" spans="1:4">
      <c r="A7" s="7" t="s">
        <v>363</v>
      </c>
      <c r="B7" s="8">
        <f>B5+B4</f>
        <v>1578.06</v>
      </c>
      <c r="C7" s="8">
        <f>C5+C4</f>
        <v>12400.79</v>
      </c>
      <c r="D7" s="20">
        <f>C7/B7</f>
        <v>7.85825000316845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pane ySplit="3" topLeftCell="A4" activePane="bottomLeft" state="frozen"/>
      <selection/>
      <selection pane="bottomLeft" activeCell="D18" sqref="D18"/>
    </sheetView>
  </sheetViews>
  <sheetFormatPr defaultColWidth="9.775" defaultRowHeight="13.5" outlineLevelCol="3"/>
  <cols>
    <col min="1" max="1" width="40" customWidth="1"/>
    <col min="2" max="3" width="21.5583333333333" customWidth="1"/>
    <col min="4" max="4" width="17.4416666666667" customWidth="1"/>
    <col min="5" max="6" width="9.775" customWidth="1"/>
  </cols>
  <sheetData>
    <row r="1" ht="39.9" customHeight="1" spans="1:4">
      <c r="A1" s="4" t="s">
        <v>20</v>
      </c>
      <c r="B1" s="4"/>
      <c r="C1" s="4"/>
      <c r="D1" s="4"/>
    </row>
    <row r="2" ht="22.8" customHeight="1" spans="1:4">
      <c r="A2" s="5"/>
      <c r="B2" s="5"/>
      <c r="C2" s="5"/>
      <c r="D2" s="6" t="s">
        <v>38</v>
      </c>
    </row>
    <row r="3" ht="34.2" customHeight="1" spans="1:4">
      <c r="A3" s="7" t="s">
        <v>74</v>
      </c>
      <c r="B3" s="7" t="s">
        <v>32</v>
      </c>
      <c r="C3" s="7" t="s">
        <v>434</v>
      </c>
      <c r="D3" s="7" t="s">
        <v>435</v>
      </c>
    </row>
    <row r="4" ht="25.65" customHeight="1" spans="1:4">
      <c r="A4" s="19" t="s">
        <v>50</v>
      </c>
      <c r="B4" s="9">
        <v>2.52</v>
      </c>
      <c r="C4" s="9">
        <v>0</v>
      </c>
      <c r="D4" s="9"/>
    </row>
    <row r="5" ht="25.65" customHeight="1" spans="1:4">
      <c r="A5" s="19" t="s">
        <v>365</v>
      </c>
      <c r="B5" s="9">
        <v>2.52</v>
      </c>
      <c r="C5" s="9">
        <v>0</v>
      </c>
      <c r="D5" s="9">
        <v>0</v>
      </c>
    </row>
    <row r="6" ht="25.65" customHeight="1" spans="1:4">
      <c r="A6" s="19" t="s">
        <v>366</v>
      </c>
      <c r="B6" s="9">
        <v>2.52</v>
      </c>
      <c r="C6" s="9"/>
      <c r="D6" s="9">
        <v>0</v>
      </c>
    </row>
    <row r="7" ht="25.65" customHeight="1" spans="1:4">
      <c r="A7" s="19" t="s">
        <v>54</v>
      </c>
      <c r="B7" s="9">
        <v>1560.538526</v>
      </c>
      <c r="C7" s="9">
        <v>12386.79</v>
      </c>
      <c r="D7" s="9">
        <v>793.750990034834</v>
      </c>
    </row>
    <row r="8" ht="25.65" customHeight="1" spans="1:4">
      <c r="A8" s="19" t="s">
        <v>367</v>
      </c>
      <c r="B8" s="9">
        <v>1560.538526</v>
      </c>
      <c r="C8" s="9">
        <v>12386.79</v>
      </c>
      <c r="D8" s="9">
        <v>793.750990034834</v>
      </c>
    </row>
    <row r="9" ht="25.65" customHeight="1" spans="1:4">
      <c r="A9" s="19" t="s">
        <v>368</v>
      </c>
      <c r="B9" s="9">
        <v>318.6099</v>
      </c>
      <c r="C9" s="9">
        <v>185.05</v>
      </c>
      <c r="D9" s="9">
        <v>58.0804300180252</v>
      </c>
    </row>
    <row r="10" ht="25.65" customHeight="1" spans="1:4">
      <c r="A10" s="19" t="s">
        <v>369</v>
      </c>
      <c r="B10" s="9">
        <v>1181.942426</v>
      </c>
      <c r="C10" s="9">
        <v>11756.57</v>
      </c>
      <c r="D10" s="9">
        <v>994.682121682296</v>
      </c>
    </row>
    <row r="11" ht="25.65" customHeight="1" spans="1:4">
      <c r="A11" s="19" t="s">
        <v>370</v>
      </c>
      <c r="B11" s="9">
        <v>0</v>
      </c>
      <c r="C11" s="9">
        <v>400</v>
      </c>
      <c r="D11" s="9" t="e">
        <v>#DIV/0!</v>
      </c>
    </row>
    <row r="12" ht="25.65" customHeight="1" spans="1:4">
      <c r="A12" s="19" t="s">
        <v>371</v>
      </c>
      <c r="B12" s="9">
        <v>59.9862</v>
      </c>
      <c r="C12" s="9">
        <v>45.17</v>
      </c>
      <c r="D12" s="9">
        <v>75.3006524834045</v>
      </c>
    </row>
    <row r="13" ht="25.65" customHeight="1" spans="1:4">
      <c r="A13" s="19" t="s">
        <v>67</v>
      </c>
      <c r="B13" s="9">
        <v>15</v>
      </c>
      <c r="C13" s="9">
        <v>14</v>
      </c>
      <c r="D13" s="9">
        <v>93.3333333333333</v>
      </c>
    </row>
    <row r="14" ht="25.65" customHeight="1" spans="1:4">
      <c r="A14" s="19" t="s">
        <v>372</v>
      </c>
      <c r="B14" s="9">
        <v>15</v>
      </c>
      <c r="C14" s="9">
        <v>14</v>
      </c>
      <c r="D14" s="9">
        <v>93.3333333333333</v>
      </c>
    </row>
    <row r="15" ht="25.65" customHeight="1" spans="1:4">
      <c r="A15" s="19" t="s">
        <v>373</v>
      </c>
      <c r="B15" s="9">
        <v>15</v>
      </c>
      <c r="C15" s="9">
        <v>14</v>
      </c>
      <c r="D15" s="9">
        <v>93.3333333333333</v>
      </c>
    </row>
    <row r="16" ht="25.65" customHeight="1" spans="1:4">
      <c r="A16" s="7" t="s">
        <v>374</v>
      </c>
      <c r="B16" s="10">
        <v>1578.058526</v>
      </c>
      <c r="C16" s="10">
        <v>12400.79</v>
      </c>
      <c r="D16" s="9">
        <v>785.825734323874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:D1"/>
    </sheetView>
  </sheetViews>
  <sheetFormatPr defaultColWidth="9.775" defaultRowHeight="13.5" outlineLevelCol="3"/>
  <cols>
    <col min="1" max="1" width="24.6666666666667" customWidth="1"/>
    <col min="2" max="4" width="21" customWidth="1"/>
    <col min="5" max="5" width="9.775" customWidth="1"/>
  </cols>
  <sheetData>
    <row r="1" ht="39.9" customHeight="1" spans="1:4">
      <c r="A1" s="4" t="s">
        <v>21</v>
      </c>
      <c r="B1" s="4"/>
      <c r="C1" s="4"/>
      <c r="D1" s="4"/>
    </row>
    <row r="2" ht="22.8" customHeight="1" spans="1:4">
      <c r="A2" s="5"/>
      <c r="B2" s="5"/>
      <c r="C2" s="5"/>
      <c r="D2" s="6" t="s">
        <v>38</v>
      </c>
    </row>
    <row r="3" ht="34.2" customHeight="1" spans="1:4">
      <c r="A3" s="7" t="s">
        <v>375</v>
      </c>
      <c r="B3" s="7" t="s">
        <v>32</v>
      </c>
      <c r="C3" s="7" t="s">
        <v>434</v>
      </c>
      <c r="D3" s="7" t="s">
        <v>435</v>
      </c>
    </row>
    <row r="4" ht="25.65" customHeight="1" spans="1:4">
      <c r="A4" s="18" t="s">
        <v>377</v>
      </c>
      <c r="B4" s="8"/>
      <c r="C4" s="8"/>
      <c r="D4" s="8"/>
    </row>
    <row r="5" ht="25.65" customHeight="1" spans="1:4">
      <c r="A5" s="18" t="s">
        <v>378</v>
      </c>
      <c r="B5" s="8"/>
      <c r="C5" s="8"/>
      <c r="D5" s="8"/>
    </row>
    <row r="6" ht="25.65" customHeight="1" spans="1:4">
      <c r="A6" s="8" t="s">
        <v>379</v>
      </c>
      <c r="B6" s="8"/>
      <c r="C6" s="8"/>
      <c r="D6" s="8"/>
    </row>
    <row r="7" ht="25.65" customHeight="1" spans="1:4">
      <c r="A7" s="8"/>
      <c r="B7" s="8"/>
      <c r="C7" s="8"/>
      <c r="D7" s="8"/>
    </row>
    <row r="8" ht="25.65" customHeight="1" spans="1:4">
      <c r="A8" s="18" t="s">
        <v>380</v>
      </c>
      <c r="B8" s="8"/>
      <c r="C8" s="8"/>
      <c r="D8" s="8"/>
    </row>
    <row r="9" ht="25.65" customHeight="1" spans="1:4">
      <c r="A9" s="18" t="s">
        <v>381</v>
      </c>
      <c r="B9" s="8"/>
      <c r="C9" s="8"/>
      <c r="D9" s="8"/>
    </row>
    <row r="10" ht="25.65" customHeight="1" spans="1:4">
      <c r="A10" s="5"/>
      <c r="B10" s="5"/>
      <c r="C10" s="5"/>
      <c r="D10" s="5"/>
    </row>
    <row r="11" ht="25.65" customHeight="1" spans="1:4">
      <c r="A11" s="5" t="s">
        <v>364</v>
      </c>
      <c r="B11" s="5"/>
      <c r="C11" s="5"/>
      <c r="D11" s="5"/>
    </row>
    <row r="12" ht="25.65" customHeight="1" spans="1:4">
      <c r="A12" s="5" t="s">
        <v>382</v>
      </c>
      <c r="B12" s="5"/>
      <c r="C12" s="5"/>
      <c r="D12" s="5"/>
    </row>
  </sheetData>
  <mergeCells count="3">
    <mergeCell ref="A1:D1"/>
    <mergeCell ref="A11:D11"/>
    <mergeCell ref="A12:D12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:D1"/>
    </sheetView>
  </sheetViews>
  <sheetFormatPr defaultColWidth="9.775" defaultRowHeight="13.5" outlineLevelCol="3"/>
  <cols>
    <col min="1" max="1" width="28.2166666666667" customWidth="1"/>
    <col min="2" max="4" width="21" customWidth="1"/>
    <col min="5" max="5" width="9.775" customWidth="1"/>
  </cols>
  <sheetData>
    <row r="1" ht="39.9" customHeight="1" spans="1:4">
      <c r="A1" s="4" t="s">
        <v>22</v>
      </c>
      <c r="B1" s="4"/>
      <c r="C1" s="4"/>
      <c r="D1" s="4"/>
    </row>
    <row r="2" ht="22.8" customHeight="1" spans="1:4">
      <c r="A2" s="5"/>
      <c r="B2" s="5"/>
      <c r="C2" s="5"/>
      <c r="D2" s="6" t="s">
        <v>38</v>
      </c>
    </row>
    <row r="3" ht="34.2" customHeight="1" spans="1:4">
      <c r="A3" s="7" t="s">
        <v>375</v>
      </c>
      <c r="B3" s="7" t="s">
        <v>32</v>
      </c>
      <c r="C3" s="7" t="s">
        <v>434</v>
      </c>
      <c r="D3" s="7" t="s">
        <v>435</v>
      </c>
    </row>
    <row r="4" ht="25.65" customHeight="1" spans="1:4">
      <c r="A4" s="18" t="s">
        <v>383</v>
      </c>
      <c r="B4" s="8"/>
      <c r="C4" s="8"/>
      <c r="D4" s="8"/>
    </row>
    <row r="5" ht="25.65" customHeight="1" spans="1:4">
      <c r="A5" s="18" t="s">
        <v>384</v>
      </c>
      <c r="B5" s="8"/>
      <c r="C5" s="8"/>
      <c r="D5" s="8"/>
    </row>
    <row r="6" ht="25.65" customHeight="1" spans="1:4">
      <c r="A6" s="8" t="s">
        <v>385</v>
      </c>
      <c r="B6" s="8"/>
      <c r="C6" s="8"/>
      <c r="D6" s="8"/>
    </row>
    <row r="7" ht="25.65" customHeight="1" spans="1:4">
      <c r="A7" s="8"/>
      <c r="B7" s="8"/>
      <c r="C7" s="8"/>
      <c r="D7" s="8"/>
    </row>
    <row r="8" ht="25.65" customHeight="1" spans="1:4">
      <c r="A8" s="8"/>
      <c r="B8" s="8"/>
      <c r="C8" s="8"/>
      <c r="D8" s="8"/>
    </row>
    <row r="9" ht="25.65" customHeight="1" spans="1:4">
      <c r="A9" s="18" t="s">
        <v>374</v>
      </c>
      <c r="B9" s="8"/>
      <c r="C9" s="8"/>
      <c r="D9" s="8"/>
    </row>
    <row r="10" ht="25.65" customHeight="1" spans="1:4">
      <c r="A10" s="18" t="s">
        <v>386</v>
      </c>
      <c r="B10" s="8"/>
      <c r="C10" s="8"/>
      <c r="D10" s="8"/>
    </row>
    <row r="11" ht="25.65" customHeight="1" spans="1:4">
      <c r="A11" s="18" t="s">
        <v>387</v>
      </c>
      <c r="B11" s="8"/>
      <c r="C11" s="8"/>
      <c r="D11" s="8"/>
    </row>
    <row r="12" ht="25.65" customHeight="1" spans="1:4">
      <c r="A12" s="5"/>
      <c r="B12" s="5"/>
      <c r="C12" s="5"/>
      <c r="D12" s="5"/>
    </row>
    <row r="13" ht="25.65" customHeight="1" spans="1:4">
      <c r="A13" s="5" t="s">
        <v>388</v>
      </c>
      <c r="B13" s="5"/>
      <c r="C13" s="5"/>
      <c r="D13" s="5"/>
    </row>
  </sheetData>
  <mergeCells count="2">
    <mergeCell ref="A1:D1"/>
    <mergeCell ref="A13:D13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9.775" defaultRowHeight="13.5" outlineLevelRow="7" outlineLevelCol="3"/>
  <cols>
    <col min="1" max="1" width="37.4416666666667" customWidth="1"/>
    <col min="2" max="3" width="14.3333333333333" customWidth="1"/>
    <col min="4" max="4" width="16.8833333333333" customWidth="1"/>
    <col min="5" max="5" width="9.775" customWidth="1"/>
  </cols>
  <sheetData>
    <row r="1" ht="39.9" customHeight="1" spans="1:4">
      <c r="A1" s="4" t="s">
        <v>23</v>
      </c>
      <c r="B1" s="4"/>
      <c r="C1" s="4"/>
      <c r="D1" s="4"/>
    </row>
    <row r="2" ht="22.8" customHeight="1" spans="1:4">
      <c r="A2" s="5"/>
      <c r="B2" s="5"/>
      <c r="C2" s="5"/>
      <c r="D2" s="6" t="s">
        <v>38</v>
      </c>
    </row>
    <row r="3" ht="34.2" customHeight="1" spans="1:4">
      <c r="A3" s="7" t="s">
        <v>389</v>
      </c>
      <c r="B3" s="7" t="s">
        <v>32</v>
      </c>
      <c r="C3" s="7" t="s">
        <v>434</v>
      </c>
      <c r="D3" s="7" t="s">
        <v>435</v>
      </c>
    </row>
    <row r="4" ht="25.65" customHeight="1" spans="1:4">
      <c r="A4" s="8" t="s">
        <v>390</v>
      </c>
      <c r="B4" s="8"/>
      <c r="C4" s="8"/>
      <c r="D4" s="8"/>
    </row>
    <row r="5" ht="25.65" customHeight="1" spans="1:4">
      <c r="A5" s="8" t="s">
        <v>391</v>
      </c>
      <c r="B5" s="8"/>
      <c r="C5" s="8"/>
      <c r="D5" s="8"/>
    </row>
    <row r="6" ht="25.65" customHeight="1" spans="1:4">
      <c r="A6" s="8" t="s">
        <v>522</v>
      </c>
      <c r="B6" s="8"/>
      <c r="C6" s="8"/>
      <c r="D6" s="8"/>
    </row>
    <row r="7" ht="25.65" customHeight="1" spans="1:4">
      <c r="A7" s="5"/>
      <c r="B7" s="5"/>
      <c r="C7" s="5"/>
      <c r="D7" s="5"/>
    </row>
    <row r="8" ht="25.65" customHeight="1" spans="1:4">
      <c r="A8" s="5" t="s">
        <v>393</v>
      </c>
      <c r="B8" s="5"/>
      <c r="C8" s="5"/>
      <c r="D8" s="5"/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9.775" defaultRowHeight="13.5" outlineLevelRow="7" outlineLevelCol="3"/>
  <cols>
    <col min="1" max="1" width="33.8833333333333" customWidth="1"/>
    <col min="2" max="3" width="13.3333333333333" customWidth="1"/>
    <col min="4" max="4" width="18.4416666666667" customWidth="1"/>
    <col min="5" max="5" width="9.775" customWidth="1"/>
  </cols>
  <sheetData>
    <row r="1" ht="39.9" customHeight="1" spans="1:4">
      <c r="A1" s="4" t="s">
        <v>24</v>
      </c>
      <c r="B1" s="4"/>
      <c r="C1" s="4"/>
      <c r="D1" s="4"/>
    </row>
    <row r="2" ht="22.8" customHeight="1" spans="1:4">
      <c r="A2" s="5"/>
      <c r="B2" s="5"/>
      <c r="C2" s="5"/>
      <c r="D2" s="17" t="s">
        <v>38</v>
      </c>
    </row>
    <row r="3" ht="34.2" customHeight="1" spans="1:4">
      <c r="A3" s="7" t="s">
        <v>389</v>
      </c>
      <c r="B3" s="7" t="s">
        <v>32</v>
      </c>
      <c r="C3" s="7" t="s">
        <v>434</v>
      </c>
      <c r="D3" s="7" t="s">
        <v>435</v>
      </c>
    </row>
    <row r="4" ht="25.65" customHeight="1" spans="1:4">
      <c r="A4" s="8" t="s">
        <v>394</v>
      </c>
      <c r="B4" s="8"/>
      <c r="C4" s="8"/>
      <c r="D4" s="8"/>
    </row>
    <row r="5" ht="25.65" customHeight="1" spans="1:4">
      <c r="A5" s="8" t="s">
        <v>395</v>
      </c>
      <c r="B5" s="8"/>
      <c r="C5" s="8"/>
      <c r="D5" s="8"/>
    </row>
    <row r="6" ht="25.65" customHeight="1" spans="1:4">
      <c r="A6" s="8" t="s">
        <v>396</v>
      </c>
      <c r="B6" s="8"/>
      <c r="C6" s="8"/>
      <c r="D6" s="8"/>
    </row>
    <row r="7" ht="25.65" customHeight="1" spans="1:4">
      <c r="A7" s="5"/>
      <c r="B7" s="5"/>
      <c r="C7" s="5"/>
      <c r="D7" s="5"/>
    </row>
    <row r="8" ht="25.65" customHeight="1" spans="1:4">
      <c r="A8" s="5" t="s">
        <v>393</v>
      </c>
      <c r="B8" s="5"/>
      <c r="C8" s="5"/>
      <c r="D8" s="5"/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workbookViewId="0">
      <selection activeCell="M6" sqref="M6"/>
    </sheetView>
  </sheetViews>
  <sheetFormatPr defaultColWidth="9.775" defaultRowHeight="13.5" outlineLevelCol="4"/>
  <cols>
    <col min="1" max="1" width="7.21666666666667" customWidth="1"/>
    <col min="2" max="2" width="33" customWidth="1"/>
    <col min="3" max="4" width="15.8833333333333" customWidth="1"/>
    <col min="5" max="5" width="19" customWidth="1"/>
    <col min="6" max="6" width="9.775" customWidth="1"/>
  </cols>
  <sheetData>
    <row r="1" ht="39.9" customHeight="1" spans="1:5">
      <c r="A1" s="4" t="s">
        <v>523</v>
      </c>
      <c r="B1" s="4"/>
      <c r="C1" s="4"/>
      <c r="D1" s="4"/>
      <c r="E1" s="4"/>
    </row>
    <row r="2" ht="22.8" customHeight="1" spans="1:5">
      <c r="A2" s="5"/>
      <c r="B2" s="5"/>
      <c r="C2" s="5"/>
      <c r="D2" s="5"/>
      <c r="E2" s="6" t="s">
        <v>38</v>
      </c>
    </row>
    <row r="3" ht="34.2" customHeight="1" spans="1:5">
      <c r="A3" s="7" t="s">
        <v>398</v>
      </c>
      <c r="B3" s="7" t="s">
        <v>399</v>
      </c>
      <c r="C3" s="7" t="s">
        <v>32</v>
      </c>
      <c r="D3" s="11" t="s">
        <v>434</v>
      </c>
      <c r="E3" s="11" t="s">
        <v>435</v>
      </c>
    </row>
    <row r="4" ht="34.2" customHeight="1" spans="1:5">
      <c r="A4" s="7">
        <v>1</v>
      </c>
      <c r="B4" s="12" t="s">
        <v>400</v>
      </c>
      <c r="C4" s="13">
        <v>30.796</v>
      </c>
      <c r="D4" s="13">
        <v>30.796</v>
      </c>
      <c r="E4" s="14">
        <f>D4/C4</f>
        <v>1</v>
      </c>
    </row>
    <row r="5" ht="34.2" customHeight="1" spans="1:5">
      <c r="A5" s="7">
        <v>2</v>
      </c>
      <c r="B5" s="15" t="s">
        <v>401</v>
      </c>
      <c r="C5" s="13">
        <v>37.53272</v>
      </c>
      <c r="D5" s="13">
        <f>37.53272-11</f>
        <v>26.53272</v>
      </c>
      <c r="E5" s="14">
        <f t="shared" ref="E5:E16" si="0">D5/C5</f>
        <v>0.706922386653565</v>
      </c>
    </row>
    <row r="6" ht="34.2" customHeight="1" spans="1:5">
      <c r="A6" s="7">
        <v>3</v>
      </c>
      <c r="B6" s="15" t="s">
        <v>402</v>
      </c>
      <c r="C6" s="13">
        <v>50.244</v>
      </c>
      <c r="D6" s="13">
        <v>50.244</v>
      </c>
      <c r="E6" s="14">
        <f t="shared" si="0"/>
        <v>1</v>
      </c>
    </row>
    <row r="7" ht="34.2" customHeight="1" spans="1:5">
      <c r="A7" s="7">
        <v>4</v>
      </c>
      <c r="B7" s="15" t="s">
        <v>403</v>
      </c>
      <c r="C7" s="13">
        <v>32.312</v>
      </c>
      <c r="D7" s="13">
        <f>32.312+30.52-4.97</f>
        <v>57.862</v>
      </c>
      <c r="E7" s="14">
        <f t="shared" si="0"/>
        <v>1.79072790294627</v>
      </c>
    </row>
    <row r="8" ht="34.2" customHeight="1" spans="1:5">
      <c r="A8" s="7">
        <v>5</v>
      </c>
      <c r="B8" s="15" t="s">
        <v>404</v>
      </c>
      <c r="C8" s="13">
        <v>26.224</v>
      </c>
      <c r="D8" s="13">
        <f>26.224+13.75</f>
        <v>39.974</v>
      </c>
      <c r="E8" s="14">
        <f t="shared" si="0"/>
        <v>1.5243288590604</v>
      </c>
    </row>
    <row r="9" ht="34.2" customHeight="1" spans="1:5">
      <c r="A9" s="7">
        <v>6</v>
      </c>
      <c r="B9" s="15" t="s">
        <v>405</v>
      </c>
      <c r="C9" s="13">
        <v>31.957</v>
      </c>
      <c r="D9" s="13">
        <f>31.957+4.3</f>
        <v>36.257</v>
      </c>
      <c r="E9" s="14">
        <f t="shared" si="0"/>
        <v>1.13455580936884</v>
      </c>
    </row>
    <row r="10" ht="34.2" customHeight="1" spans="1:5">
      <c r="A10" s="7">
        <v>7</v>
      </c>
      <c r="B10" s="15" t="s">
        <v>406</v>
      </c>
      <c r="C10" s="13">
        <v>29.501</v>
      </c>
      <c r="D10" s="13">
        <f>29.501+12</f>
        <v>41.501</v>
      </c>
      <c r="E10" s="14">
        <f t="shared" si="0"/>
        <v>1.40676587234331</v>
      </c>
    </row>
    <row r="11" ht="34.2" customHeight="1" spans="1:5">
      <c r="A11" s="7">
        <v>8</v>
      </c>
      <c r="B11" s="15" t="s">
        <v>407</v>
      </c>
      <c r="C11" s="13">
        <v>17.73</v>
      </c>
      <c r="D11" s="13">
        <v>17.73</v>
      </c>
      <c r="E11" s="14">
        <f t="shared" si="0"/>
        <v>1</v>
      </c>
    </row>
    <row r="12" ht="34.2" customHeight="1" spans="1:5">
      <c r="A12" s="7">
        <v>9</v>
      </c>
      <c r="B12" s="15" t="s">
        <v>408</v>
      </c>
      <c r="C12" s="13">
        <v>26.136</v>
      </c>
      <c r="D12" s="13">
        <f>26.136-3</f>
        <v>23.136</v>
      </c>
      <c r="E12" s="14">
        <f t="shared" si="0"/>
        <v>0.885215794306703</v>
      </c>
    </row>
    <row r="13" ht="34.2" customHeight="1" spans="1:5">
      <c r="A13" s="7">
        <v>10</v>
      </c>
      <c r="B13" s="15" t="s">
        <v>409</v>
      </c>
      <c r="C13" s="13">
        <v>30.337</v>
      </c>
      <c r="D13" s="13">
        <f>30.337+8</f>
        <v>38.337</v>
      </c>
      <c r="E13" s="14">
        <f t="shared" si="0"/>
        <v>1.26370438738175</v>
      </c>
    </row>
    <row r="14" ht="34.2" customHeight="1" spans="1:5">
      <c r="A14" s="7">
        <v>11</v>
      </c>
      <c r="B14" s="15" t="s">
        <v>410</v>
      </c>
      <c r="C14" s="13">
        <v>24.63</v>
      </c>
      <c r="D14" s="13">
        <v>24.63</v>
      </c>
      <c r="E14" s="14">
        <f t="shared" si="0"/>
        <v>1</v>
      </c>
    </row>
    <row r="15" ht="34.2" customHeight="1" spans="1:5">
      <c r="A15" s="7">
        <v>12</v>
      </c>
      <c r="B15" s="15" t="s">
        <v>411</v>
      </c>
      <c r="C15" s="13">
        <v>2.1</v>
      </c>
      <c r="D15" s="13">
        <v>3</v>
      </c>
      <c r="E15" s="14">
        <f t="shared" si="0"/>
        <v>1.42857142857143</v>
      </c>
    </row>
    <row r="16" ht="25.65" customHeight="1" spans="1:5">
      <c r="A16" s="8"/>
      <c r="B16" s="16" t="s">
        <v>412</v>
      </c>
      <c r="C16" s="13">
        <f>SUM(C4:C15)</f>
        <v>339.49972</v>
      </c>
      <c r="D16" s="13">
        <f>SUM(D4:D15)</f>
        <v>389.99972</v>
      </c>
      <c r="E16" s="14">
        <f t="shared" si="0"/>
        <v>1.14874828173643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pane ySplit="3" topLeftCell="A4" activePane="bottomLeft" state="frozen"/>
      <selection/>
      <selection pane="bottomLeft" activeCell="C8" sqref="C8"/>
    </sheetView>
  </sheetViews>
  <sheetFormatPr defaultColWidth="9.775" defaultRowHeight="13.5" outlineLevelCol="3"/>
  <cols>
    <col min="1" max="4" width="24.6666666666667" customWidth="1"/>
    <col min="5" max="5" width="9.775" customWidth="1"/>
  </cols>
  <sheetData>
    <row r="1" ht="39.9" customHeight="1" spans="1:4">
      <c r="A1" s="4" t="s">
        <v>26</v>
      </c>
      <c r="B1" s="4"/>
      <c r="C1" s="4"/>
      <c r="D1" s="4"/>
    </row>
    <row r="2" ht="22.8" customHeight="1" spans="1:4">
      <c r="A2" s="5"/>
      <c r="B2" s="5"/>
      <c r="C2" s="5"/>
      <c r="D2" s="6" t="s">
        <v>38</v>
      </c>
    </row>
    <row r="3" ht="34.2" customHeight="1" spans="1:4">
      <c r="A3" s="7" t="s">
        <v>413</v>
      </c>
      <c r="B3" s="7" t="s">
        <v>32</v>
      </c>
      <c r="C3" s="7" t="s">
        <v>434</v>
      </c>
      <c r="D3" s="7" t="s">
        <v>435</v>
      </c>
    </row>
    <row r="4" ht="25.65" customHeight="1" spans="1:4">
      <c r="A4" s="8" t="s">
        <v>415</v>
      </c>
      <c r="B4" s="9">
        <v>0</v>
      </c>
      <c r="C4" s="9">
        <v>10</v>
      </c>
      <c r="D4" s="9"/>
    </row>
    <row r="5" ht="25.65" customHeight="1" spans="1:4">
      <c r="A5" s="8" t="s">
        <v>344</v>
      </c>
      <c r="B5" s="9">
        <v>29.318806</v>
      </c>
      <c r="C5" s="9">
        <v>30</v>
      </c>
      <c r="D5" s="9">
        <v>102.323402938032</v>
      </c>
    </row>
    <row r="6" ht="25.65" customHeight="1" spans="1:4">
      <c r="A6" s="8" t="s">
        <v>416</v>
      </c>
      <c r="B6" s="9">
        <v>6.148184</v>
      </c>
      <c r="C6" s="9">
        <v>10.5</v>
      </c>
      <c r="D6" s="9">
        <v>170.782136643926</v>
      </c>
    </row>
    <row r="7" ht="25.65" customHeight="1" spans="1:4">
      <c r="A7" s="8" t="s">
        <v>417</v>
      </c>
      <c r="B7" s="9">
        <v>0</v>
      </c>
      <c r="C7" s="9">
        <v>0</v>
      </c>
      <c r="D7" s="9"/>
    </row>
    <row r="8" ht="25.65" customHeight="1" spans="1:4">
      <c r="A8" s="8" t="s">
        <v>524</v>
      </c>
      <c r="B8" s="9">
        <v>6.148184</v>
      </c>
      <c r="C8" s="9">
        <v>10.5</v>
      </c>
      <c r="D8" s="9">
        <v>170.782136643926</v>
      </c>
    </row>
    <row r="9" ht="25.65" customHeight="1" spans="1:4">
      <c r="A9" s="8"/>
      <c r="B9" s="9"/>
      <c r="C9" s="9"/>
      <c r="D9" s="9"/>
    </row>
    <row r="10" ht="25.65" customHeight="1" spans="1:4">
      <c r="A10" s="7" t="s">
        <v>334</v>
      </c>
      <c r="B10" s="10">
        <v>35.46699</v>
      </c>
      <c r="C10" s="10">
        <v>50.5</v>
      </c>
      <c r="D10" s="9">
        <v>142.385919977985</v>
      </c>
    </row>
    <row r="11" ht="25.65" customHeight="1" spans="1:4">
      <c r="A11" s="5" t="s">
        <v>525</v>
      </c>
      <c r="B11" s="5"/>
      <c r="C11" s="5"/>
      <c r="D11" s="5"/>
    </row>
  </sheetData>
  <mergeCells count="2">
    <mergeCell ref="A1:D1"/>
    <mergeCell ref="A11:D1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topLeftCell="A11" workbookViewId="0">
      <selection activeCell="D11" sqref="D11"/>
    </sheetView>
  </sheetViews>
  <sheetFormatPr defaultColWidth="9.775" defaultRowHeight="13.5"/>
  <cols>
    <col min="1" max="1" width="128.216666666667" customWidth="1"/>
    <col min="2" max="2" width="9.775" customWidth="1"/>
  </cols>
  <sheetData>
    <row r="1" ht="51.3" customHeight="1" spans="1:1">
      <c r="A1" s="1" t="s">
        <v>526</v>
      </c>
    </row>
    <row r="2" ht="25.65" customHeight="1" spans="1:1">
      <c r="A2" s="2" t="s">
        <v>527</v>
      </c>
    </row>
    <row r="3" ht="34.2" customHeight="1" spans="1:1">
      <c r="A3" s="3" t="s">
        <v>528</v>
      </c>
    </row>
    <row r="4" ht="25.65" customHeight="1" spans="1:1">
      <c r="A4" s="2" t="s">
        <v>529</v>
      </c>
    </row>
    <row r="5" ht="42.75" customHeight="1" spans="1:1">
      <c r="A5" s="3" t="s">
        <v>530</v>
      </c>
    </row>
    <row r="6" ht="25.65" customHeight="1" spans="1:1">
      <c r="A6" s="2" t="s">
        <v>531</v>
      </c>
    </row>
    <row r="7" ht="82.65" customHeight="1" spans="1:1">
      <c r="A7" s="3" t="s">
        <v>532</v>
      </c>
    </row>
    <row r="8" ht="25.65" customHeight="1" spans="1:1">
      <c r="A8" s="2" t="s">
        <v>533</v>
      </c>
    </row>
    <row r="9" ht="76.95" customHeight="1" spans="1:1">
      <c r="A9" s="3" t="s">
        <v>534</v>
      </c>
    </row>
    <row r="10" ht="85.5" customHeight="1" spans="1:1">
      <c r="A10" s="3" t="s">
        <v>535</v>
      </c>
    </row>
    <row r="11" ht="88.35" customHeight="1" spans="1:1">
      <c r="A11" s="3" t="s">
        <v>536</v>
      </c>
    </row>
    <row r="12" ht="96.9" customHeight="1" spans="1:1">
      <c r="A12" s="3" t="s">
        <v>537</v>
      </c>
    </row>
    <row r="13" ht="25.65" customHeight="1" spans="1:1">
      <c r="A13" s="2" t="s">
        <v>432</v>
      </c>
    </row>
    <row r="14" ht="28.5" customHeight="1" spans="1:1">
      <c r="A14" s="3" t="s">
        <v>538</v>
      </c>
    </row>
  </sheetData>
  <pageMargins left="0.314000010490417" right="0.314000010490417" top="0.236000001430511" bottom="0.236000001430511" header="0" footer="0"/>
  <pageSetup paperSize="9" orientation="landscape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一般公共预算基本支出执行情况表(政府经济)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一般公共预算基本支出预算表(政府经济)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WPS_1666503683</cp:lastModifiedBy>
  <dcterms:created xsi:type="dcterms:W3CDTF">2023-01-11T01:04:00Z</dcterms:created>
  <cp:lastPrinted>2023-01-16T07:39:00Z</cp:lastPrinted>
  <dcterms:modified xsi:type="dcterms:W3CDTF">2023-03-30T01:36:50Z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EA89447252F545F38E9A56B58E4EDC39</vt:lpwstr>
  </property>
  <property fmtid="{D5CDD505-2E9C-101B-9397-08002B2CF9AE}" pid="3" name="KSOProductBuildVer">
    <vt:lpwstr>2052-11.1.0.13703</vt:lpwstr>
  </property>
</Properties>
</file>