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510" yWindow="795" windowWidth="14190" windowHeight="11730"/>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definedNames>
    <definedName name="_xlnm._FilterDatabase" localSheetId="15" hidden="1">一般公共预算支出预算表!$A$3:$E$139</definedName>
    <definedName name="_xlnm._FilterDatabase" localSheetId="2" hidden="1">一般公共预算支出执行情况表!$A$3:$H$165</definedName>
  </definedNames>
  <calcPr calcId="145621"/>
</workbook>
</file>

<file path=xl/calcChain.xml><?xml version="1.0" encoding="utf-8"?>
<calcChain xmlns="http://schemas.openxmlformats.org/spreadsheetml/2006/main">
  <c r="B12" i="2" l="1"/>
  <c r="D5" i="18" l="1"/>
  <c r="D4" i="18"/>
  <c r="C7" i="18"/>
  <c r="B7" i="18"/>
  <c r="D7" i="18" s="1"/>
  <c r="E138" i="16"/>
  <c r="E8" i="19"/>
  <c r="E9" i="19"/>
  <c r="E10" i="19"/>
  <c r="E11" i="19"/>
  <c r="E7" i="19"/>
  <c r="C17" i="19"/>
  <c r="E17" i="19" s="1"/>
  <c r="C139" i="16"/>
  <c r="D8" i="15"/>
  <c r="C7" i="15"/>
  <c r="B7" i="15"/>
  <c r="B11" i="15" s="1"/>
  <c r="D5" i="15"/>
  <c r="D4" i="15"/>
  <c r="C8" i="2"/>
  <c r="D8" i="2"/>
  <c r="B8" i="2"/>
  <c r="D7" i="15" l="1"/>
  <c r="C11" i="15"/>
  <c r="D11" i="15" s="1"/>
  <c r="F16" i="6"/>
  <c r="D17" i="6"/>
  <c r="C17" i="6"/>
  <c r="E17" i="6"/>
  <c r="F5" i="6"/>
  <c r="F6" i="6"/>
  <c r="F7" i="6"/>
  <c r="F8" i="6"/>
  <c r="F9" i="6"/>
  <c r="F10" i="6"/>
  <c r="F11" i="6"/>
  <c r="F4" i="6"/>
  <c r="C9" i="5"/>
  <c r="E9" i="5" s="1"/>
  <c r="D9" i="5"/>
  <c r="B9" i="5"/>
  <c r="E5" i="5"/>
  <c r="E4" i="5"/>
  <c r="F163" i="3"/>
  <c r="F164" i="3"/>
  <c r="D160" i="3"/>
  <c r="D165" i="3" s="1"/>
  <c r="E160" i="3"/>
  <c r="E165" i="3" s="1"/>
  <c r="C160" i="3"/>
  <c r="C165" i="3" s="1"/>
  <c r="F5" i="3"/>
  <c r="F6"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5" i="3"/>
  <c r="F126" i="3"/>
  <c r="F127" i="3"/>
  <c r="F128" i="3"/>
  <c r="F129" i="3"/>
  <c r="F130" i="3"/>
  <c r="F131" i="3"/>
  <c r="F132" i="3"/>
  <c r="F136" i="3"/>
  <c r="F137" i="3"/>
  <c r="F138" i="3"/>
  <c r="F139" i="3"/>
  <c r="F140" i="3"/>
  <c r="F141" i="3"/>
  <c r="F142" i="3"/>
  <c r="F143" i="3"/>
  <c r="F144" i="3"/>
  <c r="F145" i="3"/>
  <c r="F146" i="3"/>
  <c r="F147" i="3"/>
  <c r="F148" i="3"/>
  <c r="F149" i="3"/>
  <c r="F150" i="3"/>
  <c r="F151" i="3"/>
  <c r="F154" i="3"/>
  <c r="F155" i="3"/>
  <c r="F156" i="3"/>
  <c r="F157" i="3"/>
  <c r="F158" i="3"/>
  <c r="F159" i="3"/>
  <c r="F4" i="3"/>
  <c r="D12" i="2"/>
  <c r="C12" i="2"/>
  <c r="D9" i="12"/>
  <c r="D8" i="12"/>
  <c r="D6" i="12"/>
  <c r="D5" i="12"/>
  <c r="F5" i="11"/>
  <c r="F6" i="11"/>
  <c r="F7" i="11"/>
  <c r="F8" i="11"/>
  <c r="F9" i="11"/>
  <c r="F10" i="11"/>
  <c r="F4" i="11"/>
  <c r="F165" i="3" l="1"/>
  <c r="F17" i="6"/>
  <c r="F160" i="3"/>
  <c r="E5" i="4"/>
  <c r="E6" i="4"/>
  <c r="E7" i="4"/>
  <c r="E8" i="4"/>
  <c r="E9" i="4"/>
  <c r="E10" i="4"/>
  <c r="E14" i="4"/>
  <c r="E15" i="4"/>
  <c r="E17" i="4"/>
  <c r="E18" i="4"/>
  <c r="E23" i="4"/>
  <c r="E24" i="4"/>
  <c r="E25" i="4"/>
  <c r="E28" i="4"/>
  <c r="E30" i="4"/>
  <c r="E4" i="4"/>
  <c r="D139" i="16" l="1"/>
  <c r="D5" i="17"/>
  <c r="D6" i="17"/>
  <c r="D7" i="17"/>
  <c r="D8" i="17"/>
  <c r="D9" i="17"/>
  <c r="D10" i="17"/>
  <c r="D14" i="17"/>
  <c r="D15" i="17"/>
  <c r="D17" i="17"/>
  <c r="D18" i="17"/>
  <c r="D23" i="17"/>
  <c r="D24" i="17"/>
  <c r="D25" i="17"/>
  <c r="D28" i="17"/>
  <c r="D30" i="17"/>
  <c r="D4" i="17"/>
</calcChain>
</file>

<file path=xl/sharedStrings.xml><?xml version="1.0" encoding="utf-8"?>
<sst xmlns="http://schemas.openxmlformats.org/spreadsheetml/2006/main" count="959" uniqueCount="501">
  <si>
    <t>目  录</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</si>
  <si>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</si>
  <si>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</si>
  <si>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</si>
  <si>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</si>
  <si>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</si>
  <si>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</si>
  <si>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</si>
  <si>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</si>
  <si>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</si>
  <si>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</si>
  <si>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</si>
  <si>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</si>
  <si>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</si>
  <si>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</si>
  <si>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</si>
  <si>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</si>
  <si>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</si>
  <si>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</si>
  <si>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</si>
  <si>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</si>
  <si>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</si>
  <si>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</si>
  <si>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</si>
  <si>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</si>
  <si>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</si>
  <si>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</si>
  <si>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</si>
  <si>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</si>
  <si>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</si>
  <si>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</si>
  <si>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</si>
  <si>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</si>
  <si>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一般公共预算收入合计</t>
  </si>
  <si>
    <t>上年结转收入</t>
  </si>
  <si>
    <t>动用预算稳定调节基金</t>
  </si>
  <si>
    <t>总    计</t>
  </si>
  <si>
    <t>科目编码</t>
  </si>
  <si>
    <t>项    目</t>
  </si>
  <si>
    <t>一般公共服务支出</t>
  </si>
  <si>
    <t>人大事务</t>
  </si>
  <si>
    <t>代表工作</t>
  </si>
  <si>
    <t>其他人大事务支出</t>
  </si>
  <si>
    <t>政府办公厅（室）及相关机构事务</t>
  </si>
  <si>
    <t>行政运行</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</si>
  <si>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</si>
  <si>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</si>
  <si>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</si>
  <si>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</si>
  <si>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</si>
  <si>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</si>
  <si>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</si>
  <si>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</si>
  <si>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</si>
  <si>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</si>
  <si>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</si>
  <si>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</si>
  <si>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</si>
  <si>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</si>
  <si>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</si>
  <si>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</si>
  <si>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</si>
  <si>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</si>
  <si>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</si>
  <si>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</si>
  <si>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</si>
  <si>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</si>
  <si>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</si>
  <si>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</si>
  <si>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</si>
  <si>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</si>
  <si>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</si>
  <si>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</si>
  <si>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</si>
  <si>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</si>
  <si>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</si>
  <si>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</si>
  <si>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</si>
  <si>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</si>
  <si>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</si>
  <si>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</si>
  <si>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</si>
  <si>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</si>
  <si>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</si>
  <si>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</si>
  <si>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</si>
  <si>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</si>
  <si>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</si>
  <si>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</si>
  <si>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</si>
  <si>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</si>
  <si>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</si>
  <si>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</si>
  <si>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</si>
  <si>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</si>
  <si>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</si>
  <si>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</si>
  <si>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</si>
  <si>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</si>
  <si>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</si>
  <si>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</si>
  <si>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</si>
  <si>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</si>
  <si>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</si>
  <si>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</si>
  <si>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</si>
  <si>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</si>
  <si>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</si>
  <si>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</si>
  <si>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</si>
  <si>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社会保障和就业支出</t>
  </si>
  <si>
    <t>大中型水库移民后期扶持基金支出</t>
  </si>
  <si>
    <t>移民补助</t>
  </si>
  <si>
    <t>城乡社区支出</t>
  </si>
  <si>
    <t>国有土地使用权出让收入安排的支出</t>
  </si>
  <si>
    <t>农村基础设施建设支出</t>
  </si>
  <si>
    <t>农业农村生态环境支出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</si>
  <si>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</si>
  <si>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</si>
  <si>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</si>
  <si>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</si>
  <si>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</si>
  <si>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</si>
  <si>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</si>
  <si>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</si>
  <si>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</si>
  <si>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</si>
  <si>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</si>
  <si>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</si>
  <si>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</si>
  <si>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</si>
  <si>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</si>
  <si>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</si>
  <si>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</si>
  <si>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</si>
  <si>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</si>
  <si>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</si>
  <si>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</si>
  <si>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</si>
  <si>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</si>
  <si>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合  计</t>
  </si>
  <si>
    <t>项目</t>
  </si>
  <si>
    <t>执行数占年初预算数的%</t>
  </si>
  <si>
    <t>因公出国（境）费</t>
  </si>
  <si>
    <t>公务接待费</t>
  </si>
  <si>
    <t>公务用车购置及运行费</t>
  </si>
  <si>
    <t>其中：公务用车购置费</t>
  </si>
  <si>
    <t xml:space="preserve">      公务用车运行费</t>
  </si>
  <si>
    <t>合计</t>
  </si>
  <si>
    <t>单位：万元（列至佰元）</t>
  </si>
  <si>
    <t>教育支出</t>
  </si>
  <si>
    <t>科学技术支出</t>
  </si>
  <si>
    <t>文化旅游体育与传媒支出</t>
  </si>
  <si>
    <t>卫生健康支出</t>
  </si>
  <si>
    <t>节能环保支出</t>
  </si>
  <si>
    <t>农林水支出</t>
  </si>
  <si>
    <t>交通运输支出</t>
  </si>
  <si>
    <t>商业服务业等支出</t>
  </si>
  <si>
    <t>住房保障支出</t>
  </si>
  <si>
    <t>粮油物资储备支出</t>
  </si>
  <si>
    <t>2023年政府收支执行情况的说明</t>
  </si>
  <si>
    <t>一、一般公共预算收支执行总体情况</t>
  </si>
  <si>
    <t>二、一般公共预算收入执行具体情况</t>
  </si>
  <si>
    <t>三、一般公共预算支出执行具体情况</t>
  </si>
  <si>
    <t>四、预算绩效管理工作开展情况</t>
  </si>
  <si>
    <t>上年执行数</t>
  </si>
  <si>
    <t>本年预算数</t>
  </si>
  <si>
    <t>预算数占上年执行数%</t>
  </si>
  <si>
    <t>201</t>
  </si>
  <si>
    <t>20101</t>
  </si>
  <si>
    <t>2010104</t>
  </si>
  <si>
    <t>人大会议</t>
  </si>
  <si>
    <t>2010108</t>
  </si>
  <si>
    <t>2010199</t>
  </si>
  <si>
    <t>20103</t>
  </si>
  <si>
    <t>2010301</t>
  </si>
  <si>
    <t>2010302</t>
  </si>
  <si>
    <t>一般行政管理事务</t>
  </si>
  <si>
    <t>20106</t>
  </si>
  <si>
    <t>财政事务</t>
  </si>
  <si>
    <t>2010699</t>
  </si>
  <si>
    <t>其他财政事务支出</t>
  </si>
  <si>
    <t>20113</t>
  </si>
  <si>
    <t>商贸事务</t>
  </si>
  <si>
    <t>2011399</t>
  </si>
  <si>
    <t>其他商贸事务支出</t>
  </si>
  <si>
    <t>20132</t>
  </si>
  <si>
    <t>组织事务</t>
  </si>
  <si>
    <t>2013299</t>
  </si>
  <si>
    <t>其他组织事务支出</t>
  </si>
  <si>
    <t>20136</t>
  </si>
  <si>
    <t>其他共产党事务支出</t>
  </si>
  <si>
    <t>2013650</t>
  </si>
  <si>
    <t>事业运行</t>
  </si>
  <si>
    <t>2013699</t>
  </si>
  <si>
    <t>20199</t>
  </si>
  <si>
    <t>其他一般公共服务支出</t>
  </si>
  <si>
    <t>2019999</t>
  </si>
  <si>
    <t>206</t>
  </si>
  <si>
    <t>20607</t>
  </si>
  <si>
    <t>科学技术普及</t>
  </si>
  <si>
    <t>2060799</t>
  </si>
  <si>
    <t>其他科学技术普及支出</t>
  </si>
  <si>
    <t>207</t>
  </si>
  <si>
    <t>20701</t>
  </si>
  <si>
    <t>文化和旅游</t>
  </si>
  <si>
    <t>2070199</t>
  </si>
  <si>
    <t>其他文化和旅游支出</t>
  </si>
  <si>
    <t>208</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</si>
  <si>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</si>
  <si>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</si>
  <si>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</si>
  <si>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</si>
  <si>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</si>
  <si>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</si>
  <si>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</si>
  <si>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</si>
  <si>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</si>
  <si>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</si>
  <si>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</si>
  <si>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</si>
  <si>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</si>
  <si>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</si>
  <si>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</si>
  <si>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</si>
  <si>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</si>
  <si>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</si>
  <si>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</si>
  <si>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</si>
  <si>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</si>
  <si>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</si>
  <si>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</si>
  <si>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</si>
  <si>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2080803</t>
  </si>
  <si>
    <t>在乡复员、退伍军人生活补助</t>
  </si>
  <si>
    <t>2080899</t>
  </si>
  <si>
    <t>其他优抚支出</t>
  </si>
  <si>
    <t>20810</t>
  </si>
  <si>
    <t>社会福利</t>
  </si>
  <si>
    <t>2081002</t>
  </si>
  <si>
    <t>老年福利</t>
  </si>
  <si>
    <t>2081004</t>
  </si>
  <si>
    <t>殡葬</t>
  </si>
  <si>
    <t>2081006</t>
  </si>
  <si>
    <t>养老服务</t>
  </si>
  <si>
    <t>2081099</t>
  </si>
  <si>
    <t>其他社会福利支出</t>
  </si>
  <si>
    <t>20811</t>
  </si>
  <si>
    <t>残疾人事业</t>
  </si>
  <si>
    <t>2081105</t>
  </si>
  <si>
    <t>残疾人就业</t>
  </si>
  <si>
    <t>2081199</t>
  </si>
  <si>
    <t>其他残疾人事业支出</t>
  </si>
  <si>
    <t>20816</t>
  </si>
  <si>
    <t>红十字事业</t>
  </si>
  <si>
    <t>2081699</t>
  </si>
  <si>
    <t>其他红十字事业支出</t>
  </si>
  <si>
    <t>20819</t>
  </si>
  <si>
    <t>最低生活保障</t>
  </si>
  <si>
    <t>2081901</t>
  </si>
  <si>
    <t>城市最低生活保障金支出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</si>
  <si>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</si>
  <si>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</si>
  <si>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</si>
  <si>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</si>
  <si>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</si>
  <si>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</si>
  <si>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</si>
  <si>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</si>
  <si>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</si>
  <si>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</si>
  <si>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</si>
  <si>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</si>
  <si>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</si>
  <si>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</si>
  <si>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</si>
  <si>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</si>
  <si>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</si>
  <si>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其他退役军人管理事务支出</t>
  </si>
  <si>
    <t>210</t>
  </si>
  <si>
    <t>21004</t>
  </si>
  <si>
    <t>公共卫生</t>
  </si>
  <si>
    <t>2100499</t>
  </si>
  <si>
    <t>其他公共卫生支出</t>
  </si>
  <si>
    <t>21007</t>
  </si>
  <si>
    <t>计划生育事务</t>
  </si>
  <si>
    <t>2100799</t>
  </si>
  <si>
    <t>其他计划生育事务支出</t>
  </si>
  <si>
    <t>21011</t>
  </si>
  <si>
    <t>行政事业单位医疗</t>
  </si>
  <si>
    <t>2101101</t>
  </si>
  <si>
    <t>行政单位医疗</t>
  </si>
  <si>
    <t>2101102</t>
  </si>
  <si>
    <t>事业单位医疗</t>
  </si>
  <si>
    <t>2101199</t>
  </si>
  <si>
    <t>其他行政事业单位医疗支出</t>
  </si>
  <si>
    <t>21013</t>
  </si>
  <si>
    <t>医疗救助</t>
  </si>
  <si>
    <t>2101301</t>
  </si>
  <si>
    <t>城乡医疗救助</t>
  </si>
  <si>
    <t>21016</t>
  </si>
  <si>
    <t>老龄卫生健康事务</t>
  </si>
  <si>
    <t>2101601</t>
  </si>
  <si>
    <t>211</t>
  </si>
  <si>
    <t>21101</t>
  </si>
  <si>
    <t>环境保护管理事务</t>
  </si>
  <si>
    <t>2110199</t>
  </si>
  <si>
    <t>其他环境保护管理事务支出</t>
  </si>
  <si>
    <t>21104</t>
  </si>
  <si>
    <t>自然生态保护</t>
  </si>
  <si>
    <t>2110402</t>
  </si>
  <si>
    <t>农村环境保护</t>
  </si>
  <si>
    <t>2110499</t>
  </si>
  <si>
    <t>其他自然生态保护支出</t>
  </si>
  <si>
    <t>21111</t>
  </si>
  <si>
    <t>污染减排</t>
  </si>
  <si>
    <t>2111103</t>
  </si>
  <si>
    <t>减排专项支出</t>
  </si>
  <si>
    <t>212</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</si>
  <si>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</si>
  <si>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</si>
  <si>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</si>
  <si>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</si>
  <si>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</si>
  <si>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</si>
  <si>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</si>
  <si>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</si>
  <si>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</si>
  <si>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</si>
  <si>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</si>
  <si>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</si>
  <si>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</si>
  <si>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</si>
  <si>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213</t>
  </si>
  <si>
    <t>21301</t>
  </si>
  <si>
    <t>农业农村</t>
  </si>
  <si>
    <t>2130104</t>
  </si>
  <si>
    <t>2130108</t>
  </si>
  <si>
    <t>病虫害控制</t>
  </si>
  <si>
    <t>2130109</t>
  </si>
  <si>
    <t>农产品质量安全</t>
  </si>
  <si>
    <t>2130122</t>
  </si>
  <si>
    <t>农业生产发展</t>
  </si>
  <si>
    <t>2130124</t>
  </si>
  <si>
    <t>农村合作经济</t>
  </si>
  <si>
    <t>2130135</t>
  </si>
  <si>
    <t>农业生态资源保护</t>
  </si>
  <si>
    <t>2130199</t>
  </si>
  <si>
    <t>其他农业农村支出</t>
  </si>
  <si>
    <t>21302</t>
  </si>
  <si>
    <t>林业和草原</t>
  </si>
  <si>
    <t>2130204</t>
  </si>
  <si>
    <t>事业机构</t>
  </si>
  <si>
    <t>2130205</t>
  </si>
  <si>
    <t>森林资源培育</t>
  </si>
  <si>
    <t>2130207</t>
  </si>
  <si>
    <t>森林资源管理</t>
  </si>
  <si>
    <t>2130209</t>
  </si>
  <si>
    <t>森林生态效益补偿</t>
  </si>
  <si>
    <t>2130211</t>
  </si>
  <si>
    <t>动植物保护</t>
  </si>
  <si>
    <t>21303</t>
  </si>
  <si>
    <t>水利</t>
  </si>
  <si>
    <t>2130304</t>
  </si>
  <si>
    <t>水利行业业务管理</t>
  </si>
  <si>
    <t>2130314</t>
  </si>
  <si>
    <t>防汛</t>
  </si>
  <si>
    <t>2130316</t>
  </si>
  <si>
    <t>农村水利</t>
  </si>
  <si>
    <t>2130399</t>
  </si>
  <si>
    <t>其他水利支出</t>
  </si>
  <si>
    <t>21307</t>
  </si>
  <si>
    <t>农村综合改革</t>
  </si>
  <si>
    <t>2130701</t>
  </si>
  <si>
    <t>对村级公益事业建设的补助</t>
  </si>
  <si>
    <t>2130705</t>
  </si>
  <si>
    <t>对村民委员会和村党支部的补助</t>
  </si>
  <si>
    <t>2130706</t>
  </si>
  <si>
    <t>对村集体经济组织的补助</t>
  </si>
  <si>
    <t>215</t>
  </si>
  <si>
    <t>资源勘探工业信息等支出</t>
  </si>
  <si>
    <t>21508</t>
  </si>
  <si>
    <t>支持中小企业发展和管理支出</t>
  </si>
  <si>
    <t>2150899</t>
  </si>
  <si>
    <t>其他支持中小企业发展和管理支出</t>
  </si>
  <si>
    <t>219</t>
  </si>
  <si>
    <t>援助其他地区支出</t>
  </si>
  <si>
    <t>21906</t>
  </si>
  <si>
    <t>221</t>
  </si>
  <si>
    <t>22101</t>
  </si>
  <si>
    <t>保障性安居工程支出</t>
  </si>
  <si>
    <t>2210105</t>
  </si>
  <si>
    <t>农村危房改造</t>
  </si>
  <si>
    <t>22102</t>
  </si>
  <si>
    <t>住房改革支出</t>
  </si>
  <si>
    <t>2210201</t>
  </si>
  <si>
    <t>住房公积金</t>
  </si>
  <si>
    <t>2210203</t>
  </si>
  <si>
    <t>购房补贴</t>
  </si>
  <si>
    <t>229</t>
  </si>
  <si>
    <t>其他支出</t>
  </si>
  <si>
    <t>22999</t>
  </si>
  <si>
    <t>2299999</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</si>
  <si>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</si>
  <si>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21208</t>
  </si>
  <si>
    <t>2120804</t>
  </si>
  <si>
    <t>2120815</t>
  </si>
  <si>
    <t>农村社会事业支出</t>
  </si>
  <si>
    <t>2120816</t>
  </si>
  <si>
    <t xml:space="preserve">    利润收入</t>
  </si>
  <si>
    <t>2024年对村级财政转移支付预算表</t>
  </si>
  <si>
    <t>单位:万元</t>
  </si>
  <si>
    <t>2024年政府收支预算相关情况说明</t>
  </si>
  <si>
    <t>一、一般公共预算收支预算总体情况</t>
  </si>
  <si>
    <t>二、一般公共预算收入预算具体情况</t>
  </si>
  <si>
    <t>三、一般公共预算支出预算具体情况</t>
  </si>
  <si>
    <t>四、“三公”经费预算情况说明</t>
  </si>
  <si>
    <t>五、预算绩效管理工作开展情况</t>
  </si>
  <si>
    <t>编报单位：上海市崇明区新村乡人民政府</t>
    <phoneticPr fontId="12" type="noConversion"/>
  </si>
  <si>
    <t>备注：本年“三公”经费共增加0辆公务车，其中：新增0辆公务车，因报废更新0辆公务车。</t>
    <phoneticPr fontId="12" type="noConversion"/>
  </si>
  <si>
    <t>上海市崇明区新村乡新卫村民委员会</t>
  </si>
  <si>
    <t>上海市崇明区新村乡新乐村民委员会</t>
  </si>
  <si>
    <t>上海市崇明区新村乡新浜村民委员会</t>
  </si>
  <si>
    <t>上海市崇明区新村乡新中村民委员会</t>
  </si>
  <si>
    <t>上海市崇明区新村乡新国村民委员会</t>
  </si>
  <si>
    <t>上海市崇明区新村乡新洲村民委员会</t>
  </si>
  <si>
    <t>注：①2023年“三公”经费执行合计25.08万元，完成预算的75.32%。其中：因公出国（境）费执行数为0万元，完成预算的0%；公务接待费执行数为19.73万元，完成预算的72.27%；公务用车购置及运行费执行数为5.35万元，完成预算的89.17%。低于预算主要是因为严格执行中央八项规定、国务院“约法三章”及《党政机关厉行节约反对浪费》条例要求，压缩“三公”经费支出。。</t>
    <phoneticPr fontId="12" type="noConversion"/>
  </si>
  <si>
    <t>备注说明：2023年本乡镇无基本建设项目，故本表为空表。</t>
  </si>
  <si>
    <t xml:space="preserve">    ②2023年因公出国（境）团组数0个，因公出国（境）0人次；公务用车购置数0辆，公务用车保有量3辆；国内公务接待327批次，国内公务接待4957人次。</t>
    <phoneticPr fontId="12" type="noConversion"/>
  </si>
  <si>
    <t>其他教育支出</t>
  </si>
  <si>
    <t>2059999</t>
  </si>
  <si>
    <t>其他科学技术支出</t>
  </si>
  <si>
    <t>2069999</t>
  </si>
  <si>
    <t>2070109</t>
  </si>
  <si>
    <t>群众文化</t>
  </si>
  <si>
    <t>体育</t>
  </si>
  <si>
    <t>2070308</t>
  </si>
  <si>
    <t>群众体育</t>
  </si>
  <si>
    <t>新闻出版电影</t>
  </si>
  <si>
    <t>2070699</t>
  </si>
  <si>
    <t>其他新闻出版电影支出</t>
  </si>
  <si>
    <t>其他文化旅游体育与传媒支出</t>
  </si>
  <si>
    <t>2079999</t>
  </si>
  <si>
    <t>2080802</t>
  </si>
  <si>
    <t>伤残抚恤</t>
  </si>
  <si>
    <t>2081104</t>
  </si>
  <si>
    <t>残疾人康复</t>
  </si>
  <si>
    <t>其他退役军人事务管理支出</t>
  </si>
  <si>
    <t>其他社会保障和就业支出</t>
  </si>
  <si>
    <t>2089999</t>
  </si>
  <si>
    <t>2101399</t>
  </si>
  <si>
    <t>其他医疗救助支出</t>
  </si>
  <si>
    <t>优抚对象医疗</t>
  </si>
  <si>
    <t>2101401</t>
  </si>
  <si>
    <t>优抚对象医疗补助</t>
  </si>
  <si>
    <t>其他卫生健康支出</t>
  </si>
  <si>
    <t>2109999</t>
  </si>
  <si>
    <t>2111199</t>
  </si>
  <si>
    <t>其他污染减排支出</t>
  </si>
  <si>
    <t>其他城乡社区支出</t>
  </si>
  <si>
    <t>2129999</t>
  </si>
  <si>
    <t>2130106</t>
  </si>
  <si>
    <t>科技转化与推广服务</t>
  </si>
  <si>
    <t>2130112</t>
  </si>
  <si>
    <t>行业业务管理</t>
  </si>
  <si>
    <t>农业资源保护修复与利用</t>
  </si>
  <si>
    <t>2130153</t>
  </si>
  <si>
    <t>农田建设</t>
  </si>
  <si>
    <t>2130299</t>
  </si>
  <si>
    <t>其他林业和草原支出</t>
  </si>
  <si>
    <t>公路水路运输</t>
  </si>
  <si>
    <t>2140106</t>
  </si>
  <si>
    <t>公路养护</t>
  </si>
  <si>
    <t>2140199</t>
  </si>
  <si>
    <t>其他公路水路运输支出</t>
  </si>
  <si>
    <t>商业流通事务</t>
  </si>
  <si>
    <t>2160299</t>
  </si>
  <si>
    <t>其他商业流通事务支出</t>
  </si>
  <si>
    <t>其他商业服务业等支出</t>
  </si>
  <si>
    <t>2169999</t>
  </si>
  <si>
    <t>粮油储备</t>
  </si>
  <si>
    <t>2220401</t>
  </si>
  <si>
    <t>储备粮油补贴</t>
  </si>
  <si>
    <t>农村社会事业支出</t>
    <phoneticPr fontId="12" type="noConversion"/>
  </si>
  <si>
    <t xml:space="preserve">  2.专项转移支付</t>
  </si>
  <si>
    <t xml:space="preserve">  2.专项转移支付</t>
    <phoneticPr fontId="12" type="noConversion"/>
  </si>
  <si>
    <t xml:space="preserve">  1.一般性转移支付</t>
  </si>
  <si>
    <t xml:space="preserve">  1.一般性转移支付</t>
    <phoneticPr fontId="12" type="noConversion"/>
  </si>
  <si>
    <t>本年支出执行数合计41261.46万元。其中：一般公共服务支出4129.65万元,教育支出28.41万元,科学技术支出1624.85万元,文化旅游体育与传媒支出135.47万元,社会保障和就业支出9216.29万元,卫生健康支出603.86万元,节能环保支出4096.75万元,城乡社区支出1636.69万元,农林水支出10669.43万元,交通运输支出2229.02万元，资源勘探工业信息等支出3800万元,商业服务业等支出2500.13万元,援助其他地区支出3.39万元，住房保障支出420.04万元，粮油物资储备支出167.48万元。</t>
    <phoneticPr fontId="12" type="noConversion"/>
  </si>
  <si>
    <t>2024年新村乡行政单位（含参照公务员管理的事业单位）、事业单位和其他单位用财政拨款开支的“三公”经费预算合计33.30万元。比2023年”三公”经费年初预算增加0万元，上升0%。其中：</t>
    <phoneticPr fontId="12" type="noConversion"/>
  </si>
  <si>
    <t>备注说明：2023年本乡镇无基本建设项目，故本表为空表。</t>
    <phoneticPr fontId="12" type="noConversion"/>
  </si>
  <si>
    <t>因公出国（境）费预算:0万元，主要安排机关及下属预算单位人员的国际合作交流、重大项目洽谈、境外培训研修等的国际旅费、国外城市间交通费、住宿费、伙食费、培训费、公杂费等支出。比2023年年初预算增加0万元，主要是疫情后暂未安排因公出国（境）活动，故未安排预算。</t>
    <phoneticPr fontId="12" type="noConversion"/>
  </si>
  <si>
    <t>公务接待费预算27.30万元，主要安排会议、政策调研、专项检查以及团组接待交流等预算公务或开展业务所需住宿费、会场费、交通费、伙食费等支出。与2023年年初预算持平，主要是严格预算中央八项规定、国务院“约法三章”及《党政机关厉行节约反对浪费》条例要求，压缩公务接待费。</t>
    <phoneticPr fontId="12" type="noConversion"/>
  </si>
  <si>
    <t>公务用车购置及运行费预算6.00万元（其中，公务用车购置费0万元，公务用车运行费6.00万元），主要安排编制内公务车辆的报废更新，以及用于安排市内因公出差、公务文件交换、日常工作开展等所需公务用车燃料费、维修费、过路过桥费、保险费等支出。与2023年年初预算持平，主要是根据工作实际情况，据实安排编制内公务车辆的报废更新及公务用车运行维护费。</t>
    <phoneticPr fontId="12" type="noConversion"/>
  </si>
  <si>
    <t>2024年，新村乡申报专项资金项目绩效目标54个，涉及预算单位11个，金额34517.26万元，实现绩效目标100%申报的要求。</t>
    <phoneticPr fontId="12" type="noConversion"/>
  </si>
  <si>
    <t>本年收入预算合计37148.88万元，其中：一般性转移支付收入34109.61万元，专项转移支付收入3039.27万元。</t>
    <phoneticPr fontId="12" type="noConversion"/>
  </si>
  <si>
    <t>本年收入预算总计39706.09万元、支出预算总计39706.09万元。与2023年年初预算数相比，收入、支出总计各减少11899.73万元。主要原因是：减少转移支付和企业扶持资金。</t>
    <phoneticPr fontId="12" type="noConversion"/>
  </si>
  <si>
    <t xml:space="preserve">  新村乡申报专项资金项目绩效目标36个，涉及预算单位11个，金额48900.81万元，实现绩效目标100%申报的要求。实施本乡镇绩效跟踪项目36个，涉及预算单位11个，金额48900.81万元。完成本乡镇绩效评价项目23个，涉及预算单位11个，金额43307.45万元。实施预算评审项目6个，预算资金627.40万元，核增资金4.20万元，核减率0.67%。</t>
    <phoneticPr fontId="12" type="noConversion"/>
  </si>
  <si>
    <t>本年收入执行数总计45928.14万元、支出执行数总计45928.14万元。与上年度相比，收入执行数总计减少6409.56万元，支出执行数总计减少6409.56万元。主要原因是：减少了转移支付收入和支出、企业扶持资金支出。</t>
    <phoneticPr fontId="12" type="noConversion"/>
  </si>
  <si>
    <t>本年收入执行数合计38150.70万元，其中：一般性转移支付收入33109.47万元，专项转移支付收入5041.23万元。</t>
    <phoneticPr fontId="12" type="noConversion"/>
  </si>
  <si>
    <t>本年支出预算合计37596.48万元。其中：一般公共服务支出4732.70万元,科学技术支出13.50万元,文化旅游体育与传媒支出500.00万元,社会保障和就业支出4158.38万元,卫生健康支出554.12万元,节能环保支出1416.61万元,城乡社区支出1511.73万元,农林水支出6023.91万元，资源勘探工业信息等支出18200.00万元,援助其他地区支出12.00万元，住房保障支出473.54万元。</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</si>
</sst>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00_);[Red]\(0.00\)"/>
    <numFmt numFmtId="178" formatCode="0.00_ ;[Red]\-0.00\ "/>
  </numFmts>
  <fonts count="23">
    <font>
      <sz val="11"/>
      <color indexed="8"/>
      <name val="宋体"/>
      <family val="2"/>
      <charset val="1"/>
      <scheme val="minor"/>
    </font>
    <font>
      <b/>
      <sz val="22"/>
      <name val="宋体"/>
      <family val="3"/>
      <charset val="134"/>
    </font>
    <font>
      <sz val="17"/>
      <name val="宋体"/>
      <family val="3"/>
      <charset val="134"/>
    </font>
    <font>
      <b/>
      <sz val="17"/>
      <name val="宋体"/>
      <family val="3"/>
      <charset val="134"/>
    </font>
    <font>
      <sz val="12"/>
      <name val="宋体"/>
      <family val="3"/>
      <charset val="134"/>
    </font>
    <font>
      <sz val="11"/>
      <name val="宋体"/>
      <family val="3"/>
      <charset val="134"/>
    </font>
    <font>
      <b/>
      <sz val="12"/>
      <name val="宋体"/>
      <family val="3"/>
      <charset val="134"/>
    </font>
    <font>
      <b/>
      <sz val="11"/>
      <name val="宋体"/>
      <family val="3"/>
      <charset val="134"/>
    </font>
    <font>
      <sz val="9"/>
      <name val="SimSun"/>
      <charset val="134"/>
    </font>
    <font>
      <b/>
      <sz val="9"/>
      <name val="SimSun"/>
      <charset val="134"/>
    </font>
    <font>
      <sz val="11"/>
      <name val="SimSun"/>
      <charset val="134"/>
    </font>
    <font>
      <b/>
      <sz val="11"/>
      <name val="SimSun"/>
      <charset val="134"/>
    </font>
    <font>
      <sz val="9"/>
      <name val="宋体"/>
      <family val="3"/>
      <charset val="134"/>
      <scheme val="minor"/>
    </font>
    <font>
      <sz val="17"/>
      <name val="宋体"/>
      <family val="3"/>
      <charset val="134"/>
    </font>
    <font>
      <sz val="12"/>
      <name val="宋体"/>
      <family val="3"/>
      <charset val="134"/>
    </font>
    <font>
      <sz val="9"/>
      <name val="阿里巴巴普惠体 M"/>
      <charset val="134"/>
    </font>
    <font>
      <b/>
      <sz val="11"/>
      <name val="宋体"/>
      <family val="3"/>
      <charset val="134"/>
    </font>
    <font>
      <sz val="11"/>
      <name val="宋体"/>
      <family val="3"/>
      <charset val="134"/>
    </font>
    <font>
      <sz val="9"/>
      <name val="宋体"/>
      <family val="3"/>
      <charset val="134"/>
    </font>
    <font>
      <sz val="11"/>
      <name val="宋体"/>
      <family val="3"/>
      <charset val="134"/>
      <scheme val="minor"/>
    </font>
    <font>
      <b/>
      <sz val="9"/>
      <name val="宋体"/>
      <family val="3"/>
      <charset val="134"/>
    </font>
    <font>
      <sz val="11"/>
      <color indexed="8"/>
      <name val="宋体"/>
      <family val="3"/>
      <charset val="134"/>
    </font>
    <font>
      <b/>
      <sz val="11"/>
      <name val="宋体"/>
      <family val="3"/>
      <charset val="134"/>
      <scheme val="minor"/>
    </font>
  </fonts>
  <fills count="2">
    <fill>
      <patternFill patternType="none"/>
    </fill>
    <fill>
      <patternFill patternType="gray125"/>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8"/>
      </left>
      <right style="thin">
        <color indexed="8"/>
      </right>
      <top style="thin">
        <color indexed="8"/>
      </top>
      <bottom style="thin">
        <color indexed="8"/>
      </bottom>
      <diagonal/>
    </border>
  </borders>
  <cellStyleXfs count="3">
    <xf numFmtId="0" fontId="0" fillId="0" borderId="0">
      <alignment vertical="center"/>
    </xf>
    <xf numFmtId="0" fontId="21" fillId="0" borderId="1">
      <alignment vertical="center"/>
    </xf>
    <xf numFmtId="9" fontId="21" fillId="0" borderId="1" applyFont="0" applyFill="0" applyBorder="0" applyAlignment="0" applyProtection="0">
      <alignment vertical="center"/>
    </xf>
  </cellStyleXfs>
  <cellXfs count="79">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right" vertical="center" wrapText="1"/>
    </xf>
    <xf numFmtId="0" fontId="6" fillId="0" borderId="2" xfId="0" applyFont="1" applyBorder="1" applyAlignment="1">
      <alignment horizontal="center" vertical="center" wrapText="1"/>
    </xf>
    <xf numFmtId="0" fontId="5" fillId="0" borderId="2" xfId="0" applyFont="1" applyBorder="1" applyAlignment="1">
      <alignment vertical="center" wrapText="1"/>
    </xf>
    <xf numFmtId="4" fontId="4" fillId="0" borderId="2" xfId="0" applyNumberFormat="1" applyFont="1" applyBorder="1" applyAlignment="1">
      <alignment horizontal="right" vertical="center" wrapText="1"/>
    </xf>
    <xf numFmtId="0" fontId="4" fillId="0" borderId="2" xfId="0" applyFont="1" applyBorder="1" applyAlignment="1">
      <alignment vertical="center" wrapText="1"/>
    </xf>
    <xf numFmtId="0" fontId="7" fillId="0" borderId="2" xfId="0" applyFont="1" applyBorder="1" applyAlignment="1">
      <alignment vertical="center" wrapText="1"/>
    </xf>
    <xf numFmtId="0" fontId="4" fillId="0" borderId="1" xfId="0" applyFont="1" applyBorder="1" applyAlignment="1">
      <alignment horizontal="left" vertical="center" wrapText="1"/>
    </xf>
    <xf numFmtId="0" fontId="7" fillId="0" borderId="2" xfId="0" applyFont="1" applyBorder="1" applyAlignment="1">
      <alignment horizontal="left" vertical="center" wrapText="1"/>
    </xf>
    <xf numFmtId="4" fontId="6" fillId="0" borderId="2" xfId="0" applyNumberFormat="1" applyFont="1" applyBorder="1" applyAlignment="1">
      <alignment horizontal="left" vertical="center" wrapText="1"/>
    </xf>
    <xf numFmtId="0" fontId="5" fillId="0" borderId="2" xfId="0" applyFont="1" applyBorder="1" applyAlignment="1">
      <alignment horizontal="left" vertical="center" wrapText="1"/>
    </xf>
    <xf numFmtId="4" fontId="4" fillId="0" borderId="2" xfId="0" applyNumberFormat="1" applyFont="1" applyBorder="1" applyAlignment="1">
      <alignment horizontal="left" vertical="center" wrapText="1"/>
    </xf>
    <xf numFmtId="0" fontId="8" fillId="0" borderId="2" xfId="0" applyFont="1" applyBorder="1" applyAlignment="1">
      <alignment vertical="center" wrapText="1"/>
    </xf>
    <xf numFmtId="0" fontId="4" fillId="0" borderId="1" xfId="0" applyFont="1" applyBorder="1" applyAlignment="1">
      <alignment horizontal="center" vertic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8" fillId="0" borderId="2" xfId="0" applyFont="1" applyBorder="1" applyAlignment="1">
      <alignment horizontal="center" vertical="center" wrapText="1"/>
    </xf>
    <xf numFmtId="4" fontId="6"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6" fillId="0" borderId="1" xfId="0" applyFont="1" applyBorder="1" applyAlignment="1">
      <alignment horizontal="left" vertical="center" wrapText="1"/>
    </xf>
    <xf numFmtId="0" fontId="11" fillId="0" borderId="2" xfId="0" applyFont="1" applyBorder="1" applyAlignment="1">
      <alignment horizontal="left" vertical="center" wrapText="1"/>
    </xf>
    <xf numFmtId="4" fontId="7" fillId="0" borderId="2" xfId="0" applyNumberFormat="1" applyFont="1" applyBorder="1" applyAlignment="1">
      <alignment horizontal="right" vertical="center" wrapText="1"/>
    </xf>
    <xf numFmtId="0" fontId="10" fillId="0" borderId="2" xfId="0" applyFont="1" applyBorder="1" applyAlignment="1">
      <alignment horizontal="left" vertical="center" wrapText="1"/>
    </xf>
    <xf numFmtId="4" fontId="5" fillId="0" borderId="2" xfId="0" applyNumberFormat="1" applyFont="1" applyBorder="1" applyAlignment="1">
      <alignment horizontal="right"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Font="1" applyBorder="1" applyAlignment="1">
      <alignment horizontal="left" vertical="center" wrapText="1"/>
    </xf>
    <xf numFmtId="10" fontId="14" fillId="0" borderId="2" xfId="0" applyNumberFormat="1" applyFont="1" applyBorder="1" applyAlignment="1">
      <alignment horizontal="center" vertical="center" wrapText="1"/>
    </xf>
    <xf numFmtId="0" fontId="15" fillId="0" borderId="2" xfId="0" applyFont="1" applyFill="1" applyBorder="1" applyAlignment="1">
      <alignment horizontal="center" vertical="center" wrapText="1"/>
    </xf>
    <xf numFmtId="3" fontId="4"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176" fontId="16" fillId="0" borderId="2" xfId="0" applyNumberFormat="1" applyFont="1" applyBorder="1" applyAlignment="1">
      <alignment horizontal="right" vertical="center" wrapText="1"/>
    </xf>
    <xf numFmtId="176" fontId="17" fillId="0" borderId="2" xfId="0" applyNumberFormat="1" applyFont="1" applyBorder="1" applyAlignment="1">
      <alignment horizontal="right" vertical="center" wrapText="1"/>
    </xf>
    <xf numFmtId="0" fontId="17" fillId="0" borderId="2" xfId="0" applyFont="1" applyBorder="1" applyAlignment="1">
      <alignment vertical="center" wrapText="1"/>
    </xf>
    <xf numFmtId="10" fontId="17" fillId="0" borderId="2" xfId="0" applyNumberFormat="1" applyFont="1" applyBorder="1" applyAlignment="1">
      <alignment vertical="center" wrapText="1"/>
    </xf>
    <xf numFmtId="10" fontId="16" fillId="0" borderId="2" xfId="0" applyNumberFormat="1" applyFont="1" applyBorder="1" applyAlignment="1">
      <alignment horizontal="right" vertical="center" wrapText="1"/>
    </xf>
    <xf numFmtId="10" fontId="17" fillId="0" borderId="2" xfId="0" applyNumberFormat="1" applyFont="1" applyBorder="1" applyAlignment="1">
      <alignment horizontal="right" vertical="center" wrapText="1"/>
    </xf>
    <xf numFmtId="10" fontId="16" fillId="0" borderId="2" xfId="0" applyNumberFormat="1" applyFont="1" applyBorder="1" applyAlignment="1">
      <alignment vertical="center" wrapText="1"/>
    </xf>
    <xf numFmtId="0" fontId="16" fillId="0" borderId="2" xfId="0" applyFont="1" applyBorder="1" applyAlignment="1">
      <alignment vertical="center" wrapText="1"/>
    </xf>
    <xf numFmtId="4" fontId="16" fillId="0" borderId="2" xfId="0" applyNumberFormat="1" applyFont="1" applyBorder="1" applyAlignment="1">
      <alignment horizontal="right" vertical="center" wrapText="1"/>
    </xf>
    <xf numFmtId="4" fontId="17" fillId="0" borderId="2" xfId="0" applyNumberFormat="1" applyFont="1" applyBorder="1" applyAlignment="1">
      <alignment horizontal="right" vertical="center" wrapText="1"/>
    </xf>
    <xf numFmtId="177" fontId="5" fillId="0" borderId="2" xfId="0" applyNumberFormat="1" applyFont="1" applyBorder="1" applyAlignment="1">
      <alignment horizontal="right" vertical="center" wrapText="1"/>
    </xf>
    <xf numFmtId="177" fontId="5" fillId="0" borderId="2" xfId="0" applyNumberFormat="1" applyFont="1" applyBorder="1" applyAlignment="1">
      <alignment vertical="center" wrapText="1"/>
    </xf>
    <xf numFmtId="177" fontId="10" fillId="0" borderId="2" xfId="0" applyNumberFormat="1" applyFont="1" applyBorder="1" applyAlignment="1">
      <alignment vertical="center" wrapText="1"/>
    </xf>
    <xf numFmtId="10" fontId="4" fillId="0" borderId="2" xfId="0" applyNumberFormat="1" applyFont="1" applyBorder="1" applyAlignment="1">
      <alignment vertical="center" wrapText="1"/>
    </xf>
    <xf numFmtId="10" fontId="5" fillId="0" borderId="2" xfId="0" applyNumberFormat="1" applyFont="1" applyBorder="1" applyAlignment="1">
      <alignment vertical="center" wrapText="1"/>
    </xf>
    <xf numFmtId="10" fontId="7" fillId="0" borderId="2" xfId="0" applyNumberFormat="1" applyFont="1" applyBorder="1" applyAlignment="1">
      <alignment vertical="center" wrapText="1"/>
    </xf>
    <xf numFmtId="10" fontId="4" fillId="0" borderId="2" xfId="0" applyNumberFormat="1" applyFont="1" applyBorder="1" applyAlignment="1">
      <alignment horizontal="right" vertical="center" wrapText="1"/>
    </xf>
    <xf numFmtId="0" fontId="5" fillId="0" borderId="2" xfId="0" applyFont="1" applyBorder="1" applyAlignment="1">
      <alignment vertical="center" wrapText="1"/>
    </xf>
    <xf numFmtId="177" fontId="10" fillId="0" borderId="3" xfId="0" applyNumberFormat="1" applyFont="1" applyFill="1" applyBorder="1" applyAlignment="1">
      <alignment vertical="center" wrapText="1"/>
    </xf>
    <xf numFmtId="0" fontId="0" fillId="0" borderId="1" xfId="0" applyBorder="1">
      <alignment vertical="center"/>
    </xf>
    <xf numFmtId="0" fontId="5" fillId="0" borderId="2" xfId="0" applyFont="1" applyBorder="1" applyAlignment="1">
      <alignment vertical="center" wrapText="1"/>
    </xf>
    <xf numFmtId="0" fontId="19" fillId="0" borderId="2" xfId="0" applyFont="1" applyFill="1" applyBorder="1" applyAlignment="1">
      <alignment horizontal="center" vertical="center" wrapText="1"/>
    </xf>
    <xf numFmtId="9" fontId="5" fillId="0" borderId="2" xfId="0" applyNumberFormat="1" applyFont="1" applyBorder="1" applyAlignment="1">
      <alignment horizontal="center" vertical="center" wrapText="1"/>
    </xf>
    <xf numFmtId="0" fontId="10" fillId="0" borderId="2" xfId="0" applyFont="1" applyBorder="1" applyAlignment="1">
      <alignment vertical="center" wrapText="1"/>
    </xf>
    <xf numFmtId="10" fontId="10" fillId="0" borderId="2" xfId="0" applyNumberFormat="1" applyFont="1" applyBorder="1" applyAlignment="1">
      <alignment vertical="center" wrapText="1"/>
    </xf>
    <xf numFmtId="177" fontId="4" fillId="0" borderId="2" xfId="0" applyNumberFormat="1" applyFont="1" applyBorder="1" applyAlignment="1">
      <alignment vertical="center" wrapText="1"/>
    </xf>
    <xf numFmtId="177" fontId="4" fillId="0" borderId="2" xfId="0" applyNumberFormat="1" applyFont="1" applyBorder="1" applyAlignment="1">
      <alignment horizontal="right" vertical="center" wrapText="1"/>
    </xf>
    <xf numFmtId="0" fontId="20" fillId="0" borderId="2" xfId="0" applyFont="1" applyBorder="1" applyAlignment="1">
      <alignment horizontal="left" vertical="center" wrapText="1"/>
    </xf>
    <xf numFmtId="4" fontId="20" fillId="0" borderId="2" xfId="0" applyNumberFormat="1" applyFont="1" applyBorder="1" applyAlignment="1">
      <alignment horizontal="left" vertical="center" wrapText="1"/>
    </xf>
    <xf numFmtId="178" fontId="18" fillId="0" borderId="2" xfId="0" applyNumberFormat="1" applyFont="1" applyBorder="1" applyAlignment="1">
      <alignment horizontal="right" vertical="center" wrapText="1"/>
    </xf>
    <xf numFmtId="178" fontId="18" fillId="0" borderId="2" xfId="0" applyNumberFormat="1" applyFont="1" applyBorder="1" applyAlignment="1">
      <alignment vertical="center" wrapText="1"/>
    </xf>
    <xf numFmtId="10" fontId="18" fillId="0" borderId="2" xfId="0" applyNumberFormat="1" applyFont="1" applyBorder="1" applyAlignment="1">
      <alignment vertical="center" wrapText="1"/>
    </xf>
    <xf numFmtId="0" fontId="18" fillId="0" borderId="2" xfId="0" applyFont="1" applyBorder="1" applyAlignment="1">
      <alignment horizontal="left" vertical="center" wrapText="1"/>
    </xf>
    <xf numFmtId="4" fontId="18" fillId="0" borderId="2" xfId="0" applyNumberFormat="1" applyFont="1" applyBorder="1" applyAlignment="1">
      <alignment horizontal="left" vertical="center" wrapText="1"/>
    </xf>
    <xf numFmtId="0" fontId="4" fillId="0" borderId="1" xfId="0" applyFont="1" applyFill="1" applyBorder="1" applyAlignment="1">
      <alignment horizontal="left" vertical="center" wrapText="1"/>
    </xf>
    <xf numFmtId="0" fontId="12" fillId="0" borderId="4" xfId="1" applyFont="1" applyBorder="1" applyAlignment="1">
      <alignment vertical="center" wrapText="1"/>
    </xf>
    <xf numFmtId="0" fontId="22" fillId="0" borderId="2" xfId="1" applyFont="1" applyFill="1" applyBorder="1" applyAlignment="1">
      <alignment vertical="center" wrapText="1"/>
    </xf>
    <xf numFmtId="4" fontId="18" fillId="0" borderId="2" xfId="0" applyNumberFormat="1" applyFont="1" applyBorder="1" applyAlignment="1">
      <alignment horizontal="right" vertical="center" wrapText="1"/>
    </xf>
    <xf numFmtId="0" fontId="3" fillId="0" borderId="1" xfId="0" applyFont="1" applyBorder="1" applyAlignment="1">
      <alignment horizontal="center" vertical="center" wrapText="1"/>
    </xf>
    <xf numFmtId="0" fontId="8" fillId="0" borderId="1" xfId="0" applyFont="1" applyBorder="1" applyAlignment="1">
      <alignment vertical="center" wrapText="1"/>
    </xf>
    <xf numFmtId="0" fontId="5" fillId="0" borderId="2" xfId="0" applyFont="1" applyBorder="1" applyAlignment="1">
      <alignment vertical="center" wrapText="1"/>
    </xf>
    <xf numFmtId="4" fontId="4" fillId="0" borderId="1" xfId="0" applyNumberFormat="1" applyFont="1" applyBorder="1" applyAlignment="1">
      <alignment horizontal="left" vertical="center" wrapText="1"/>
    </xf>
    <xf numFmtId="0" fontId="7" fillId="0" borderId="2" xfId="0" applyFont="1" applyBorder="1" applyAlignment="1">
      <alignment horizontal="left" vertical="center" wrapText="1"/>
    </xf>
    <xf numFmtId="176" fontId="10" fillId="0" borderId="2" xfId="0" applyNumberFormat="1" applyFont="1" applyBorder="1" applyAlignment="1">
      <alignment vertical="center" wrapText="1"/>
    </xf>
  </cellXfs>
  <cellStyles count="3">
    <cellStyle name="百分比 2" xfId="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election activeCell="F8" sqref="F8"/>
    </sheetView>
  </sheetViews>
  <sheetFormatPr defaultColWidth="10" defaultRowHeight="13.5"/>
  <cols>
    <col min="1" max="1" width="101.875" customWidth="1"/>
    <col min="2" max="2" width="9.75" customWidth="1"/>
  </cols>
  <sheetData>
    <row r="1" spans="1:1" ht="32.450000000000003" customHeight="1">
      <c r="A1" s="1" t="s">
        <v>0</v>
      </c>
    </row>
    <row r="2" spans="1:1" ht="25.7" customHeight="1">
      <c r="A2" s="2"/>
    </row>
    <row r="3" spans="1:1" ht="25.7" customHeight="1">
      <c r="A3" s="30" t="s">
        <v>418</v>
      </c>
    </row>
    <row r="4" spans="1:1" ht="25.7" customHeight="1">
      <c r="A4" s="2"/>
    </row>
    <row r="5" spans="1:1" ht="25.7" customHeight="1">
      <c r="A5" s="2" t="s">
        <v>1</v>
      </c>
    </row>
    <row r="6" spans="1:1" ht="25.7" customHeight="1">
      <c r="A6" s="2" t="s">
        <v>2</v>
      </c>
    </row>
    <row r="7" spans="1:1" ht="25.7" customHeight="1">
      <c r="A7" s="2" t="s">
        <v>3</v>
      </c>
    </row>
    <row r="8" spans="1:1" ht="25.7" customHeight="1">
      <c r="A8" s="2" t="s">
        <v>4</v>
      </c>
    </row>
    <row r="9" spans="1:1" ht="25.7" customHeight="1">
      <c r="A9" s="2" t="s">
        <v>5</v>
      </c>
    </row>
    <row r="10" spans="1:1" ht="25.7" customHeight="1">
      <c r="A10" s="2" t="s">
        <v>6</v>
      </c>
    </row>
    <row r="11" spans="1:1" ht="25.7" customHeight="1">
      <c r="A11" s="2" t="s">
        <v>7</v>
      </c>
    </row>
    <row r="12" spans="1:1" ht="25.7" customHeight="1">
      <c r="A12" s="2" t="s">
        <v>8</v>
      </c>
    </row>
    <row r="13" spans="1:1" ht="25.7" customHeight="1">
      <c r="A13" s="2" t="s">
        <v>9</v>
      </c>
    </row>
    <row r="14" spans="1:1" ht="25.7" customHeight="1">
      <c r="A14" s="2" t="s">
        <v>10</v>
      </c>
    </row>
    <row r="15" spans="1:1" ht="25.7" customHeight="1">
      <c r="A15" s="2" t="s">
        <v>11</v>
      </c>
    </row>
    <row r="16" spans="1:1" ht="25.7" customHeight="1">
      <c r="A16" s="2" t="s">
        <v>12</v>
      </c>
    </row>
    <row r="17" spans="1:1" ht="25.7" customHeight="1">
      <c r="A17" s="2" t="s">
        <v>13</v>
      </c>
    </row>
    <row r="18" spans="1:1" ht="25.7" customHeight="1">
      <c r="A18" s="2" t="s">
        <v>14</v>
      </c>
    </row>
    <row r="19" spans="1:1" ht="25.7" customHeight="1">
      <c r="A19" s="2" t="s">
        <v>15</v>
      </c>
    </row>
    <row r="20" spans="1:1" ht="25.7" customHeight="1">
      <c r="A20" s="2" t="s">
        <v>16</v>
      </c>
    </row>
    <row r="21" spans="1:1" ht="25.7" customHeight="1">
      <c r="A21" s="2" t="s">
        <v>17</v>
      </c>
    </row>
    <row r="22" spans="1:1" ht="25.7" customHeight="1">
      <c r="A22" s="2" t="s">
        <v>18</v>
      </c>
    </row>
    <row r="23" spans="1:1" ht="25.7" customHeight="1">
      <c r="A23" s="2" t="s">
        <v>19</v>
      </c>
    </row>
    <row r="24" spans="1:1" ht="25.7" customHeight="1">
      <c r="A24" s="2" t="s">
        <v>20</v>
      </c>
    </row>
    <row r="25" spans="1:1" ht="25.7" customHeight="1">
      <c r="A25" s="2" t="s">
        <v>21</v>
      </c>
    </row>
    <row r="26" spans="1:1" ht="25.7" customHeight="1">
      <c r="A26" s="2" t="s">
        <v>22</v>
      </c>
    </row>
    <row r="27" spans="1:1" ht="25.7" customHeight="1">
      <c r="A27" s="2" t="s">
        <v>23</v>
      </c>
    </row>
    <row r="28" spans="1:1" ht="25.7" customHeight="1">
      <c r="A28" s="2" t="s">
        <v>24</v>
      </c>
    </row>
    <row r="29" spans="1:1" ht="25.7" customHeight="1">
      <c r="A29" s="2" t="s">
        <v>25</v>
      </c>
    </row>
    <row r="30" spans="1:1" ht="25.7" customHeight="1">
      <c r="A30" s="2" t="s">
        <v>26</v>
      </c>
    </row>
  </sheetData>
  <phoneticPr fontId="12" type="noConversion"/>
  <pageMargins left="0.11800000071525574" right="0.11800000071525574" top="0.11800000071525574" bottom="0.11800000071525574" header="0" footer="0"/>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73" t="s">
        <v>9</v>
      </c>
      <c r="B1" s="73"/>
      <c r="C1" s="73"/>
      <c r="D1" s="73"/>
      <c r="E1" s="73"/>
    </row>
    <row r="2" spans="1:5" ht="19.899999999999999" customHeight="1">
      <c r="A2" s="4"/>
      <c r="B2" s="4"/>
      <c r="C2" s="4"/>
      <c r="D2" s="5"/>
      <c r="E2" s="5" t="s">
        <v>27</v>
      </c>
    </row>
    <row r="3" spans="1:5" ht="33.200000000000003" customHeight="1">
      <c r="A3" s="6" t="s">
        <v>134</v>
      </c>
      <c r="B3" s="6" t="s">
        <v>29</v>
      </c>
      <c r="C3" s="6" t="s">
        <v>30</v>
      </c>
      <c r="D3" s="6" t="s">
        <v>31</v>
      </c>
      <c r="E3" s="6" t="s">
        <v>119</v>
      </c>
    </row>
    <row r="4" spans="1:5" ht="25.7" customHeight="1">
      <c r="A4" s="7" t="s">
        <v>135</v>
      </c>
      <c r="B4" s="8"/>
      <c r="C4" s="8"/>
      <c r="D4" s="9"/>
      <c r="E4" s="9"/>
    </row>
    <row r="5" spans="1:5" ht="25.7" customHeight="1">
      <c r="A5" s="7" t="s">
        <v>136</v>
      </c>
      <c r="B5" s="8"/>
      <c r="C5" s="8"/>
      <c r="D5" s="9"/>
      <c r="E5" s="9"/>
    </row>
    <row r="6" spans="1:5" ht="25.7" customHeight="1">
      <c r="A6" s="7"/>
      <c r="B6" s="8"/>
      <c r="C6" s="8"/>
      <c r="D6" s="9"/>
      <c r="E6" s="9"/>
    </row>
    <row r="7" spans="1:5" ht="25.7" customHeight="1">
      <c r="A7" s="75" t="s">
        <v>133</v>
      </c>
      <c r="B7" s="75"/>
      <c r="C7" s="75"/>
      <c r="D7" s="75"/>
      <c r="E7" s="75"/>
    </row>
  </sheetData>
  <mergeCells count="2">
    <mergeCell ref="A1:E1"/>
    <mergeCell ref="A7:E7"/>
  </mergeCells>
  <phoneticPr fontId="12" type="noConversion"/>
  <pageMargins left="0.75" right="0.75" top="0.27000001072883606" bottom="0.27000001072883606" header="0" footer="0"/>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selection activeCell="F19" sqref="F19"/>
    </sheetView>
  </sheetViews>
  <sheetFormatPr defaultColWidth="10" defaultRowHeight="13.5"/>
  <cols>
    <col min="1" max="1" width="6.875" customWidth="1"/>
    <col min="2" max="2" width="31.875" customWidth="1"/>
    <col min="3" max="6" width="19.5" customWidth="1"/>
    <col min="7" max="7" width="9.75" customWidth="1"/>
  </cols>
  <sheetData>
    <row r="1" spans="1:6" ht="36.950000000000003" customHeight="1">
      <c r="A1" s="73" t="s">
        <v>137</v>
      </c>
      <c r="B1" s="73"/>
      <c r="C1" s="73"/>
      <c r="D1" s="73"/>
      <c r="E1" s="73"/>
      <c r="F1" s="73"/>
    </row>
    <row r="2" spans="1:6" ht="19.899999999999999" customHeight="1">
      <c r="A2" s="17"/>
      <c r="C2" s="4"/>
      <c r="D2" s="4"/>
      <c r="E2" s="5"/>
      <c r="F2" s="5" t="s">
        <v>27</v>
      </c>
    </row>
    <row r="3" spans="1:6" ht="33.200000000000003" customHeight="1">
      <c r="A3" s="6" t="s">
        <v>138</v>
      </c>
      <c r="B3" s="6" t="s">
        <v>139</v>
      </c>
      <c r="C3" s="6" t="s">
        <v>29</v>
      </c>
      <c r="D3" s="6" t="s">
        <v>30</v>
      </c>
      <c r="E3" s="6" t="s">
        <v>31</v>
      </c>
      <c r="F3" s="6" t="s">
        <v>119</v>
      </c>
    </row>
    <row r="4" spans="1:6" ht="25.7" customHeight="1">
      <c r="A4" s="18">
        <v>1</v>
      </c>
      <c r="B4" s="56" t="s">
        <v>420</v>
      </c>
      <c r="C4" s="56">
        <v>25</v>
      </c>
      <c r="D4" s="28">
        <v>30</v>
      </c>
      <c r="E4" s="28">
        <v>30</v>
      </c>
      <c r="F4" s="57">
        <f>E4/D4</f>
        <v>1</v>
      </c>
    </row>
    <row r="5" spans="1:6" ht="25.7" customHeight="1">
      <c r="A5" s="18">
        <v>2</v>
      </c>
      <c r="B5" s="56" t="s">
        <v>421</v>
      </c>
      <c r="C5" s="56">
        <v>25</v>
      </c>
      <c r="D5" s="28">
        <v>30</v>
      </c>
      <c r="E5" s="28">
        <v>30</v>
      </c>
      <c r="F5" s="57">
        <f t="shared" ref="F5:F10" si="0">E5/D5</f>
        <v>1</v>
      </c>
    </row>
    <row r="6" spans="1:6" ht="25.7" customHeight="1">
      <c r="A6" s="18">
        <v>3</v>
      </c>
      <c r="B6" s="56" t="s">
        <v>422</v>
      </c>
      <c r="C6" s="56">
        <v>25</v>
      </c>
      <c r="D6" s="28">
        <v>30</v>
      </c>
      <c r="E6" s="28">
        <v>30</v>
      </c>
      <c r="F6" s="57">
        <f t="shared" si="0"/>
        <v>1</v>
      </c>
    </row>
    <row r="7" spans="1:6" ht="25.7" customHeight="1">
      <c r="A7" s="18">
        <v>4</v>
      </c>
      <c r="B7" s="56" t="s">
        <v>423</v>
      </c>
      <c r="C7" s="56">
        <v>25</v>
      </c>
      <c r="D7" s="28">
        <v>30</v>
      </c>
      <c r="E7" s="28">
        <v>30</v>
      </c>
      <c r="F7" s="57">
        <f t="shared" si="0"/>
        <v>1</v>
      </c>
    </row>
    <row r="8" spans="1:6" ht="25.7" customHeight="1">
      <c r="A8" s="19">
        <v>5</v>
      </c>
      <c r="B8" s="56" t="s">
        <v>424</v>
      </c>
      <c r="C8" s="56">
        <v>25</v>
      </c>
      <c r="D8" s="28">
        <v>30</v>
      </c>
      <c r="E8" s="28">
        <v>30</v>
      </c>
      <c r="F8" s="57">
        <f t="shared" si="0"/>
        <v>1</v>
      </c>
    </row>
    <row r="9" spans="1:6" ht="25.7" customHeight="1">
      <c r="A9" s="19">
        <v>6</v>
      </c>
      <c r="B9" s="56" t="s">
        <v>425</v>
      </c>
      <c r="C9" s="56">
        <v>25</v>
      </c>
      <c r="D9" s="28">
        <v>30</v>
      </c>
      <c r="E9" s="28">
        <v>30</v>
      </c>
      <c r="F9" s="57">
        <f t="shared" si="0"/>
        <v>1</v>
      </c>
    </row>
    <row r="10" spans="1:6" ht="25.7" customHeight="1">
      <c r="A10" s="20"/>
      <c r="B10" s="19" t="s">
        <v>140</v>
      </c>
      <c r="C10" s="56">
        <v>150</v>
      </c>
      <c r="D10" s="56">
        <v>180</v>
      </c>
      <c r="E10" s="56">
        <v>180</v>
      </c>
      <c r="F10" s="57">
        <f t="shared" si="0"/>
        <v>1</v>
      </c>
    </row>
  </sheetData>
  <mergeCells count="1">
    <mergeCell ref="A1:F1"/>
  </mergeCells>
  <phoneticPr fontId="12" type="noConversion"/>
  <pageMargins left="0.75" right="0.75" top="0.27000001072883606" bottom="0.27000001072883606" header="0" footer="0"/>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E19" sqref="E19"/>
    </sheetView>
  </sheetViews>
  <sheetFormatPr defaultColWidth="10" defaultRowHeight="13.5"/>
  <cols>
    <col min="1" max="1" width="33.5" customWidth="1"/>
    <col min="2" max="2" width="28.75" customWidth="1"/>
    <col min="3" max="3" width="31.375" customWidth="1"/>
    <col min="4" max="4" width="29" customWidth="1"/>
    <col min="5" max="5" width="9.75" customWidth="1"/>
  </cols>
  <sheetData>
    <row r="1" spans="1:4" ht="36.950000000000003" customHeight="1">
      <c r="A1" s="73" t="s">
        <v>11</v>
      </c>
      <c r="B1" s="73"/>
      <c r="C1" s="73"/>
      <c r="D1" s="73"/>
    </row>
    <row r="2" spans="1:4" ht="19.899999999999999" customHeight="1">
      <c r="A2" s="4"/>
      <c r="B2" s="4"/>
      <c r="C2" s="5"/>
      <c r="D2" s="5" t="s">
        <v>27</v>
      </c>
    </row>
    <row r="3" spans="1:4" ht="33.200000000000003" customHeight="1">
      <c r="A3" s="6" t="s">
        <v>141</v>
      </c>
      <c r="B3" s="6" t="s">
        <v>29</v>
      </c>
      <c r="C3" s="6" t="s">
        <v>31</v>
      </c>
      <c r="D3" s="6" t="s">
        <v>142</v>
      </c>
    </row>
    <row r="4" spans="1:4" ht="25.7" customHeight="1">
      <c r="A4" s="15" t="s">
        <v>143</v>
      </c>
      <c r="B4" s="27"/>
      <c r="C4" s="52"/>
      <c r="D4" s="52"/>
    </row>
    <row r="5" spans="1:4" ht="25.7" customHeight="1">
      <c r="A5" s="15" t="s">
        <v>144</v>
      </c>
      <c r="B5" s="27">
        <v>27.3</v>
      </c>
      <c r="C5" s="52">
        <v>19.73</v>
      </c>
      <c r="D5" s="49">
        <f>C5/B5</f>
        <v>0.7227106227106227</v>
      </c>
    </row>
    <row r="6" spans="1:4" ht="25.7" customHeight="1">
      <c r="A6" s="15" t="s">
        <v>145</v>
      </c>
      <c r="B6" s="27">
        <v>6</v>
      </c>
      <c r="C6" s="52">
        <v>5.35</v>
      </c>
      <c r="D6" s="49">
        <f>C6/B6</f>
        <v>0.89166666666666661</v>
      </c>
    </row>
    <row r="7" spans="1:4" ht="25.7" customHeight="1">
      <c r="A7" s="15" t="s">
        <v>146</v>
      </c>
      <c r="B7" s="58"/>
      <c r="C7" s="58"/>
      <c r="D7" s="59"/>
    </row>
    <row r="8" spans="1:4" ht="25.7" customHeight="1">
      <c r="A8" s="15" t="s">
        <v>147</v>
      </c>
      <c r="B8" s="78">
        <v>6</v>
      </c>
      <c r="C8" s="58">
        <v>5.35</v>
      </c>
      <c r="D8" s="59">
        <f>C8/B8</f>
        <v>0.89166666666666661</v>
      </c>
    </row>
    <row r="9" spans="1:4" ht="25.7" customHeight="1">
      <c r="A9" s="21" t="s">
        <v>148</v>
      </c>
      <c r="B9" s="78">
        <v>33.299999999999997</v>
      </c>
      <c r="C9" s="58">
        <v>25.08</v>
      </c>
      <c r="D9" s="59">
        <f>C9/B9</f>
        <v>0.75315315315315312</v>
      </c>
    </row>
    <row r="10" spans="1:4" ht="42.95" customHeight="1">
      <c r="A10" s="76" t="s">
        <v>426</v>
      </c>
      <c r="B10" s="76"/>
      <c r="C10" s="76"/>
      <c r="D10" s="76"/>
    </row>
    <row r="11" spans="1:4" ht="38.450000000000003" customHeight="1">
      <c r="A11" s="76" t="s">
        <v>428</v>
      </c>
      <c r="B11" s="76"/>
      <c r="C11" s="76"/>
      <c r="D11" s="76"/>
    </row>
  </sheetData>
  <mergeCells count="3">
    <mergeCell ref="A1:D1"/>
    <mergeCell ref="A10:D10"/>
    <mergeCell ref="A11:D11"/>
  </mergeCells>
  <phoneticPr fontId="12" type="noConversion"/>
  <pageMargins left="0.75" right="0.75" top="0.27000001072883606" bottom="0.27000001072883606" header="0" footer="0"/>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F7" sqref="F7"/>
    </sheetView>
  </sheetViews>
  <sheetFormatPr defaultColWidth="10" defaultRowHeight="13.5"/>
  <cols>
    <col min="1" max="1" width="9.125" customWidth="1"/>
    <col min="2" max="2" width="32.75" customWidth="1"/>
    <col min="3" max="3" width="31.375" customWidth="1"/>
    <col min="4" max="4" width="29" customWidth="1"/>
    <col min="5" max="5" width="9.75" customWidth="1"/>
  </cols>
  <sheetData>
    <row r="1" spans="1:4" ht="36.950000000000003" customHeight="1">
      <c r="A1" s="73" t="s">
        <v>12</v>
      </c>
      <c r="B1" s="73"/>
      <c r="C1" s="73"/>
      <c r="D1" s="73"/>
    </row>
    <row r="2" spans="1:4" ht="19.899999999999999" customHeight="1">
      <c r="A2" s="17"/>
      <c r="B2" s="4"/>
      <c r="C2" s="5"/>
      <c r="D2" s="5" t="s">
        <v>149</v>
      </c>
    </row>
    <row r="3" spans="1:4" ht="33.200000000000003" customHeight="1">
      <c r="A3" s="6" t="s">
        <v>138</v>
      </c>
      <c r="B3" s="6" t="s">
        <v>141</v>
      </c>
      <c r="C3" s="6" t="s">
        <v>29</v>
      </c>
      <c r="D3" s="6" t="s">
        <v>31</v>
      </c>
    </row>
    <row r="4" spans="1:4" ht="25.7" customHeight="1">
      <c r="A4" s="22"/>
      <c r="B4" s="15"/>
      <c r="C4" s="9"/>
      <c r="D4" s="9"/>
    </row>
    <row r="5" spans="1:4" ht="25.7" customHeight="1">
      <c r="A5" s="22"/>
      <c r="B5" s="15"/>
      <c r="C5" s="9"/>
      <c r="D5" s="9"/>
    </row>
    <row r="6" spans="1:4" ht="25.7" customHeight="1">
      <c r="A6" s="22"/>
      <c r="B6" s="15"/>
      <c r="C6" s="16"/>
      <c r="D6" s="16"/>
    </row>
    <row r="7" spans="1:4" ht="25.7" customHeight="1">
      <c r="A7" s="22"/>
      <c r="B7" s="15"/>
      <c r="C7" s="16"/>
      <c r="D7" s="16"/>
    </row>
    <row r="8" spans="1:4" ht="25.7" customHeight="1">
      <c r="A8" s="22"/>
      <c r="B8" s="15"/>
      <c r="C8" s="16"/>
      <c r="D8" s="16"/>
    </row>
    <row r="9" spans="1:4" ht="25.7" customHeight="1">
      <c r="A9" s="22"/>
      <c r="B9" s="15"/>
      <c r="C9" s="9"/>
      <c r="D9" s="9"/>
    </row>
    <row r="10" spans="1:4" ht="25.7" customHeight="1">
      <c r="A10" s="22"/>
      <c r="B10" s="15"/>
      <c r="C10" s="9"/>
      <c r="D10" s="9"/>
    </row>
    <row r="11" spans="1:4" ht="25.7" customHeight="1">
      <c r="A11" s="22"/>
      <c r="B11" s="15"/>
      <c r="C11" s="9"/>
      <c r="D11" s="9"/>
    </row>
    <row r="12" spans="1:4" ht="25.7" customHeight="1">
      <c r="A12" s="22"/>
      <c r="B12" s="15"/>
      <c r="C12" s="16"/>
      <c r="D12" s="16"/>
    </row>
    <row r="13" spans="1:4">
      <c r="A13" t="s">
        <v>490</v>
      </c>
    </row>
  </sheetData>
  <mergeCells count="1">
    <mergeCell ref="A1:D1"/>
  </mergeCells>
  <phoneticPr fontId="12" type="noConversion"/>
  <pageMargins left="0.75" right="0.75" top="0.27000001072883606" bottom="0.27000001072883606" header="0" footer="0"/>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A19" sqref="A19"/>
    </sheetView>
  </sheetViews>
  <sheetFormatPr defaultColWidth="10" defaultRowHeight="13.5"/>
  <cols>
    <col min="1" max="1" width="160" customWidth="1"/>
    <col min="2" max="2" width="9.75" customWidth="1"/>
  </cols>
  <sheetData>
    <row r="1" spans="1:1" ht="36.950000000000003" customHeight="1">
      <c r="A1" s="3" t="s">
        <v>160</v>
      </c>
    </row>
    <row r="2" spans="1:1" ht="33.200000000000003" customHeight="1">
      <c r="A2" s="23" t="s">
        <v>161</v>
      </c>
    </row>
    <row r="3" spans="1:1" ht="34.700000000000003" customHeight="1">
      <c r="A3" s="69" t="s">
        <v>498</v>
      </c>
    </row>
    <row r="4" spans="1:1" ht="25.7" customHeight="1">
      <c r="A4" s="23" t="s">
        <v>162</v>
      </c>
    </row>
    <row r="5" spans="1:1" ht="25.7" customHeight="1">
      <c r="A5" s="11" t="s">
        <v>499</v>
      </c>
    </row>
    <row r="6" spans="1:1" ht="25.7" customHeight="1">
      <c r="A6" s="23" t="s">
        <v>163</v>
      </c>
    </row>
    <row r="7" spans="1:1" ht="51.95" customHeight="1">
      <c r="A7" s="11" t="s">
        <v>488</v>
      </c>
    </row>
    <row r="8" spans="1:1" ht="25.7" customHeight="1">
      <c r="A8" s="23" t="s">
        <v>164</v>
      </c>
    </row>
    <row r="9" spans="1:1" ht="49.7" customHeight="1">
      <c r="A9" s="69" t="s">
        <v>497</v>
      </c>
    </row>
  </sheetData>
  <phoneticPr fontId="12" type="noConversion"/>
  <pageMargins left="0.75" right="0.75" top="0.27000001072883606" bottom="0.27000001072883606" header="0" footer="0"/>
  <pageSetup paperSize="9"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C11" sqref="C11"/>
    </sheetView>
  </sheetViews>
  <sheetFormatPr defaultColWidth="10" defaultRowHeight="13.5"/>
  <cols>
    <col min="1" max="1" width="40.125" customWidth="1"/>
    <col min="2" max="4" width="19.5" customWidth="1"/>
    <col min="5" max="5" width="9.75" customWidth="1"/>
  </cols>
  <sheetData>
    <row r="1" spans="1:4" ht="36.950000000000003" customHeight="1">
      <c r="A1" s="73" t="s">
        <v>14</v>
      </c>
      <c r="B1" s="73"/>
      <c r="C1" s="73"/>
      <c r="D1" s="73"/>
    </row>
    <row r="2" spans="1:4" ht="19.899999999999999" customHeight="1">
      <c r="A2" s="4"/>
      <c r="B2" s="4"/>
      <c r="C2" s="4"/>
      <c r="D2" s="5" t="s">
        <v>27</v>
      </c>
    </row>
    <row r="3" spans="1:4" ht="33.200000000000003" customHeight="1">
      <c r="A3" s="6" t="s">
        <v>28</v>
      </c>
      <c r="B3" s="6" t="s">
        <v>165</v>
      </c>
      <c r="C3" s="6" t="s">
        <v>166</v>
      </c>
      <c r="D3" s="6" t="s">
        <v>167</v>
      </c>
    </row>
    <row r="4" spans="1:4" ht="19.899999999999999" customHeight="1">
      <c r="A4" s="70" t="s">
        <v>486</v>
      </c>
      <c r="B4" s="8">
        <v>33109.47</v>
      </c>
      <c r="C4" s="8">
        <v>34109.61</v>
      </c>
      <c r="D4" s="48">
        <f>C4/B4</f>
        <v>1.030207067645601</v>
      </c>
    </row>
    <row r="5" spans="1:4" ht="19.899999999999999" customHeight="1">
      <c r="A5" s="70" t="s">
        <v>484</v>
      </c>
      <c r="B5" s="8">
        <v>5041.2299999999996</v>
      </c>
      <c r="C5" s="8">
        <v>3039.27</v>
      </c>
      <c r="D5" s="48">
        <f>C5/B5</f>
        <v>0.60288262983438567</v>
      </c>
    </row>
    <row r="6" spans="1:4" ht="19.899999999999999" customHeight="1">
      <c r="A6" s="70"/>
      <c r="B6" s="8"/>
      <c r="C6" s="8"/>
      <c r="D6" s="9"/>
    </row>
    <row r="7" spans="1:4" ht="19.899999999999999" customHeight="1">
      <c r="A7" s="71" t="s">
        <v>33</v>
      </c>
      <c r="B7" s="8">
        <f>B4+B5</f>
        <v>38150.699999999997</v>
      </c>
      <c r="C7" s="8">
        <f>C4+C5</f>
        <v>37148.879999999997</v>
      </c>
      <c r="D7" s="48">
        <f>C7/B7</f>
        <v>0.97374045561418265</v>
      </c>
    </row>
    <row r="8" spans="1:4" ht="19.899999999999999" customHeight="1">
      <c r="A8" s="71" t="s">
        <v>34</v>
      </c>
      <c r="B8" s="8">
        <v>7777.44</v>
      </c>
      <c r="C8" s="8">
        <v>2557.21</v>
      </c>
      <c r="D8" s="48">
        <f>C8/B8</f>
        <v>0.32879842210290278</v>
      </c>
    </row>
    <row r="9" spans="1:4" ht="19.899999999999999" customHeight="1">
      <c r="A9" s="71" t="s">
        <v>35</v>
      </c>
      <c r="B9" s="8"/>
      <c r="C9" s="8"/>
      <c r="D9" s="48"/>
    </row>
    <row r="10" spans="1:4" ht="19.899999999999999" customHeight="1">
      <c r="A10" s="71"/>
      <c r="B10" s="8"/>
      <c r="C10" s="8"/>
      <c r="D10" s="48"/>
    </row>
    <row r="11" spans="1:4" ht="19.899999999999999" customHeight="1">
      <c r="A11" s="71" t="s">
        <v>36</v>
      </c>
      <c r="B11" s="8">
        <f>B7+B8</f>
        <v>45928.14</v>
      </c>
      <c r="C11" s="8">
        <f t="shared" ref="C11" si="0">C7+C8</f>
        <v>39706.089999999997</v>
      </c>
      <c r="D11" s="48">
        <f t="shared" ref="D11" si="1">C11/B11</f>
        <v>0.8645264101703225</v>
      </c>
    </row>
  </sheetData>
  <mergeCells count="1">
    <mergeCell ref="A1:D1"/>
  </mergeCells>
  <phoneticPr fontId="12" type="noConversion"/>
  <pageMargins left="0.11800000071525574" right="0.11800000071525574" top="0.11800000071525574" bottom="0.11800000071525574" header="0" footer="0"/>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9"/>
  <sheetViews>
    <sheetView workbookViewId="0">
      <selection activeCell="C4" sqref="C4"/>
    </sheetView>
  </sheetViews>
  <sheetFormatPr defaultColWidth="10" defaultRowHeight="13.5"/>
  <cols>
    <col min="1" max="1" width="10.875" customWidth="1"/>
    <col min="2" max="2" width="46.625" customWidth="1"/>
    <col min="3" max="5" width="19.5" customWidth="1"/>
    <col min="6" max="8" width="9.75" customWidth="1"/>
  </cols>
  <sheetData>
    <row r="1" spans="1:5" ht="36.950000000000003" customHeight="1">
      <c r="A1" s="73" t="s">
        <v>15</v>
      </c>
      <c r="B1" s="73"/>
      <c r="C1" s="73"/>
      <c r="D1" s="73"/>
      <c r="E1" s="73"/>
    </row>
    <row r="2" spans="1:5" ht="19.899999999999999" customHeight="1">
      <c r="B2" s="4"/>
      <c r="C2" s="4"/>
      <c r="D2" s="4"/>
      <c r="E2" s="5" t="s">
        <v>27</v>
      </c>
    </row>
    <row r="3" spans="1:5" ht="33.950000000000003" customHeight="1">
      <c r="A3" s="6" t="s">
        <v>37</v>
      </c>
      <c r="B3" s="6" t="s">
        <v>38</v>
      </c>
      <c r="C3" s="6" t="s">
        <v>165</v>
      </c>
      <c r="D3" s="6" t="s">
        <v>166</v>
      </c>
      <c r="E3" s="6" t="s">
        <v>167</v>
      </c>
    </row>
    <row r="4" spans="1:5" ht="19.899999999999999" customHeight="1">
      <c r="A4" s="24" t="s">
        <v>168</v>
      </c>
      <c r="B4" s="24" t="s">
        <v>39</v>
      </c>
      <c r="C4" s="25">
        <v>4129.653894</v>
      </c>
      <c r="D4" s="25">
        <v>4732.6984249999996</v>
      </c>
      <c r="E4" s="50">
        <v>1.1460278624986386</v>
      </c>
    </row>
    <row r="5" spans="1:5" ht="19.899999999999999" customHeight="1">
      <c r="A5" s="24" t="s">
        <v>169</v>
      </c>
      <c r="B5" s="24" t="s">
        <v>40</v>
      </c>
      <c r="C5" s="25">
        <v>10.782622999999999</v>
      </c>
      <c r="D5" s="25">
        <v>23.25</v>
      </c>
      <c r="E5" s="50">
        <v>2.1562471394947225</v>
      </c>
    </row>
    <row r="6" spans="1:5" ht="19.899999999999999" customHeight="1">
      <c r="A6" s="26" t="s">
        <v>170</v>
      </c>
      <c r="B6" s="26" t="s">
        <v>171</v>
      </c>
      <c r="C6" s="27">
        <v>0.42499999999999999</v>
      </c>
      <c r="D6" s="27">
        <v>2</v>
      </c>
      <c r="E6" s="50">
        <v>4.7058823529411766</v>
      </c>
    </row>
    <row r="7" spans="1:5" ht="19.899999999999999" customHeight="1">
      <c r="A7" s="26" t="s">
        <v>172</v>
      </c>
      <c r="B7" s="26" t="s">
        <v>41</v>
      </c>
      <c r="C7" s="27">
        <v>0</v>
      </c>
      <c r="D7" s="27">
        <v>0.6</v>
      </c>
      <c r="E7" s="50"/>
    </row>
    <row r="8" spans="1:5" ht="19.899999999999999" customHeight="1">
      <c r="A8" s="26" t="s">
        <v>173</v>
      </c>
      <c r="B8" s="26" t="s">
        <v>42</v>
      </c>
      <c r="C8" s="27">
        <v>10.357623</v>
      </c>
      <c r="D8" s="27">
        <v>20.65</v>
      </c>
      <c r="E8" s="50">
        <v>1.9937006782347646</v>
      </c>
    </row>
    <row r="9" spans="1:5" ht="19.899999999999999" customHeight="1">
      <c r="A9" s="24" t="s">
        <v>174</v>
      </c>
      <c r="B9" s="24" t="s">
        <v>43</v>
      </c>
      <c r="C9" s="25">
        <v>3189.1941879999999</v>
      </c>
      <c r="D9" s="25">
        <v>3639.2</v>
      </c>
      <c r="E9" s="50">
        <v>1.1411032961533794</v>
      </c>
    </row>
    <row r="10" spans="1:5" ht="19.899999999999999" customHeight="1">
      <c r="A10" s="26" t="s">
        <v>175</v>
      </c>
      <c r="B10" s="26" t="s">
        <v>44</v>
      </c>
      <c r="C10" s="27">
        <v>996.09275700000001</v>
      </c>
      <c r="D10" s="27">
        <v>1162.2</v>
      </c>
      <c r="E10" s="50">
        <v>1.1667588101938182</v>
      </c>
    </row>
    <row r="11" spans="1:5" ht="19.899999999999999" customHeight="1">
      <c r="A11" s="26" t="s">
        <v>176</v>
      </c>
      <c r="B11" s="26" t="s">
        <v>177</v>
      </c>
      <c r="C11" s="27">
        <v>2193.101431</v>
      </c>
      <c r="D11" s="27">
        <v>2477</v>
      </c>
      <c r="E11" s="50">
        <v>1.1294507244339125</v>
      </c>
    </row>
    <row r="12" spans="1:5" ht="19.899999999999999" customHeight="1">
      <c r="A12" s="24" t="s">
        <v>178</v>
      </c>
      <c r="B12" s="24" t="s">
        <v>179</v>
      </c>
      <c r="C12" s="25">
        <v>214.02429700000002</v>
      </c>
      <c r="D12" s="25">
        <v>234.33</v>
      </c>
      <c r="E12" s="50">
        <v>1.0948756906791755</v>
      </c>
    </row>
    <row r="13" spans="1:5" ht="19.899999999999999" customHeight="1">
      <c r="A13" s="26" t="s">
        <v>180</v>
      </c>
      <c r="B13" s="26" t="s">
        <v>181</v>
      </c>
      <c r="C13" s="27">
        <v>214.02429700000002</v>
      </c>
      <c r="D13" s="27">
        <v>234.33</v>
      </c>
      <c r="E13" s="50">
        <v>1.0948756906791755</v>
      </c>
    </row>
    <row r="14" spans="1:5" ht="19.899999999999999" customHeight="1">
      <c r="A14" s="24" t="s">
        <v>182</v>
      </c>
      <c r="B14" s="24" t="s">
        <v>183</v>
      </c>
      <c r="C14" s="25">
        <v>0</v>
      </c>
      <c r="D14" s="25">
        <v>392.59</v>
      </c>
      <c r="E14" s="50"/>
    </row>
    <row r="15" spans="1:5" ht="19.899999999999999" customHeight="1">
      <c r="A15" s="26" t="s">
        <v>184</v>
      </c>
      <c r="B15" s="26" t="s">
        <v>185</v>
      </c>
      <c r="C15" s="27">
        <v>0</v>
      </c>
      <c r="D15" s="27">
        <v>392.59</v>
      </c>
      <c r="E15" s="50"/>
    </row>
    <row r="16" spans="1:5" ht="19.899999999999999" customHeight="1">
      <c r="A16" s="24" t="s">
        <v>186</v>
      </c>
      <c r="B16" s="24" t="s">
        <v>187</v>
      </c>
      <c r="C16" s="25">
        <v>11.328075</v>
      </c>
      <c r="D16" s="25">
        <v>10.908424999999999</v>
      </c>
      <c r="E16" s="50">
        <v>0.96295487097322352</v>
      </c>
    </row>
    <row r="17" spans="1:5" ht="19.899999999999999" customHeight="1">
      <c r="A17" s="26" t="s">
        <v>188</v>
      </c>
      <c r="B17" s="26" t="s">
        <v>189</v>
      </c>
      <c r="C17" s="27">
        <v>11.328075</v>
      </c>
      <c r="D17" s="27">
        <v>10.908424999999999</v>
      </c>
      <c r="E17" s="50">
        <v>0.96295487097322352</v>
      </c>
    </row>
    <row r="18" spans="1:5" ht="19.899999999999999" customHeight="1">
      <c r="A18" s="24" t="s">
        <v>190</v>
      </c>
      <c r="B18" s="24" t="s">
        <v>191</v>
      </c>
      <c r="C18" s="25">
        <v>314.688132</v>
      </c>
      <c r="D18" s="25">
        <v>380.12</v>
      </c>
      <c r="E18" s="50">
        <v>1.2079260745683285</v>
      </c>
    </row>
    <row r="19" spans="1:5" ht="19.899999999999999" customHeight="1">
      <c r="A19" s="26" t="s">
        <v>192</v>
      </c>
      <c r="B19" s="26" t="s">
        <v>193</v>
      </c>
      <c r="C19" s="27">
        <v>210.417767</v>
      </c>
      <c r="D19" s="27">
        <v>218.62</v>
      </c>
      <c r="E19" s="50">
        <v>1.0389807054648574</v>
      </c>
    </row>
    <row r="20" spans="1:5" ht="19.899999999999999" customHeight="1">
      <c r="A20" s="26" t="s">
        <v>194</v>
      </c>
      <c r="B20" s="26" t="s">
        <v>191</v>
      </c>
      <c r="C20" s="27">
        <v>104.270365</v>
      </c>
      <c r="D20" s="27">
        <v>161.5</v>
      </c>
      <c r="E20" s="50">
        <v>1.5488581055604822</v>
      </c>
    </row>
    <row r="21" spans="1:5" ht="19.899999999999999" customHeight="1">
      <c r="A21" s="24" t="s">
        <v>195</v>
      </c>
      <c r="B21" s="24" t="s">
        <v>196</v>
      </c>
      <c r="C21" s="25">
        <v>389.63657899999998</v>
      </c>
      <c r="D21" s="25">
        <v>52.3</v>
      </c>
      <c r="E21" s="50">
        <v>0.13422764396050196</v>
      </c>
    </row>
    <row r="22" spans="1:5" ht="19.899999999999999" customHeight="1">
      <c r="A22" s="26" t="s">
        <v>197</v>
      </c>
      <c r="B22" s="26" t="s">
        <v>196</v>
      </c>
      <c r="C22" s="27">
        <v>389.63657899999998</v>
      </c>
      <c r="D22" s="27">
        <v>52.3</v>
      </c>
      <c r="E22" s="50">
        <v>0.13422764396050196</v>
      </c>
    </row>
    <row r="23" spans="1:5" ht="19.899999999999999" customHeight="1">
      <c r="A23" s="24" t="s">
        <v>198</v>
      </c>
      <c r="B23" s="24" t="s">
        <v>151</v>
      </c>
      <c r="C23" s="25">
        <v>1624.8498480000001</v>
      </c>
      <c r="D23" s="25">
        <v>13.5</v>
      </c>
      <c r="E23" s="50">
        <v>8.3084600196239172E-3</v>
      </c>
    </row>
    <row r="24" spans="1:5" ht="19.899999999999999" customHeight="1">
      <c r="A24" s="24" t="s">
        <v>199</v>
      </c>
      <c r="B24" s="24" t="s">
        <v>200</v>
      </c>
      <c r="C24" s="25">
        <v>0</v>
      </c>
      <c r="D24" s="25">
        <v>13.5</v>
      </c>
      <c r="E24" s="50"/>
    </row>
    <row r="25" spans="1:5" ht="19.899999999999999" customHeight="1">
      <c r="A25" s="26" t="s">
        <v>201</v>
      </c>
      <c r="B25" s="26" t="s">
        <v>202</v>
      </c>
      <c r="C25" s="27">
        <v>0</v>
      </c>
      <c r="D25" s="27">
        <v>13.5</v>
      </c>
      <c r="E25" s="50"/>
    </row>
    <row r="26" spans="1:5" ht="19.899999999999999" customHeight="1">
      <c r="A26" s="24" t="s">
        <v>203</v>
      </c>
      <c r="B26" s="24" t="s">
        <v>152</v>
      </c>
      <c r="C26" s="25">
        <v>135.47036800000001</v>
      </c>
      <c r="D26" s="25">
        <v>500</v>
      </c>
      <c r="E26" s="50">
        <v>3.6908440375684219</v>
      </c>
    </row>
    <row r="27" spans="1:5" ht="19.899999999999999" customHeight="1">
      <c r="A27" s="24" t="s">
        <v>204</v>
      </c>
      <c r="B27" s="24" t="s">
        <v>205</v>
      </c>
      <c r="C27" s="25">
        <v>0.5</v>
      </c>
      <c r="D27" s="25">
        <v>500</v>
      </c>
      <c r="E27" s="50">
        <v>1000</v>
      </c>
    </row>
    <row r="28" spans="1:5" ht="19.899999999999999" customHeight="1">
      <c r="A28" s="26" t="s">
        <v>206</v>
      </c>
      <c r="B28" s="26" t="s">
        <v>207</v>
      </c>
      <c r="C28" s="27">
        <v>0</v>
      </c>
      <c r="D28" s="27">
        <v>500</v>
      </c>
      <c r="E28" s="50"/>
    </row>
    <row r="29" spans="1:5" ht="19.899999999999999" customHeight="1">
      <c r="A29" s="24" t="s">
        <v>208</v>
      </c>
      <c r="B29" s="24" t="s">
        <v>110</v>
      </c>
      <c r="C29" s="25">
        <v>9216.2865949999996</v>
      </c>
      <c r="D29" s="25">
        <v>4158.3756869999997</v>
      </c>
      <c r="E29" s="50">
        <v>0.45119860847816873</v>
      </c>
    </row>
    <row r="30" spans="1:5" ht="19.899999999999999" customHeight="1">
      <c r="A30" s="24" t="s">
        <v>209</v>
      </c>
      <c r="B30" s="24" t="s">
        <v>210</v>
      </c>
      <c r="C30" s="25">
        <v>337.30077499999999</v>
      </c>
      <c r="D30" s="25">
        <v>341.09</v>
      </c>
      <c r="E30" s="50">
        <v>1.0112339647010891</v>
      </c>
    </row>
    <row r="31" spans="1:5" ht="19.899999999999999" customHeight="1">
      <c r="A31" s="26" t="s">
        <v>211</v>
      </c>
      <c r="B31" s="26" t="s">
        <v>212</v>
      </c>
      <c r="C31" s="27">
        <v>337.30077499999999</v>
      </c>
      <c r="D31" s="27">
        <v>341.09</v>
      </c>
      <c r="E31" s="50">
        <v>1.0112339647010891</v>
      </c>
    </row>
    <row r="32" spans="1:5" ht="19.899999999999999" customHeight="1">
      <c r="A32" s="24" t="s">
        <v>213</v>
      </c>
      <c r="B32" s="24" t="s">
        <v>214</v>
      </c>
      <c r="C32" s="25">
        <v>586.53316900000004</v>
      </c>
      <c r="D32" s="25">
        <v>673.11</v>
      </c>
      <c r="E32" s="50">
        <v>1.147607732308827</v>
      </c>
    </row>
    <row r="33" spans="1:5" ht="19.899999999999999" customHeight="1">
      <c r="A33" s="26" t="s">
        <v>215</v>
      </c>
      <c r="B33" s="26" t="s">
        <v>216</v>
      </c>
      <c r="C33" s="27">
        <v>62.668999999999997</v>
      </c>
      <c r="D33" s="27">
        <v>65</v>
      </c>
      <c r="E33" s="50">
        <v>1.0371954235746541</v>
      </c>
    </row>
    <row r="34" spans="1:5" ht="19.899999999999999" customHeight="1">
      <c r="A34" s="26" t="s">
        <v>217</v>
      </c>
      <c r="B34" s="26" t="s">
        <v>218</v>
      </c>
      <c r="C34" s="27">
        <v>85.956000000000003</v>
      </c>
      <c r="D34" s="27">
        <v>91.3</v>
      </c>
      <c r="E34" s="50">
        <v>1.0621713434780584</v>
      </c>
    </row>
    <row r="35" spans="1:5" ht="19.899999999999999" customHeight="1">
      <c r="A35" s="26" t="s">
        <v>219</v>
      </c>
      <c r="B35" s="26" t="s">
        <v>220</v>
      </c>
      <c r="C35" s="27">
        <v>291.80594500000001</v>
      </c>
      <c r="D35" s="27">
        <v>342.15</v>
      </c>
      <c r="E35" s="50">
        <v>1.1725258030640875</v>
      </c>
    </row>
    <row r="36" spans="1:5" ht="19.899999999999999" customHeight="1">
      <c r="A36" s="26" t="s">
        <v>221</v>
      </c>
      <c r="B36" s="26" t="s">
        <v>222</v>
      </c>
      <c r="C36" s="27">
        <v>146.10222400000001</v>
      </c>
      <c r="D36" s="27">
        <v>171.42</v>
      </c>
      <c r="E36" s="50">
        <v>1.1732880945056661</v>
      </c>
    </row>
    <row r="37" spans="1:5" ht="19.899999999999999" customHeight="1">
      <c r="A37" s="26" t="s">
        <v>223</v>
      </c>
      <c r="B37" s="26" t="s">
        <v>224</v>
      </c>
      <c r="C37" s="27">
        <v>0</v>
      </c>
      <c r="D37" s="27">
        <v>3.24</v>
      </c>
      <c r="E37" s="50"/>
    </row>
    <row r="38" spans="1:5" ht="19.899999999999999" customHeight="1">
      <c r="A38" s="24" t="s">
        <v>225</v>
      </c>
      <c r="B38" s="24" t="s">
        <v>226</v>
      </c>
      <c r="C38" s="25">
        <v>2937.907123</v>
      </c>
      <c r="D38" s="25">
        <v>1813.51</v>
      </c>
      <c r="E38" s="50">
        <v>0.61727955448372418</v>
      </c>
    </row>
    <row r="39" spans="1:5" ht="19.899999999999999" customHeight="1">
      <c r="A39" s="26" t="s">
        <v>227</v>
      </c>
      <c r="B39" s="26" t="s">
        <v>228</v>
      </c>
      <c r="C39" s="27">
        <v>0</v>
      </c>
      <c r="D39" s="27">
        <v>0.53</v>
      </c>
      <c r="E39" s="50"/>
    </row>
    <row r="40" spans="1:5" ht="19.899999999999999" customHeight="1">
      <c r="A40" s="26" t="s">
        <v>229</v>
      </c>
      <c r="B40" s="26" t="s">
        <v>230</v>
      </c>
      <c r="C40" s="27">
        <v>2937.907123</v>
      </c>
      <c r="D40" s="27">
        <v>1812.98</v>
      </c>
      <c r="E40" s="50">
        <v>0.61709915395443227</v>
      </c>
    </row>
    <row r="41" spans="1:5" ht="19.899999999999999" customHeight="1">
      <c r="A41" s="24" t="s">
        <v>231</v>
      </c>
      <c r="B41" s="24" t="s">
        <v>232</v>
      </c>
      <c r="C41" s="25">
        <v>69.325980000000001</v>
      </c>
      <c r="D41" s="25">
        <v>61.249299999999998</v>
      </c>
      <c r="E41" s="50">
        <v>0.88349706704470676</v>
      </c>
    </row>
    <row r="42" spans="1:5" ht="19.899999999999999" customHeight="1">
      <c r="A42" s="26" t="s">
        <v>233</v>
      </c>
      <c r="B42" s="26" t="s">
        <v>234</v>
      </c>
      <c r="C42" s="27">
        <v>47.184800000000003</v>
      </c>
      <c r="D42" s="27">
        <v>24.5093</v>
      </c>
      <c r="E42" s="50">
        <v>0.51943210525423433</v>
      </c>
    </row>
    <row r="43" spans="1:5" ht="19.899999999999999" customHeight="1">
      <c r="A43" s="26" t="s">
        <v>235</v>
      </c>
      <c r="B43" s="26" t="s">
        <v>236</v>
      </c>
      <c r="C43" s="27">
        <v>13.521179999999999</v>
      </c>
      <c r="D43" s="27">
        <v>36.74</v>
      </c>
      <c r="E43" s="50">
        <v>2.7172184676189506</v>
      </c>
    </row>
    <row r="44" spans="1:5" ht="19.899999999999999" customHeight="1">
      <c r="A44" s="24" t="s">
        <v>237</v>
      </c>
      <c r="B44" s="24" t="s">
        <v>238</v>
      </c>
      <c r="C44" s="25">
        <v>2016.1914600000002</v>
      </c>
      <c r="D44" s="25">
        <v>968.60919999999999</v>
      </c>
      <c r="E44" s="50">
        <v>0.48041528754416996</v>
      </c>
    </row>
    <row r="45" spans="1:5" ht="19.899999999999999" customHeight="1">
      <c r="A45" s="26" t="s">
        <v>239</v>
      </c>
      <c r="B45" s="26" t="s">
        <v>240</v>
      </c>
      <c r="C45" s="27">
        <v>105.8716</v>
      </c>
      <c r="D45" s="27">
        <v>142.19999999999999</v>
      </c>
      <c r="E45" s="50">
        <v>1.3431364029635897</v>
      </c>
    </row>
    <row r="46" spans="1:5" ht="19.899999999999999" customHeight="1">
      <c r="A46" s="26" t="s">
        <v>241</v>
      </c>
      <c r="B46" s="26" t="s">
        <v>242</v>
      </c>
      <c r="C46" s="27">
        <v>30</v>
      </c>
      <c r="D46" s="27">
        <v>50</v>
      </c>
      <c r="E46" s="50">
        <v>1.6666666666666667</v>
      </c>
    </row>
    <row r="47" spans="1:5" ht="19.899999999999999" customHeight="1">
      <c r="A47" s="26" t="s">
        <v>243</v>
      </c>
      <c r="B47" s="26" t="s">
        <v>244</v>
      </c>
      <c r="C47" s="27">
        <v>238.8074</v>
      </c>
      <c r="D47" s="27">
        <v>660.13520000000005</v>
      </c>
      <c r="E47" s="50">
        <v>2.7642995987561525</v>
      </c>
    </row>
    <row r="48" spans="1:5" ht="19.899999999999999" customHeight="1">
      <c r="A48" s="26" t="s">
        <v>245</v>
      </c>
      <c r="B48" s="26" t="s">
        <v>246</v>
      </c>
      <c r="C48" s="27">
        <v>1641.5124599999999</v>
      </c>
      <c r="D48" s="27">
        <v>116.274</v>
      </c>
      <c r="E48" s="50">
        <v>7.0833455629084899E-2</v>
      </c>
    </row>
    <row r="49" spans="1:5" ht="19.899999999999999" customHeight="1">
      <c r="A49" s="24" t="s">
        <v>247</v>
      </c>
      <c r="B49" s="24" t="s">
        <v>248</v>
      </c>
      <c r="C49" s="25">
        <v>185.873696</v>
      </c>
      <c r="D49" s="25">
        <v>201.98130399999999</v>
      </c>
      <c r="E49" s="50">
        <v>1.0866588890555013</v>
      </c>
    </row>
    <row r="50" spans="1:5" ht="19.899999999999999" customHeight="1">
      <c r="A50" s="26" t="s">
        <v>249</v>
      </c>
      <c r="B50" s="26" t="s">
        <v>250</v>
      </c>
      <c r="C50" s="27">
        <v>21.879358</v>
      </c>
      <c r="D50" s="27">
        <v>2.3040000000000001E-3</v>
      </c>
      <c r="E50" s="50">
        <v>1.0530473517550196E-4</v>
      </c>
    </row>
    <row r="51" spans="1:5" ht="19.899999999999999" customHeight="1">
      <c r="A51" s="26" t="s">
        <v>251</v>
      </c>
      <c r="B51" s="26" t="s">
        <v>252</v>
      </c>
      <c r="C51" s="27">
        <v>163.927638</v>
      </c>
      <c r="D51" s="27">
        <v>201.97900000000001</v>
      </c>
      <c r="E51" s="50">
        <v>1.2321229199922956</v>
      </c>
    </row>
    <row r="52" spans="1:5" ht="19.899999999999999" customHeight="1">
      <c r="A52" s="24" t="s">
        <v>253</v>
      </c>
      <c r="B52" s="24" t="s">
        <v>254</v>
      </c>
      <c r="C52" s="25">
        <v>4</v>
      </c>
      <c r="D52" s="25">
        <v>4.5</v>
      </c>
      <c r="E52" s="50">
        <v>1.125</v>
      </c>
    </row>
    <row r="53" spans="1:5" ht="19.899999999999999" customHeight="1">
      <c r="A53" s="26" t="s">
        <v>255</v>
      </c>
      <c r="B53" s="26" t="s">
        <v>256</v>
      </c>
      <c r="C53" s="27">
        <v>4</v>
      </c>
      <c r="D53" s="27">
        <v>4.5</v>
      </c>
      <c r="E53" s="50">
        <v>1.125</v>
      </c>
    </row>
    <row r="54" spans="1:5" ht="19.899999999999999" customHeight="1">
      <c r="A54" s="24" t="s">
        <v>257</v>
      </c>
      <c r="B54" s="24" t="s">
        <v>258</v>
      </c>
      <c r="C54" s="25">
        <v>5.82</v>
      </c>
      <c r="D54" s="25">
        <v>6</v>
      </c>
      <c r="E54" s="50">
        <v>1.0309278350515463</v>
      </c>
    </row>
    <row r="55" spans="1:5" ht="19.899999999999999" customHeight="1">
      <c r="A55" s="26" t="s">
        <v>259</v>
      </c>
      <c r="B55" s="26" t="s">
        <v>260</v>
      </c>
      <c r="C55" s="27">
        <v>5.82</v>
      </c>
      <c r="D55" s="27">
        <v>6</v>
      </c>
      <c r="E55" s="50">
        <v>1.0309278350515463</v>
      </c>
    </row>
    <row r="56" spans="1:5" ht="19.899999999999999" customHeight="1">
      <c r="A56" s="24" t="s">
        <v>261</v>
      </c>
      <c r="B56" s="24" t="s">
        <v>262</v>
      </c>
      <c r="C56" s="25">
        <v>15.76</v>
      </c>
      <c r="D56" s="25">
        <v>20</v>
      </c>
      <c r="E56" s="50">
        <v>1.2690355329949239</v>
      </c>
    </row>
    <row r="57" spans="1:5" ht="19.899999999999999" customHeight="1">
      <c r="A57" s="26" t="s">
        <v>263</v>
      </c>
      <c r="B57" s="26" t="s">
        <v>264</v>
      </c>
      <c r="C57" s="27">
        <v>15.76</v>
      </c>
      <c r="D57" s="27">
        <v>20</v>
      </c>
      <c r="E57" s="50">
        <v>1.2690355329949239</v>
      </c>
    </row>
    <row r="58" spans="1:5" ht="19.899999999999999" customHeight="1">
      <c r="A58" s="24" t="s">
        <v>265</v>
      </c>
      <c r="B58" s="24" t="s">
        <v>266</v>
      </c>
      <c r="C58" s="25">
        <v>10.98</v>
      </c>
      <c r="D58" s="25">
        <v>12.6</v>
      </c>
      <c r="E58" s="50">
        <v>1.1475409836065573</v>
      </c>
    </row>
    <row r="59" spans="1:5" ht="19.899999999999999" customHeight="1">
      <c r="A59" s="26" t="s">
        <v>267</v>
      </c>
      <c r="B59" s="26" t="s">
        <v>268</v>
      </c>
      <c r="C59" s="27">
        <v>10.98</v>
      </c>
      <c r="D59" s="27">
        <v>12.6</v>
      </c>
      <c r="E59" s="50">
        <v>1.1475409836065573</v>
      </c>
    </row>
    <row r="60" spans="1:5" ht="19.899999999999999" customHeight="1">
      <c r="A60" s="24" t="s">
        <v>269</v>
      </c>
      <c r="B60" s="24" t="s">
        <v>270</v>
      </c>
      <c r="C60" s="25">
        <v>33.151192000000002</v>
      </c>
      <c r="D60" s="25">
        <v>54.025883</v>
      </c>
      <c r="E60" s="50">
        <v>1.6296814606244021</v>
      </c>
    </row>
    <row r="61" spans="1:5" ht="19.899999999999999" customHeight="1">
      <c r="A61" s="26" t="s">
        <v>271</v>
      </c>
      <c r="B61" s="26" t="s">
        <v>272</v>
      </c>
      <c r="C61" s="27">
        <v>24.087717000000001</v>
      </c>
      <c r="D61" s="27">
        <v>38.332282999999997</v>
      </c>
      <c r="E61" s="50">
        <v>1.5913622283091418</v>
      </c>
    </row>
    <row r="62" spans="1:5" ht="19.899999999999999" customHeight="1">
      <c r="A62" s="26" t="s">
        <v>273</v>
      </c>
      <c r="B62" s="26" t="s">
        <v>274</v>
      </c>
      <c r="C62" s="27">
        <v>9.0634750000000004</v>
      </c>
      <c r="D62" s="27">
        <v>15.6936</v>
      </c>
      <c r="E62" s="50">
        <v>1.7315212983982413</v>
      </c>
    </row>
    <row r="63" spans="1:5" ht="19.899999999999999" customHeight="1">
      <c r="A63" s="24" t="s">
        <v>275</v>
      </c>
      <c r="B63" s="24" t="s">
        <v>276</v>
      </c>
      <c r="C63" s="25">
        <v>9.2649500000000007</v>
      </c>
      <c r="D63" s="25">
        <v>1.7</v>
      </c>
      <c r="E63" s="50">
        <v>0.18348722874921072</v>
      </c>
    </row>
    <row r="64" spans="1:5" ht="19.899999999999999" customHeight="1">
      <c r="A64" s="26" t="s">
        <v>277</v>
      </c>
      <c r="B64" s="26" t="s">
        <v>278</v>
      </c>
      <c r="C64" s="27">
        <v>9.2649500000000007</v>
      </c>
      <c r="D64" s="27">
        <v>1.7</v>
      </c>
      <c r="E64" s="50">
        <v>0.18348722874921072</v>
      </c>
    </row>
    <row r="65" spans="1:5" ht="19.899999999999999" customHeight="1">
      <c r="A65" s="24" t="s">
        <v>279</v>
      </c>
      <c r="B65" s="24" t="s">
        <v>153</v>
      </c>
      <c r="C65" s="25">
        <v>603.85548200000005</v>
      </c>
      <c r="D65" s="25">
        <v>554.12176799999997</v>
      </c>
      <c r="E65" s="50">
        <v>0.91763970770741454</v>
      </c>
    </row>
    <row r="66" spans="1:5" ht="19.899999999999999" customHeight="1">
      <c r="A66" s="24" t="s">
        <v>280</v>
      </c>
      <c r="B66" s="24" t="s">
        <v>281</v>
      </c>
      <c r="C66" s="25">
        <v>0</v>
      </c>
      <c r="D66" s="25">
        <v>46.9</v>
      </c>
      <c r="E66" s="50"/>
    </row>
    <row r="67" spans="1:5" ht="19.899999999999999" customHeight="1">
      <c r="A67" s="26" t="s">
        <v>282</v>
      </c>
      <c r="B67" s="26" t="s">
        <v>283</v>
      </c>
      <c r="C67" s="27">
        <v>0</v>
      </c>
      <c r="D67" s="27">
        <v>46.9</v>
      </c>
      <c r="E67" s="50"/>
    </row>
    <row r="68" spans="1:5" ht="19.899999999999999" customHeight="1">
      <c r="A68" s="24" t="s">
        <v>284</v>
      </c>
      <c r="B68" s="24" t="s">
        <v>285</v>
      </c>
      <c r="C68" s="25">
        <v>10</v>
      </c>
      <c r="D68" s="25">
        <v>16.920000000000002</v>
      </c>
      <c r="E68" s="50">
        <v>1.6920000000000002</v>
      </c>
    </row>
    <row r="69" spans="1:5" ht="19.899999999999999" customHeight="1">
      <c r="A69" s="26" t="s">
        <v>286</v>
      </c>
      <c r="B69" s="26" t="s">
        <v>287</v>
      </c>
      <c r="C69" s="27">
        <v>10</v>
      </c>
      <c r="D69" s="27">
        <v>16.920000000000002</v>
      </c>
      <c r="E69" s="50">
        <v>1.6920000000000002</v>
      </c>
    </row>
    <row r="70" spans="1:5" ht="19.899999999999999" customHeight="1">
      <c r="A70" s="24" t="s">
        <v>288</v>
      </c>
      <c r="B70" s="24" t="s">
        <v>289</v>
      </c>
      <c r="C70" s="25">
        <v>172.81832600000001</v>
      </c>
      <c r="D70" s="25">
        <v>191.22</v>
      </c>
      <c r="E70" s="50">
        <v>1.1064798764455106</v>
      </c>
    </row>
    <row r="71" spans="1:5" ht="19.899999999999999" customHeight="1">
      <c r="A71" s="26" t="s">
        <v>290</v>
      </c>
      <c r="B71" s="26" t="s">
        <v>291</v>
      </c>
      <c r="C71" s="27">
        <v>49.903525000000002</v>
      </c>
      <c r="D71" s="27">
        <v>51.16</v>
      </c>
      <c r="E71" s="50">
        <v>1.0251780811074969</v>
      </c>
    </row>
    <row r="72" spans="1:5" ht="19.899999999999999" customHeight="1">
      <c r="A72" s="26" t="s">
        <v>292</v>
      </c>
      <c r="B72" s="26" t="s">
        <v>293</v>
      </c>
      <c r="C72" s="27">
        <v>122.914801</v>
      </c>
      <c r="D72" s="27">
        <v>140.06</v>
      </c>
      <c r="E72" s="50">
        <v>1.1394884819444975</v>
      </c>
    </row>
    <row r="73" spans="1:5" ht="19.899999999999999" customHeight="1">
      <c r="A73" s="26" t="s">
        <v>294</v>
      </c>
      <c r="B73" s="26" t="s">
        <v>295</v>
      </c>
      <c r="C73" s="27">
        <v>0</v>
      </c>
      <c r="D73" s="27">
        <v>0</v>
      </c>
      <c r="E73" s="50"/>
    </row>
    <row r="74" spans="1:5" ht="19.899999999999999" customHeight="1">
      <c r="A74" s="24" t="s">
        <v>296</v>
      </c>
      <c r="B74" s="24" t="s">
        <v>297</v>
      </c>
      <c r="C74" s="25">
        <v>364.54535600000003</v>
      </c>
      <c r="D74" s="25">
        <v>297.57176800000002</v>
      </c>
      <c r="E74" s="50">
        <v>0.81628187851609879</v>
      </c>
    </row>
    <row r="75" spans="1:5" ht="19.899999999999999" customHeight="1">
      <c r="A75" s="26" t="s">
        <v>298</v>
      </c>
      <c r="B75" s="26" t="s">
        <v>299</v>
      </c>
      <c r="C75" s="27">
        <v>359.38415600000002</v>
      </c>
      <c r="D75" s="27">
        <v>297.57176800000002</v>
      </c>
      <c r="E75" s="50">
        <v>0.82800469367380791</v>
      </c>
    </row>
    <row r="76" spans="1:5" ht="19.899999999999999" customHeight="1">
      <c r="A76" s="24" t="s">
        <v>300</v>
      </c>
      <c r="B76" s="24" t="s">
        <v>301</v>
      </c>
      <c r="C76" s="25">
        <v>0</v>
      </c>
      <c r="D76" s="25">
        <v>1.51</v>
      </c>
      <c r="E76" s="50"/>
    </row>
    <row r="77" spans="1:5" ht="19.899999999999999" customHeight="1">
      <c r="A77" s="26" t="s">
        <v>302</v>
      </c>
      <c r="B77" s="26" t="s">
        <v>301</v>
      </c>
      <c r="C77" s="27">
        <v>0</v>
      </c>
      <c r="D77" s="27">
        <v>1.51</v>
      </c>
      <c r="E77" s="50"/>
    </row>
    <row r="78" spans="1:5" ht="19.899999999999999" customHeight="1">
      <c r="A78" s="24" t="s">
        <v>303</v>
      </c>
      <c r="B78" s="24" t="s">
        <v>154</v>
      </c>
      <c r="C78" s="25">
        <v>4096.7453519999999</v>
      </c>
      <c r="D78" s="25">
        <v>1416.6094000000001</v>
      </c>
      <c r="E78" s="50">
        <v>0.34578898083289999</v>
      </c>
    </row>
    <row r="79" spans="1:5" ht="19.899999999999999" customHeight="1">
      <c r="A79" s="24" t="s">
        <v>304</v>
      </c>
      <c r="B79" s="24" t="s">
        <v>305</v>
      </c>
      <c r="C79" s="25">
        <v>240.03266600000001</v>
      </c>
      <c r="D79" s="25">
        <v>246.33</v>
      </c>
      <c r="E79" s="50">
        <v>1.0262353208208752</v>
      </c>
    </row>
    <row r="80" spans="1:5" ht="19.899999999999999" customHeight="1">
      <c r="A80" s="26" t="s">
        <v>306</v>
      </c>
      <c r="B80" s="26" t="s">
        <v>307</v>
      </c>
      <c r="C80" s="27">
        <v>240.03266600000001</v>
      </c>
      <c r="D80" s="27">
        <v>246.33</v>
      </c>
      <c r="E80" s="50">
        <v>1.0262353208208752</v>
      </c>
    </row>
    <row r="81" spans="1:5" ht="19.899999999999999" customHeight="1">
      <c r="A81" s="24" t="s">
        <v>308</v>
      </c>
      <c r="B81" s="24" t="s">
        <v>309</v>
      </c>
      <c r="C81" s="25">
        <v>223.41778199999999</v>
      </c>
      <c r="D81" s="25">
        <v>1094.27</v>
      </c>
      <c r="E81" s="50">
        <v>4.8978643964874742</v>
      </c>
    </row>
    <row r="82" spans="1:5" ht="19.899999999999999" customHeight="1">
      <c r="A82" s="26" t="s">
        <v>310</v>
      </c>
      <c r="B82" s="26" t="s">
        <v>311</v>
      </c>
      <c r="C82" s="27">
        <v>208.42138199999999</v>
      </c>
      <c r="D82" s="27">
        <v>961.59</v>
      </c>
      <c r="E82" s="50">
        <v>4.6136821029235859</v>
      </c>
    </row>
    <row r="83" spans="1:5" ht="19.899999999999999" customHeight="1">
      <c r="A83" s="26" t="s">
        <v>312</v>
      </c>
      <c r="B83" s="26" t="s">
        <v>313</v>
      </c>
      <c r="C83" s="27">
        <v>14.9964</v>
      </c>
      <c r="D83" s="27">
        <v>132.68</v>
      </c>
      <c r="E83" s="50">
        <v>8.8474567229468413</v>
      </c>
    </row>
    <row r="84" spans="1:5" ht="19.899999999999999" customHeight="1">
      <c r="A84" s="24" t="s">
        <v>314</v>
      </c>
      <c r="B84" s="24" t="s">
        <v>315</v>
      </c>
      <c r="C84" s="25">
        <v>3633.2949039999999</v>
      </c>
      <c r="D84" s="25">
        <v>76.009399999999999</v>
      </c>
      <c r="E84" s="50">
        <v>2.0920239619503234E-2</v>
      </c>
    </row>
    <row r="85" spans="1:5" ht="19.899999999999999" customHeight="1">
      <c r="A85" s="26" t="s">
        <v>316</v>
      </c>
      <c r="B85" s="26" t="s">
        <v>317</v>
      </c>
      <c r="C85" s="27">
        <v>133.294904</v>
      </c>
      <c r="D85" s="27">
        <v>76.009399999999999</v>
      </c>
      <c r="E85" s="50">
        <v>0.5702348530893574</v>
      </c>
    </row>
    <row r="86" spans="1:5" ht="19.899999999999999" customHeight="1">
      <c r="A86" s="24" t="s">
        <v>318</v>
      </c>
      <c r="B86" s="24" t="s">
        <v>113</v>
      </c>
      <c r="C86" s="25">
        <v>1636.69004</v>
      </c>
      <c r="D86" s="25">
        <v>1511.7266870000001</v>
      </c>
      <c r="E86" s="50">
        <v>0.92364873620175514</v>
      </c>
    </row>
    <row r="87" spans="1:5" ht="19.899999999999999" customHeight="1">
      <c r="A87" s="24" t="s">
        <v>319</v>
      </c>
      <c r="B87" s="24" t="s">
        <v>320</v>
      </c>
      <c r="C87" s="25">
        <v>1011.431427</v>
      </c>
      <c r="D87" s="25">
        <v>1425.99</v>
      </c>
      <c r="E87" s="50">
        <v>1.4098731381420682</v>
      </c>
    </row>
    <row r="88" spans="1:5" ht="19.899999999999999" customHeight="1">
      <c r="A88" s="26" t="s">
        <v>321</v>
      </c>
      <c r="B88" s="26" t="s">
        <v>44</v>
      </c>
      <c r="C88" s="27">
        <v>138.59416999999999</v>
      </c>
      <c r="D88" s="27">
        <v>164.48</v>
      </c>
      <c r="E88" s="50">
        <v>1.1867743065960135</v>
      </c>
    </row>
    <row r="89" spans="1:5" ht="19.899999999999999" customHeight="1">
      <c r="A89" s="26" t="s">
        <v>322</v>
      </c>
      <c r="B89" s="26" t="s">
        <v>323</v>
      </c>
      <c r="C89" s="27">
        <v>14.926342000000002</v>
      </c>
      <c r="D89" s="27">
        <v>58.3</v>
      </c>
      <c r="E89" s="50">
        <v>3.9058464558831623</v>
      </c>
    </row>
    <row r="90" spans="1:5" ht="19.899999999999999" customHeight="1">
      <c r="A90" s="26" t="s">
        <v>324</v>
      </c>
      <c r="B90" s="26" t="s">
        <v>325</v>
      </c>
      <c r="C90" s="27">
        <v>857.91091500000005</v>
      </c>
      <c r="D90" s="27">
        <v>1203.21</v>
      </c>
      <c r="E90" s="50">
        <v>1.4024882758368915</v>
      </c>
    </row>
    <row r="91" spans="1:5" ht="19.899999999999999" customHeight="1">
      <c r="A91" s="24" t="s">
        <v>326</v>
      </c>
      <c r="B91" s="24" t="s">
        <v>327</v>
      </c>
      <c r="C91" s="25">
        <v>61.751100000000001</v>
      </c>
      <c r="D91" s="25">
        <v>50</v>
      </c>
      <c r="E91" s="50">
        <v>0.80970217534586431</v>
      </c>
    </row>
    <row r="92" spans="1:5" ht="19.899999999999999" customHeight="1">
      <c r="A92" s="26" t="s">
        <v>328</v>
      </c>
      <c r="B92" s="26" t="s">
        <v>329</v>
      </c>
      <c r="C92" s="27">
        <v>61.751100000000001</v>
      </c>
      <c r="D92" s="27">
        <v>50</v>
      </c>
      <c r="E92" s="50">
        <v>0.80970217534586431</v>
      </c>
    </row>
    <row r="93" spans="1:5" ht="19.899999999999999" customHeight="1">
      <c r="A93" s="24" t="s">
        <v>330</v>
      </c>
      <c r="B93" s="24" t="s">
        <v>331</v>
      </c>
      <c r="C93" s="25">
        <v>52.263313000000004</v>
      </c>
      <c r="D93" s="25">
        <v>35.736687000000003</v>
      </c>
      <c r="E93" s="50">
        <v>0.68378150845508012</v>
      </c>
    </row>
    <row r="94" spans="1:5" ht="19.899999999999999" customHeight="1">
      <c r="A94" s="26" t="s">
        <v>332</v>
      </c>
      <c r="B94" s="26" t="s">
        <v>331</v>
      </c>
      <c r="C94" s="27">
        <v>52.263313000000004</v>
      </c>
      <c r="D94" s="27">
        <v>35.736687000000003</v>
      </c>
      <c r="E94" s="50">
        <v>0.68378150845508012</v>
      </c>
    </row>
    <row r="95" spans="1:5" ht="19.899999999999999" customHeight="1">
      <c r="A95" s="24" t="s">
        <v>333</v>
      </c>
      <c r="B95" s="24" t="s">
        <v>155</v>
      </c>
      <c r="C95" s="25">
        <v>10669.435519000001</v>
      </c>
      <c r="D95" s="25">
        <v>6023.9089860000004</v>
      </c>
      <c r="E95" s="50">
        <v>0.56459490994370753</v>
      </c>
    </row>
    <row r="96" spans="1:5" ht="19.899999999999999" customHeight="1">
      <c r="A96" s="24" t="s">
        <v>334</v>
      </c>
      <c r="B96" s="24" t="s">
        <v>335</v>
      </c>
      <c r="C96" s="25">
        <v>2247.0363360000001</v>
      </c>
      <c r="D96" s="25">
        <v>2180.0048139999999</v>
      </c>
      <c r="E96" s="50">
        <v>0.9701689194224048</v>
      </c>
    </row>
    <row r="97" spans="1:5" ht="19.899999999999999" customHeight="1">
      <c r="A97" s="26" t="s">
        <v>336</v>
      </c>
      <c r="B97" s="26" t="s">
        <v>193</v>
      </c>
      <c r="C97" s="27">
        <v>276.42612400000002</v>
      </c>
      <c r="D97" s="27">
        <v>263.52999999999997</v>
      </c>
      <c r="E97" s="50">
        <v>0.95334694198439784</v>
      </c>
    </row>
    <row r="98" spans="1:5" ht="19.899999999999999" customHeight="1">
      <c r="A98" s="26" t="s">
        <v>337</v>
      </c>
      <c r="B98" s="26" t="s">
        <v>338</v>
      </c>
      <c r="C98" s="27">
        <v>10.0434</v>
      </c>
      <c r="D98" s="27">
        <v>9</v>
      </c>
      <c r="E98" s="50">
        <v>0.89611087878606843</v>
      </c>
    </row>
    <row r="99" spans="1:5" ht="19.899999999999999" customHeight="1">
      <c r="A99" s="26" t="s">
        <v>339</v>
      </c>
      <c r="B99" s="26" t="s">
        <v>340</v>
      </c>
      <c r="C99" s="27">
        <v>1.853</v>
      </c>
      <c r="D99" s="27">
        <v>2.67</v>
      </c>
      <c r="E99" s="50">
        <v>1.4409066378845117</v>
      </c>
    </row>
    <row r="100" spans="1:5" ht="19.899999999999999" customHeight="1">
      <c r="A100" s="26" t="s">
        <v>341</v>
      </c>
      <c r="B100" s="26" t="s">
        <v>342</v>
      </c>
      <c r="C100" s="27">
        <v>1179.882889</v>
      </c>
      <c r="D100" s="27">
        <v>306.97331400000002</v>
      </c>
      <c r="E100" s="50">
        <v>0.26017269752947492</v>
      </c>
    </row>
    <row r="101" spans="1:5" ht="19.899999999999999" customHeight="1">
      <c r="A101" s="26" t="s">
        <v>343</v>
      </c>
      <c r="B101" s="26" t="s">
        <v>344</v>
      </c>
      <c r="C101" s="27">
        <v>1.0900000000000001</v>
      </c>
      <c r="D101" s="27">
        <v>11.875</v>
      </c>
      <c r="E101" s="50">
        <v>10.894495412844035</v>
      </c>
    </row>
    <row r="102" spans="1:5" ht="19.899999999999999" customHeight="1">
      <c r="A102" s="26" t="s">
        <v>345</v>
      </c>
      <c r="B102" s="26" t="s">
        <v>346</v>
      </c>
      <c r="C102" s="27">
        <v>25.22195</v>
      </c>
      <c r="D102" s="27">
        <v>52.53</v>
      </c>
      <c r="E102" s="50">
        <v>2.0827097032545066</v>
      </c>
    </row>
    <row r="103" spans="1:5" ht="19.899999999999999" customHeight="1">
      <c r="A103" s="26" t="s">
        <v>347</v>
      </c>
      <c r="B103" s="26" t="s">
        <v>348</v>
      </c>
      <c r="C103" s="27">
        <v>319.48448500000001</v>
      </c>
      <c r="D103" s="27">
        <v>1533.4265</v>
      </c>
      <c r="E103" s="50">
        <v>4.7996900381563128</v>
      </c>
    </row>
    <row r="104" spans="1:5" ht="19.899999999999999" customHeight="1">
      <c r="A104" s="24" t="s">
        <v>349</v>
      </c>
      <c r="B104" s="24" t="s">
        <v>350</v>
      </c>
      <c r="C104" s="25">
        <v>1081.0087140000001</v>
      </c>
      <c r="D104" s="25">
        <v>1362.9329009999999</v>
      </c>
      <c r="E104" s="50">
        <v>1.2607973306309535</v>
      </c>
    </row>
    <row r="105" spans="1:5" ht="19.899999999999999" customHeight="1">
      <c r="A105" s="26" t="s">
        <v>351</v>
      </c>
      <c r="B105" s="26" t="s">
        <v>352</v>
      </c>
      <c r="C105" s="27">
        <v>5.8144</v>
      </c>
      <c r="D105" s="27">
        <v>14</v>
      </c>
      <c r="E105" s="50">
        <v>2.4078150798018711</v>
      </c>
    </row>
    <row r="106" spans="1:5" ht="19.899999999999999" customHeight="1">
      <c r="A106" s="26" t="s">
        <v>353</v>
      </c>
      <c r="B106" s="26" t="s">
        <v>354</v>
      </c>
      <c r="C106" s="27">
        <v>0</v>
      </c>
      <c r="D106" s="27">
        <v>14.25</v>
      </c>
      <c r="E106" s="50"/>
    </row>
    <row r="107" spans="1:5" ht="19.899999999999999" customHeight="1">
      <c r="A107" s="26" t="s">
        <v>355</v>
      </c>
      <c r="B107" s="26" t="s">
        <v>356</v>
      </c>
      <c r="C107" s="27">
        <v>269.69037400000002</v>
      </c>
      <c r="D107" s="27">
        <v>1122.7298410000001</v>
      </c>
      <c r="E107" s="50">
        <v>4.1630326820637658</v>
      </c>
    </row>
    <row r="108" spans="1:5" ht="19.899999999999999" customHeight="1">
      <c r="A108" s="26" t="s">
        <v>357</v>
      </c>
      <c r="B108" s="26" t="s">
        <v>358</v>
      </c>
      <c r="C108" s="27">
        <v>742.22694000000001</v>
      </c>
      <c r="D108" s="27">
        <v>84.363060000000004</v>
      </c>
      <c r="E108" s="50">
        <v>0.11366208292035318</v>
      </c>
    </row>
    <row r="109" spans="1:5" ht="19.899999999999999" customHeight="1">
      <c r="A109" s="26" t="s">
        <v>359</v>
      </c>
      <c r="B109" s="26" t="s">
        <v>360</v>
      </c>
      <c r="C109" s="27">
        <v>49.517000000000003</v>
      </c>
      <c r="D109" s="27">
        <v>127.59</v>
      </c>
      <c r="E109" s="50">
        <v>2.576690833451138</v>
      </c>
    </row>
    <row r="110" spans="1:5" ht="19.899999999999999" customHeight="1">
      <c r="A110" s="24" t="s">
        <v>361</v>
      </c>
      <c r="B110" s="24" t="s">
        <v>362</v>
      </c>
      <c r="C110" s="25">
        <v>7341.3904689999999</v>
      </c>
      <c r="D110" s="25">
        <v>2057.9712709999999</v>
      </c>
      <c r="E110" s="50">
        <v>0.28032445347922275</v>
      </c>
    </row>
    <row r="111" spans="1:5" ht="19.899999999999999" customHeight="1">
      <c r="A111" s="26" t="s">
        <v>363</v>
      </c>
      <c r="B111" s="26" t="s">
        <v>364</v>
      </c>
      <c r="C111" s="27">
        <v>230.659312</v>
      </c>
      <c r="D111" s="27">
        <v>149.51</v>
      </c>
      <c r="E111" s="50">
        <v>0.64818540688268411</v>
      </c>
    </row>
    <row r="112" spans="1:5" ht="19.899999999999999" customHeight="1">
      <c r="A112" s="26" t="s">
        <v>365</v>
      </c>
      <c r="B112" s="26" t="s">
        <v>366</v>
      </c>
      <c r="C112" s="27">
        <v>1.006</v>
      </c>
      <c r="D112" s="27">
        <v>20</v>
      </c>
      <c r="E112" s="50">
        <v>19.880715705765407</v>
      </c>
    </row>
    <row r="113" spans="1:5" ht="19.899999999999999" customHeight="1">
      <c r="A113" s="26" t="s">
        <v>367</v>
      </c>
      <c r="B113" s="26" t="s">
        <v>368</v>
      </c>
      <c r="C113" s="27">
        <v>0</v>
      </c>
      <c r="D113" s="27">
        <v>53.5</v>
      </c>
      <c r="E113" s="50"/>
    </row>
    <row r="114" spans="1:5" ht="19.899999999999999" customHeight="1">
      <c r="A114" s="26" t="s">
        <v>369</v>
      </c>
      <c r="B114" s="26" t="s">
        <v>370</v>
      </c>
      <c r="C114" s="27">
        <v>7109.7251569999989</v>
      </c>
      <c r="D114" s="27">
        <v>1834.9612709999999</v>
      </c>
      <c r="E114" s="50">
        <v>0.25809173076027531</v>
      </c>
    </row>
    <row r="115" spans="1:5" ht="19.899999999999999" customHeight="1">
      <c r="A115" s="24" t="s">
        <v>371</v>
      </c>
      <c r="B115" s="24" t="s">
        <v>372</v>
      </c>
      <c r="C115" s="25">
        <v>0</v>
      </c>
      <c r="D115" s="25">
        <v>423</v>
      </c>
      <c r="E115" s="50"/>
    </row>
    <row r="116" spans="1:5" ht="19.899999999999999" customHeight="1">
      <c r="A116" s="26" t="s">
        <v>373</v>
      </c>
      <c r="B116" s="26" t="s">
        <v>374</v>
      </c>
      <c r="C116" s="27">
        <v>0</v>
      </c>
      <c r="D116" s="27">
        <v>224</v>
      </c>
      <c r="E116" s="50"/>
    </row>
    <row r="117" spans="1:5" ht="19.899999999999999" customHeight="1">
      <c r="A117" s="26" t="s">
        <v>375</v>
      </c>
      <c r="B117" s="26" t="s">
        <v>376</v>
      </c>
      <c r="C117" s="27">
        <v>0</v>
      </c>
      <c r="D117" s="27">
        <v>180</v>
      </c>
      <c r="E117" s="50"/>
    </row>
    <row r="118" spans="1:5" ht="19.899999999999999" customHeight="1">
      <c r="A118" s="26" t="s">
        <v>377</v>
      </c>
      <c r="B118" s="26" t="s">
        <v>378</v>
      </c>
      <c r="C118" s="27">
        <v>0</v>
      </c>
      <c r="D118" s="27">
        <v>19</v>
      </c>
      <c r="E118" s="50"/>
    </row>
    <row r="119" spans="1:5" ht="19.899999999999999" customHeight="1">
      <c r="A119" s="24" t="s">
        <v>379</v>
      </c>
      <c r="B119" s="24" t="s">
        <v>380</v>
      </c>
      <c r="C119" s="25">
        <v>3800</v>
      </c>
      <c r="D119" s="25">
        <v>18200</v>
      </c>
      <c r="E119" s="50">
        <v>4.7894736842105265</v>
      </c>
    </row>
    <row r="120" spans="1:5" ht="19.899999999999999" customHeight="1">
      <c r="A120" s="24" t="s">
        <v>381</v>
      </c>
      <c r="B120" s="24" t="s">
        <v>382</v>
      </c>
      <c r="C120" s="25">
        <v>3800</v>
      </c>
      <c r="D120" s="25">
        <v>18200</v>
      </c>
      <c r="E120" s="50">
        <v>4.7894736842105265</v>
      </c>
    </row>
    <row r="121" spans="1:5" ht="19.899999999999999" customHeight="1">
      <c r="A121" s="26" t="s">
        <v>383</v>
      </c>
      <c r="B121" s="26" t="s">
        <v>384</v>
      </c>
      <c r="C121" s="27">
        <v>3800</v>
      </c>
      <c r="D121" s="27">
        <v>18200</v>
      </c>
      <c r="E121" s="50">
        <v>4.7894736842105265</v>
      </c>
    </row>
    <row r="122" spans="1:5" ht="19.899999999999999" customHeight="1">
      <c r="A122" s="24" t="s">
        <v>385</v>
      </c>
      <c r="B122" s="24" t="s">
        <v>386</v>
      </c>
      <c r="C122" s="25">
        <v>3.3927999999999998</v>
      </c>
      <c r="D122" s="25">
        <v>12</v>
      </c>
      <c r="E122" s="50">
        <v>3.5369016741334591</v>
      </c>
    </row>
    <row r="123" spans="1:5" ht="19.899999999999999" customHeight="1">
      <c r="A123" s="24" t="s">
        <v>387</v>
      </c>
      <c r="B123" s="24" t="s">
        <v>335</v>
      </c>
      <c r="C123" s="25">
        <v>3.3927999999999998</v>
      </c>
      <c r="D123" s="25">
        <v>12</v>
      </c>
      <c r="E123" s="50">
        <v>3.5369016741334591</v>
      </c>
    </row>
    <row r="124" spans="1:5" ht="19.899999999999999" customHeight="1">
      <c r="A124" s="26" t="s">
        <v>387</v>
      </c>
      <c r="B124" s="26" t="s">
        <v>335</v>
      </c>
      <c r="C124" s="27">
        <v>3.3927999999999998</v>
      </c>
      <c r="D124" s="27">
        <v>12</v>
      </c>
      <c r="E124" s="50">
        <v>3.5369016741334591</v>
      </c>
    </row>
    <row r="125" spans="1:5" ht="19.899999999999999" customHeight="1">
      <c r="A125" s="24" t="s">
        <v>388</v>
      </c>
      <c r="B125" s="24" t="s">
        <v>158</v>
      </c>
      <c r="C125" s="25">
        <v>420.04014400000005</v>
      </c>
      <c r="D125" s="25">
        <v>473.54</v>
      </c>
      <c r="E125" s="50">
        <v>1.1273684355274385</v>
      </c>
    </row>
    <row r="126" spans="1:5" ht="19.899999999999999" customHeight="1">
      <c r="A126" s="24" t="s">
        <v>389</v>
      </c>
      <c r="B126" s="24" t="s">
        <v>390</v>
      </c>
      <c r="C126" s="25">
        <v>0</v>
      </c>
      <c r="D126" s="25">
        <v>5.88</v>
      </c>
      <c r="E126" s="50"/>
    </row>
    <row r="127" spans="1:5" ht="19.899999999999999" customHeight="1">
      <c r="A127" s="26" t="s">
        <v>391</v>
      </c>
      <c r="B127" s="26" t="s">
        <v>392</v>
      </c>
      <c r="C127" s="27">
        <v>0</v>
      </c>
      <c r="D127" s="27">
        <v>5.88</v>
      </c>
      <c r="E127" s="50"/>
    </row>
    <row r="128" spans="1:5" ht="19.899999999999999" customHeight="1">
      <c r="A128" s="24" t="s">
        <v>393</v>
      </c>
      <c r="B128" s="24" t="s">
        <v>394</v>
      </c>
      <c r="C128" s="25">
        <v>420.04014400000005</v>
      </c>
      <c r="D128" s="25">
        <v>467.66</v>
      </c>
      <c r="E128" s="50">
        <v>1.113369773532884</v>
      </c>
    </row>
    <row r="129" spans="1:5" ht="19.899999999999999" customHeight="1">
      <c r="A129" s="26" t="s">
        <v>395</v>
      </c>
      <c r="B129" s="26" t="s">
        <v>396</v>
      </c>
      <c r="C129" s="27">
        <v>246.78790000000001</v>
      </c>
      <c r="D129" s="27">
        <v>274.66000000000003</v>
      </c>
      <c r="E129" s="50">
        <v>1.1129394917660065</v>
      </c>
    </row>
    <row r="130" spans="1:5" ht="19.899999999999999" customHeight="1">
      <c r="A130" s="26" t="s">
        <v>397</v>
      </c>
      <c r="B130" s="26" t="s">
        <v>398</v>
      </c>
      <c r="C130" s="27">
        <v>173.25224399999999</v>
      </c>
      <c r="D130" s="27">
        <v>193</v>
      </c>
      <c r="E130" s="50">
        <v>1.113982685269</v>
      </c>
    </row>
    <row r="131" spans="1:5" ht="19.899999999999999" customHeight="1">
      <c r="A131" s="24" t="s">
        <v>399</v>
      </c>
      <c r="B131" s="24" t="s">
        <v>400</v>
      </c>
      <c r="C131" s="25">
        <v>0</v>
      </c>
      <c r="D131" s="25">
        <v>0</v>
      </c>
      <c r="E131" s="50"/>
    </row>
    <row r="132" spans="1:5" ht="19.899999999999999" customHeight="1">
      <c r="A132" s="24" t="s">
        <v>401</v>
      </c>
      <c r="B132" s="24" t="s">
        <v>400</v>
      </c>
      <c r="C132" s="25">
        <v>0</v>
      </c>
      <c r="D132" s="25">
        <v>0</v>
      </c>
      <c r="E132" s="50"/>
    </row>
    <row r="133" spans="1:5" ht="19.899999999999999" customHeight="1">
      <c r="A133" s="26" t="s">
        <v>402</v>
      </c>
      <c r="B133" s="26" t="s">
        <v>400</v>
      </c>
      <c r="C133" s="27">
        <v>0</v>
      </c>
      <c r="D133" s="27">
        <v>0</v>
      </c>
      <c r="E133" s="50"/>
    </row>
    <row r="134" spans="1:5" ht="19.899999999999999" customHeight="1">
      <c r="A134" s="77" t="s">
        <v>45</v>
      </c>
      <c r="B134" s="77"/>
      <c r="C134" s="27">
        <v>41261.46</v>
      </c>
      <c r="D134" s="27">
        <v>37596.480952999998</v>
      </c>
      <c r="E134" s="50">
        <v>0.91117669983078642</v>
      </c>
    </row>
    <row r="135" spans="1:5" ht="19.899999999999999" customHeight="1">
      <c r="A135" s="77" t="s">
        <v>46</v>
      </c>
      <c r="B135" s="77"/>
      <c r="C135" s="25"/>
      <c r="D135" s="25"/>
      <c r="E135" s="50"/>
    </row>
    <row r="136" spans="1:5" ht="19.899999999999999" customHeight="1">
      <c r="A136" s="77" t="s">
        <v>47</v>
      </c>
      <c r="B136" s="77"/>
      <c r="C136" s="25"/>
      <c r="D136" s="25"/>
      <c r="E136" s="50"/>
    </row>
    <row r="137" spans="1:5" ht="19.899999999999999" customHeight="1">
      <c r="A137" s="77" t="s">
        <v>48</v>
      </c>
      <c r="B137" s="77"/>
      <c r="C137" s="27">
        <v>2557.21</v>
      </c>
      <c r="D137" s="27"/>
      <c r="E137" s="50"/>
    </row>
    <row r="138" spans="1:5" ht="19.899999999999999" customHeight="1">
      <c r="A138" s="77" t="s">
        <v>49</v>
      </c>
      <c r="B138" s="77"/>
      <c r="C138" s="27">
        <v>2109.4699999999998</v>
      </c>
      <c r="D138" s="27">
        <v>2109.61</v>
      </c>
      <c r="E138" s="50">
        <f>D138/C138</f>
        <v>1.0000663673813803</v>
      </c>
    </row>
    <row r="139" spans="1:5" ht="19.899999999999999" customHeight="1">
      <c r="A139" s="77" t="s">
        <v>36</v>
      </c>
      <c r="B139" s="77"/>
      <c r="C139" s="27">
        <f>C134+C137+C138</f>
        <v>45928.14</v>
      </c>
      <c r="D139" s="27">
        <f>D134+D138</f>
        <v>39706.090952999999</v>
      </c>
      <c r="E139" s="50">
        <v>0.86685899871180994</v>
      </c>
    </row>
  </sheetData>
  <mergeCells count="7">
    <mergeCell ref="A138:B138"/>
    <mergeCell ref="A139:B139"/>
    <mergeCell ref="A1:E1"/>
    <mergeCell ref="A134:B134"/>
    <mergeCell ref="A135:B135"/>
    <mergeCell ref="A136:B136"/>
    <mergeCell ref="A137:B137"/>
  </mergeCells>
  <phoneticPr fontId="12" type="noConversion"/>
  <pageMargins left="0.11800000071525574" right="0.11800000071525574" top="0.11800000071525574" bottom="0.11800000071525574" header="0" footer="0"/>
  <pageSetup paperSize="9"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10" workbookViewId="0">
      <selection activeCell="D11" sqref="D11"/>
    </sheetView>
  </sheetViews>
  <sheetFormatPr defaultColWidth="10" defaultRowHeight="13.5"/>
  <cols>
    <col min="1" max="1" width="40.125" customWidth="1"/>
    <col min="2" max="4" width="19.5" customWidth="1"/>
    <col min="5" max="5" width="64.625" customWidth="1"/>
  </cols>
  <sheetData>
    <row r="1" spans="1:5" ht="36.950000000000003" customHeight="1">
      <c r="A1" s="73" t="s">
        <v>16</v>
      </c>
      <c r="B1" s="73"/>
      <c r="C1" s="73"/>
      <c r="D1" s="73"/>
    </row>
    <row r="2" spans="1:5" ht="19.899999999999999" customHeight="1">
      <c r="A2" s="4"/>
      <c r="B2" s="4"/>
      <c r="C2" s="5"/>
      <c r="D2" s="5" t="s">
        <v>27</v>
      </c>
    </row>
    <row r="3" spans="1:5" ht="33.200000000000003" customHeight="1">
      <c r="A3" s="6" t="s">
        <v>38</v>
      </c>
      <c r="B3" s="6" t="s">
        <v>165</v>
      </c>
      <c r="C3" s="6" t="s">
        <v>166</v>
      </c>
      <c r="D3" s="6" t="s">
        <v>167</v>
      </c>
      <c r="E3" s="6" t="s">
        <v>50</v>
      </c>
    </row>
    <row r="4" spans="1:5" ht="25.7" customHeight="1">
      <c r="A4" s="10" t="s">
        <v>51</v>
      </c>
      <c r="B4" s="45">
        <v>1457.5</v>
      </c>
      <c r="C4" s="46">
        <v>1706.41</v>
      </c>
      <c r="D4" s="49">
        <f>C4/B4</f>
        <v>1.1707787307032591</v>
      </c>
      <c r="E4" s="16" t="s">
        <v>52</v>
      </c>
    </row>
    <row r="5" spans="1:5" ht="25.7" customHeight="1">
      <c r="A5" s="7" t="s">
        <v>53</v>
      </c>
      <c r="B5" s="45">
        <v>1031.92</v>
      </c>
      <c r="C5" s="46">
        <v>1209.8399999999999</v>
      </c>
      <c r="D5" s="49">
        <f t="shared" ref="D5:D30" si="0">C5/B5</f>
        <v>1.1724164663927434</v>
      </c>
      <c r="E5" s="16" t="s">
        <v>54</v>
      </c>
    </row>
    <row r="6" spans="1:5" ht="25.7" customHeight="1">
      <c r="A6" s="7" t="s">
        <v>55</v>
      </c>
      <c r="B6" s="45">
        <v>199.81</v>
      </c>
      <c r="C6" s="46">
        <v>231.77</v>
      </c>
      <c r="D6" s="49">
        <f t="shared" si="0"/>
        <v>1.1599519543566388</v>
      </c>
      <c r="E6" s="16" t="s">
        <v>56</v>
      </c>
    </row>
    <row r="7" spans="1:5" ht="25.7" customHeight="1">
      <c r="A7" s="7" t="s">
        <v>57</v>
      </c>
      <c r="B7" s="45">
        <v>147.29</v>
      </c>
      <c r="C7" s="46">
        <v>161</v>
      </c>
      <c r="D7" s="49">
        <f t="shared" si="0"/>
        <v>1.0930816756059476</v>
      </c>
      <c r="E7" s="16" t="s">
        <v>58</v>
      </c>
    </row>
    <row r="8" spans="1:5" ht="25.7" customHeight="1">
      <c r="A8" s="7" t="s">
        <v>59</v>
      </c>
      <c r="B8" s="45">
        <v>78.48</v>
      </c>
      <c r="C8" s="46">
        <v>103.8</v>
      </c>
      <c r="D8" s="49">
        <f t="shared" si="0"/>
        <v>1.32262996941896</v>
      </c>
      <c r="E8" s="16" t="s">
        <v>60</v>
      </c>
    </row>
    <row r="9" spans="1:5" ht="25.7" customHeight="1">
      <c r="A9" s="10" t="s">
        <v>61</v>
      </c>
      <c r="B9" s="45">
        <v>190.22</v>
      </c>
      <c r="C9" s="46">
        <v>198.94</v>
      </c>
      <c r="D9" s="49">
        <f t="shared" si="0"/>
        <v>1.0458416570287037</v>
      </c>
      <c r="E9" s="16" t="s">
        <v>62</v>
      </c>
    </row>
    <row r="10" spans="1:5" ht="25.7" customHeight="1">
      <c r="A10" s="7" t="s">
        <v>63</v>
      </c>
      <c r="B10" s="45">
        <v>151.56</v>
      </c>
      <c r="C10" s="46">
        <v>152.4</v>
      </c>
      <c r="D10" s="49">
        <f t="shared" si="0"/>
        <v>1.0055423594615993</v>
      </c>
      <c r="E10" s="16" t="s">
        <v>64</v>
      </c>
    </row>
    <row r="11" spans="1:5" ht="25.7" customHeight="1">
      <c r="A11" s="7" t="s">
        <v>65</v>
      </c>
      <c r="B11" s="45">
        <v>0</v>
      </c>
      <c r="C11" s="46">
        <v>4</v>
      </c>
      <c r="D11" s="49"/>
      <c r="E11" s="16" t="s">
        <v>66</v>
      </c>
    </row>
    <row r="12" spans="1:5" ht="25.7" customHeight="1">
      <c r="A12" s="7" t="s">
        <v>67</v>
      </c>
      <c r="B12" s="45">
        <v>0</v>
      </c>
      <c r="C12" s="46">
        <v>2</v>
      </c>
      <c r="D12" s="49"/>
      <c r="E12" s="16" t="s">
        <v>68</v>
      </c>
    </row>
    <row r="13" spans="1:5" ht="25.7" customHeight="1">
      <c r="A13" s="7" t="s">
        <v>69</v>
      </c>
      <c r="B13" s="45">
        <v>0</v>
      </c>
      <c r="C13" s="46">
        <v>1</v>
      </c>
      <c r="D13" s="49"/>
      <c r="E13" s="16" t="s">
        <v>70</v>
      </c>
    </row>
    <row r="14" spans="1:5" ht="25.7" customHeight="1">
      <c r="A14" s="7" t="s">
        <v>71</v>
      </c>
      <c r="B14" s="47">
        <v>3.03</v>
      </c>
      <c r="C14" s="46">
        <v>3.5</v>
      </c>
      <c r="D14" s="49">
        <f t="shared" si="0"/>
        <v>1.1551155115511551</v>
      </c>
      <c r="E14" s="16" t="s">
        <v>72</v>
      </c>
    </row>
    <row r="15" spans="1:5" ht="25.7" customHeight="1">
      <c r="A15" s="7" t="s">
        <v>73</v>
      </c>
      <c r="B15" s="47">
        <v>19.73</v>
      </c>
      <c r="C15" s="46">
        <v>20</v>
      </c>
      <c r="D15" s="49">
        <f t="shared" si="0"/>
        <v>1.0136847440446022</v>
      </c>
      <c r="E15" s="16" t="s">
        <v>74</v>
      </c>
    </row>
    <row r="16" spans="1:5" ht="25.7" customHeight="1">
      <c r="A16" s="7" t="s">
        <v>75</v>
      </c>
      <c r="B16" s="47">
        <v>0</v>
      </c>
      <c r="C16" s="46">
        <v>0</v>
      </c>
      <c r="D16" s="49"/>
      <c r="E16" s="16" t="s">
        <v>76</v>
      </c>
    </row>
    <row r="17" spans="1:5" ht="25.7" customHeight="1">
      <c r="A17" s="7" t="s">
        <v>77</v>
      </c>
      <c r="B17" s="47">
        <v>5.35</v>
      </c>
      <c r="C17" s="46">
        <v>6</v>
      </c>
      <c r="D17" s="49">
        <f t="shared" si="0"/>
        <v>1.1214953271028039</v>
      </c>
      <c r="E17" s="16" t="s">
        <v>78</v>
      </c>
    </row>
    <row r="18" spans="1:5" ht="25.7" customHeight="1">
      <c r="A18" s="7" t="s">
        <v>79</v>
      </c>
      <c r="B18" s="47">
        <v>10.55</v>
      </c>
      <c r="C18" s="46">
        <v>9</v>
      </c>
      <c r="D18" s="49">
        <f t="shared" si="0"/>
        <v>0.85308056872037907</v>
      </c>
      <c r="E18" s="16" t="s">
        <v>80</v>
      </c>
    </row>
    <row r="19" spans="1:5" ht="25.7" customHeight="1">
      <c r="A19" s="7" t="s">
        <v>81</v>
      </c>
      <c r="B19" s="47">
        <v>0</v>
      </c>
      <c r="C19" s="46">
        <v>1.04</v>
      </c>
      <c r="D19" s="49"/>
      <c r="E19" s="16" t="s">
        <v>82</v>
      </c>
    </row>
    <row r="20" spans="1:5" ht="25.7" customHeight="1">
      <c r="A20" s="10" t="s">
        <v>83</v>
      </c>
      <c r="B20" s="47">
        <v>0</v>
      </c>
      <c r="C20" s="46">
        <v>0</v>
      </c>
      <c r="D20" s="49"/>
      <c r="E20" s="16" t="s">
        <v>84</v>
      </c>
    </row>
    <row r="21" spans="1:5" ht="25.7" customHeight="1">
      <c r="A21" s="7" t="s">
        <v>85</v>
      </c>
      <c r="B21" s="47">
        <v>0</v>
      </c>
      <c r="C21" s="46">
        <v>0</v>
      </c>
      <c r="D21" s="49"/>
      <c r="E21" s="16" t="s">
        <v>86</v>
      </c>
    </row>
    <row r="22" spans="1:5" ht="25.7" customHeight="1">
      <c r="A22" s="7" t="s">
        <v>87</v>
      </c>
      <c r="B22" s="47">
        <v>0</v>
      </c>
      <c r="C22" s="46">
        <v>0</v>
      </c>
      <c r="D22" s="49"/>
      <c r="E22" s="16" t="s">
        <v>88</v>
      </c>
    </row>
    <row r="23" spans="1:5" ht="25.7" customHeight="1">
      <c r="A23" s="10" t="s">
        <v>89</v>
      </c>
      <c r="B23" s="47">
        <v>2342.16</v>
      </c>
      <c r="C23" s="46">
        <v>2400.8000000000002</v>
      </c>
      <c r="D23" s="49">
        <f t="shared" si="0"/>
        <v>1.0250367182429896</v>
      </c>
      <c r="E23" s="16" t="s">
        <v>90</v>
      </c>
    </row>
    <row r="24" spans="1:5" ht="25.7" customHeight="1">
      <c r="A24" s="7" t="s">
        <v>91</v>
      </c>
      <c r="B24" s="47">
        <v>2204.19</v>
      </c>
      <c r="C24" s="46">
        <v>2198.0700000000002</v>
      </c>
      <c r="D24" s="49">
        <f t="shared" si="0"/>
        <v>0.99722346984606591</v>
      </c>
      <c r="E24" s="16" t="s">
        <v>92</v>
      </c>
    </row>
    <row r="25" spans="1:5" ht="25.7" customHeight="1">
      <c r="A25" s="7" t="s">
        <v>93</v>
      </c>
      <c r="B25" s="47">
        <v>137.97</v>
      </c>
      <c r="C25" s="46">
        <v>202.73</v>
      </c>
      <c r="D25" s="49">
        <f t="shared" si="0"/>
        <v>1.4693774008842502</v>
      </c>
      <c r="E25" s="16" t="s">
        <v>94</v>
      </c>
    </row>
    <row r="26" spans="1:5" ht="25.7" customHeight="1">
      <c r="A26" s="10" t="s">
        <v>95</v>
      </c>
      <c r="B26" s="47">
        <v>0</v>
      </c>
      <c r="C26" s="46">
        <v>0</v>
      </c>
      <c r="D26" s="49"/>
      <c r="E26" s="16" t="s">
        <v>96</v>
      </c>
    </row>
    <row r="27" spans="1:5" ht="25.7" customHeight="1">
      <c r="A27" s="7" t="s">
        <v>97</v>
      </c>
      <c r="B27" s="47">
        <v>0</v>
      </c>
      <c r="C27" s="46">
        <v>0</v>
      </c>
      <c r="D27" s="49"/>
      <c r="E27" s="16" t="s">
        <v>98</v>
      </c>
    </row>
    <row r="28" spans="1:5" ht="25.7" customHeight="1">
      <c r="A28" s="10" t="s">
        <v>99</v>
      </c>
      <c r="B28" s="47">
        <v>2.11</v>
      </c>
      <c r="C28" s="46">
        <v>156.30000000000001</v>
      </c>
      <c r="D28" s="49">
        <f t="shared" si="0"/>
        <v>74.075829383886273</v>
      </c>
      <c r="E28" s="16" t="s">
        <v>100</v>
      </c>
    </row>
    <row r="29" spans="1:5" ht="25.7" customHeight="1">
      <c r="A29" s="7" t="s">
        <v>101</v>
      </c>
      <c r="B29" s="47">
        <v>0</v>
      </c>
      <c r="C29" s="46">
        <v>156.30000000000001</v>
      </c>
      <c r="D29" s="49"/>
      <c r="E29" s="16" t="s">
        <v>102</v>
      </c>
    </row>
    <row r="30" spans="1:5" ht="25.7" customHeight="1">
      <c r="A30" s="10" t="s">
        <v>103</v>
      </c>
      <c r="B30" s="47">
        <v>3991.99</v>
      </c>
      <c r="C30" s="46">
        <v>4462.45</v>
      </c>
      <c r="D30" s="49">
        <f t="shared" si="0"/>
        <v>1.1178509966207331</v>
      </c>
      <c r="E30" s="16"/>
    </row>
    <row r="31" spans="1:5" ht="31.35" customHeight="1">
      <c r="A31" s="74" t="s">
        <v>403</v>
      </c>
      <c r="B31" s="74"/>
      <c r="C31" s="74"/>
      <c r="D31" s="74"/>
      <c r="E31" s="74"/>
    </row>
  </sheetData>
  <mergeCells count="2">
    <mergeCell ref="A1:D1"/>
    <mergeCell ref="A31:E31"/>
  </mergeCells>
  <phoneticPr fontId="12" type="noConversion"/>
  <pageMargins left="0.75" right="0.75" top="0.27000001072883606" bottom="0.27000001072883606" header="0" footer="0"/>
  <pageSetup paperSize="9"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D13" sqref="D13"/>
    </sheetView>
  </sheetViews>
  <sheetFormatPr defaultColWidth="10" defaultRowHeight="13.5"/>
  <cols>
    <col min="1" max="1" width="40.125" customWidth="1"/>
    <col min="2" max="4" width="19.5" customWidth="1"/>
    <col min="5" max="5" width="9.75" customWidth="1"/>
  </cols>
  <sheetData>
    <row r="1" spans="1:4" ht="36.950000000000003" customHeight="1">
      <c r="A1" s="73" t="s">
        <v>17</v>
      </c>
      <c r="B1" s="73"/>
      <c r="C1" s="73"/>
      <c r="D1" s="73"/>
    </row>
    <row r="2" spans="1:4" ht="19.899999999999999" customHeight="1">
      <c r="A2" s="4"/>
      <c r="B2" s="4"/>
      <c r="C2" s="5"/>
      <c r="D2" s="5" t="s">
        <v>27</v>
      </c>
    </row>
    <row r="3" spans="1:4" ht="33.200000000000003" customHeight="1">
      <c r="A3" s="6" t="s">
        <v>105</v>
      </c>
      <c r="B3" s="6" t="s">
        <v>165</v>
      </c>
      <c r="C3" s="6" t="s">
        <v>166</v>
      </c>
      <c r="D3" s="6" t="s">
        <v>167</v>
      </c>
    </row>
    <row r="4" spans="1:4" ht="25.7" customHeight="1">
      <c r="A4" s="7" t="s">
        <v>106</v>
      </c>
      <c r="B4" s="44">
        <v>418.28</v>
      </c>
      <c r="C4" s="37">
        <v>0</v>
      </c>
      <c r="D4" s="38">
        <f>C4/B4</f>
        <v>0</v>
      </c>
    </row>
    <row r="5" spans="1:4" ht="25.7" customHeight="1">
      <c r="A5" s="7" t="s">
        <v>107</v>
      </c>
      <c r="B5" s="44">
        <v>1528.41</v>
      </c>
      <c r="C5" s="44">
        <v>1383.22</v>
      </c>
      <c r="D5" s="38">
        <f>C5/B5</f>
        <v>0.90500585575859882</v>
      </c>
    </row>
    <row r="6" spans="1:4" ht="25.7" customHeight="1">
      <c r="A6" s="7"/>
      <c r="B6" s="44"/>
      <c r="C6" s="37"/>
      <c r="D6" s="38"/>
    </row>
    <row r="7" spans="1:4" ht="25.7" customHeight="1">
      <c r="A7" s="10" t="s">
        <v>108</v>
      </c>
      <c r="B7" s="44">
        <f>B4+B5</f>
        <v>1946.69</v>
      </c>
      <c r="C7" s="44">
        <f>C4+C5</f>
        <v>1383.22</v>
      </c>
      <c r="D7" s="38">
        <f>C7/B7</f>
        <v>0.71054970231521197</v>
      </c>
    </row>
  </sheetData>
  <mergeCells count="1">
    <mergeCell ref="A1:D1"/>
  </mergeCells>
  <phoneticPr fontId="12" type="noConversion"/>
  <pageMargins left="0.75" right="0.75" top="0.27000001072883606" bottom="0.27000001072883606" header="0" footer="0"/>
  <pageSetup paperSize="9"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E21" sqref="E21"/>
    </sheetView>
  </sheetViews>
  <sheetFormatPr defaultColWidth="10" defaultRowHeight="13.5"/>
  <cols>
    <col min="1" max="1" width="10.875" customWidth="1"/>
    <col min="2" max="2" width="46.625" customWidth="1"/>
    <col min="3" max="5" width="19.5" customWidth="1"/>
    <col min="6" max="8" width="9.75" customWidth="1"/>
  </cols>
  <sheetData>
    <row r="1" spans="1:5" ht="36.950000000000003" customHeight="1">
      <c r="A1" s="73" t="s">
        <v>18</v>
      </c>
      <c r="B1" s="73"/>
      <c r="C1" s="73"/>
      <c r="D1" s="73"/>
      <c r="E1" s="73"/>
    </row>
    <row r="2" spans="1:5" ht="19.899999999999999" customHeight="1">
      <c r="B2" s="4"/>
      <c r="C2" s="4"/>
      <c r="D2" s="4"/>
      <c r="E2" s="5" t="s">
        <v>27</v>
      </c>
    </row>
    <row r="3" spans="1:5" ht="33.950000000000003" customHeight="1">
      <c r="A3" s="6" t="s">
        <v>37</v>
      </c>
      <c r="B3" s="6" t="s">
        <v>38</v>
      </c>
      <c r="C3" s="6" t="s">
        <v>165</v>
      </c>
      <c r="D3" s="6" t="s">
        <v>166</v>
      </c>
      <c r="E3" s="6" t="s">
        <v>167</v>
      </c>
    </row>
    <row r="4" spans="1:5" ht="20.100000000000001" customHeight="1">
      <c r="A4" s="24">
        <v>208</v>
      </c>
      <c r="B4" s="24" t="s">
        <v>110</v>
      </c>
      <c r="C4" s="35">
        <v>4.68</v>
      </c>
      <c r="D4" s="35">
        <v>0</v>
      </c>
      <c r="E4" s="39">
        <v>0</v>
      </c>
    </row>
    <row r="5" spans="1:5" ht="20.100000000000001" customHeight="1">
      <c r="A5" s="24">
        <v>20822</v>
      </c>
      <c r="B5" s="24" t="s">
        <v>111</v>
      </c>
      <c r="C5" s="35">
        <v>4.68</v>
      </c>
      <c r="D5" s="35">
        <v>0</v>
      </c>
      <c r="E5" s="39">
        <v>0</v>
      </c>
    </row>
    <row r="6" spans="1:5" ht="20.100000000000001" customHeight="1">
      <c r="A6" s="26">
        <v>2082201</v>
      </c>
      <c r="B6" s="26" t="s">
        <v>112</v>
      </c>
      <c r="C6" s="36">
        <v>4.68</v>
      </c>
      <c r="D6" s="36">
        <v>0</v>
      </c>
      <c r="E6" s="40">
        <v>0</v>
      </c>
    </row>
    <row r="7" spans="1:5" ht="19.899999999999999" customHeight="1">
      <c r="A7" s="24" t="s">
        <v>318</v>
      </c>
      <c r="B7" s="24" t="s">
        <v>113</v>
      </c>
      <c r="C7" s="25">
        <v>558.78</v>
      </c>
      <c r="D7" s="25">
        <v>1383.2240999999999</v>
      </c>
      <c r="E7" s="41">
        <f>D7/C7</f>
        <v>2.4754359497476646</v>
      </c>
    </row>
    <row r="8" spans="1:5" ht="19.899999999999999" customHeight="1">
      <c r="A8" s="24" t="s">
        <v>404</v>
      </c>
      <c r="B8" s="24" t="s">
        <v>114</v>
      </c>
      <c r="C8" s="25">
        <v>558.78</v>
      </c>
      <c r="D8" s="25">
        <v>1383.2240999999999</v>
      </c>
      <c r="E8" s="41">
        <f t="shared" ref="E8:E11" si="0">D8/C8</f>
        <v>2.4754359497476646</v>
      </c>
    </row>
    <row r="9" spans="1:5" ht="19.899999999999999" customHeight="1">
      <c r="A9" s="26" t="s">
        <v>405</v>
      </c>
      <c r="B9" s="26" t="s">
        <v>115</v>
      </c>
      <c r="C9" s="27">
        <v>37.869999999999997</v>
      </c>
      <c r="D9" s="27">
        <v>246.92789999999999</v>
      </c>
      <c r="E9" s="49">
        <f t="shared" si="0"/>
        <v>6.5204092949564298</v>
      </c>
    </row>
    <row r="10" spans="1:5" ht="19.899999999999999" customHeight="1">
      <c r="A10" s="26" t="s">
        <v>406</v>
      </c>
      <c r="B10" s="26" t="s">
        <v>407</v>
      </c>
      <c r="C10" s="27">
        <v>444.46</v>
      </c>
      <c r="D10" s="27">
        <v>955.53769999999997</v>
      </c>
      <c r="E10" s="49">
        <f t="shared" si="0"/>
        <v>2.1498845790397336</v>
      </c>
    </row>
    <row r="11" spans="1:5" ht="19.899999999999999" customHeight="1">
      <c r="A11" s="26" t="s">
        <v>408</v>
      </c>
      <c r="B11" s="26" t="s">
        <v>116</v>
      </c>
      <c r="C11" s="27">
        <v>76.45</v>
      </c>
      <c r="D11" s="27">
        <v>180.7585</v>
      </c>
      <c r="E11" s="49">
        <f t="shared" si="0"/>
        <v>2.364401569653368</v>
      </c>
    </row>
    <row r="12" spans="1:5" ht="19.899999999999999" customHeight="1">
      <c r="A12" s="24" t="s">
        <v>399</v>
      </c>
      <c r="B12" s="24" t="s">
        <v>400</v>
      </c>
      <c r="C12" s="25">
        <v>0</v>
      </c>
      <c r="D12" s="25">
        <v>0</v>
      </c>
      <c r="E12" s="42"/>
    </row>
    <row r="13" spans="1:5" ht="19.899999999999999" customHeight="1">
      <c r="A13" s="24" t="s">
        <v>401</v>
      </c>
      <c r="B13" s="24" t="s">
        <v>400</v>
      </c>
      <c r="C13" s="25">
        <v>0</v>
      </c>
      <c r="D13" s="25">
        <v>0</v>
      </c>
      <c r="E13" s="42"/>
    </row>
    <row r="14" spans="1:5" ht="19.899999999999999" customHeight="1">
      <c r="A14" s="26" t="s">
        <v>402</v>
      </c>
      <c r="B14" s="26" t="s">
        <v>400</v>
      </c>
      <c r="C14" s="27">
        <v>0</v>
      </c>
      <c r="D14" s="27">
        <v>0</v>
      </c>
      <c r="E14" s="42"/>
    </row>
    <row r="15" spans="1:5" ht="19.899999999999999" customHeight="1">
      <c r="A15" s="77" t="s">
        <v>46</v>
      </c>
      <c r="B15" s="77"/>
      <c r="C15" s="27"/>
      <c r="E15" s="37"/>
    </row>
    <row r="16" spans="1:5" ht="19.899999999999999" customHeight="1">
      <c r="A16" s="77" t="s">
        <v>48</v>
      </c>
      <c r="B16" s="77"/>
      <c r="C16" s="25">
        <v>1383.22</v>
      </c>
      <c r="D16" s="25"/>
      <c r="E16" s="43"/>
    </row>
    <row r="17" spans="1:5" ht="19.899999999999999" customHeight="1">
      <c r="A17" s="77" t="s">
        <v>117</v>
      </c>
      <c r="B17" s="77"/>
      <c r="C17" s="25">
        <f>C4+C7+C16</f>
        <v>1946.6799999999998</v>
      </c>
      <c r="D17" s="25">
        <v>1383.2240999999999</v>
      </c>
      <c r="E17" s="41">
        <f>D17/C17</f>
        <v>0.71055545852425672</v>
      </c>
    </row>
  </sheetData>
  <mergeCells count="4">
    <mergeCell ref="A1:E1"/>
    <mergeCell ref="A15:B15"/>
    <mergeCell ref="A16:B16"/>
    <mergeCell ref="A17:B17"/>
  </mergeCells>
  <phoneticPr fontId="12" type="noConversion"/>
  <pageMargins left="0.11800000071525574" right="0.11800000071525574" top="0.11800000071525574" bottom="0.11800000071525574"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E21" sqref="E21"/>
    </sheetView>
  </sheetViews>
  <sheetFormatPr defaultColWidth="10" defaultRowHeight="13.5"/>
  <cols>
    <col min="1" max="1" width="40.125" customWidth="1"/>
    <col min="2" max="5" width="19.5" customWidth="1"/>
    <col min="6" max="6" width="9.75" customWidth="1"/>
  </cols>
  <sheetData>
    <row r="1" spans="1:5" ht="36.950000000000003" customHeight="1">
      <c r="A1" s="73" t="s">
        <v>1</v>
      </c>
      <c r="B1" s="73"/>
      <c r="C1" s="73"/>
      <c r="D1" s="73"/>
      <c r="E1" s="73"/>
    </row>
    <row r="2" spans="1:5" ht="19.899999999999999" customHeight="1">
      <c r="A2" s="4"/>
      <c r="B2" s="4"/>
      <c r="C2" s="4"/>
      <c r="D2" s="5"/>
      <c r="E2" s="5" t="s">
        <v>27</v>
      </c>
    </row>
    <row r="3" spans="1:5" ht="33.200000000000003" customHeight="1">
      <c r="A3" s="6" t="s">
        <v>28</v>
      </c>
      <c r="B3" s="6" t="s">
        <v>29</v>
      </c>
      <c r="C3" s="6" t="s">
        <v>30</v>
      </c>
      <c r="D3" s="6" t="s">
        <v>31</v>
      </c>
      <c r="E3" s="6" t="s">
        <v>32</v>
      </c>
    </row>
    <row r="4" spans="1:5" ht="19.899999999999999" customHeight="1">
      <c r="A4" s="55" t="s">
        <v>487</v>
      </c>
      <c r="B4" s="8">
        <v>42500</v>
      </c>
      <c r="C4" s="8">
        <v>33109.47</v>
      </c>
      <c r="D4" s="61">
        <v>33109.47</v>
      </c>
      <c r="E4" s="48">
        <v>1</v>
      </c>
    </row>
    <row r="5" spans="1:5" ht="19.899999999999999" customHeight="1">
      <c r="A5" s="55" t="s">
        <v>485</v>
      </c>
      <c r="B5" s="8">
        <v>1328.38</v>
      </c>
      <c r="C5" s="8">
        <v>5041.2299999999996</v>
      </c>
      <c r="D5" s="61">
        <v>5041.2299999999996</v>
      </c>
      <c r="E5" s="48">
        <v>1</v>
      </c>
    </row>
    <row r="6" spans="1:5" ht="19.899999999999999" customHeight="1">
      <c r="A6" s="7"/>
      <c r="B6" s="8"/>
      <c r="C6" s="8"/>
      <c r="D6" s="60"/>
      <c r="E6" s="48"/>
    </row>
    <row r="7" spans="1:5" ht="19.899999999999999" customHeight="1">
      <c r="A7" s="7"/>
      <c r="B7" s="8"/>
      <c r="C7" s="8"/>
      <c r="D7" s="60"/>
      <c r="E7" s="48"/>
    </row>
    <row r="8" spans="1:5" ht="19.899999999999999" customHeight="1">
      <c r="A8" s="10" t="s">
        <v>33</v>
      </c>
      <c r="B8" s="8">
        <f>B4+B5</f>
        <v>43828.38</v>
      </c>
      <c r="C8" s="8">
        <f t="shared" ref="C8:D8" si="0">C4+C5</f>
        <v>38150.699999999997</v>
      </c>
      <c r="D8" s="8">
        <f t="shared" si="0"/>
        <v>38150.699999999997</v>
      </c>
      <c r="E8" s="48">
        <v>1</v>
      </c>
    </row>
    <row r="9" spans="1:5" ht="19.899999999999999" customHeight="1">
      <c r="A9" s="10" t="s">
        <v>34</v>
      </c>
      <c r="B9" s="8">
        <v>7777.44</v>
      </c>
      <c r="C9" s="8">
        <v>7777.44</v>
      </c>
      <c r="D9" s="60">
        <v>7777.44</v>
      </c>
      <c r="E9" s="48">
        <v>1</v>
      </c>
    </row>
    <row r="10" spans="1:5" ht="19.899999999999999" customHeight="1">
      <c r="A10" s="10" t="s">
        <v>35</v>
      </c>
      <c r="B10" s="8"/>
      <c r="C10" s="8"/>
      <c r="D10" s="60"/>
      <c r="E10" s="48"/>
    </row>
    <row r="11" spans="1:5" ht="19.899999999999999" customHeight="1">
      <c r="A11" s="7"/>
      <c r="B11" s="8"/>
      <c r="C11" s="8"/>
      <c r="D11" s="60"/>
      <c r="E11" s="48"/>
    </row>
    <row r="12" spans="1:5" ht="19.899999999999999" customHeight="1">
      <c r="A12" s="10" t="s">
        <v>36</v>
      </c>
      <c r="B12" s="8">
        <f>B8+B9</f>
        <v>51605.82</v>
      </c>
      <c r="C12" s="8">
        <f>C8+C9</f>
        <v>45928.14</v>
      </c>
      <c r="D12" s="8">
        <f>D8+D9</f>
        <v>45928.14</v>
      </c>
      <c r="E12" s="51">
        <v>1</v>
      </c>
    </row>
  </sheetData>
  <mergeCells count="1">
    <mergeCell ref="A1:E1"/>
  </mergeCells>
  <phoneticPr fontId="12" type="noConversion"/>
  <pageMargins left="0.75" right="0.75" top="0.27000001072883606" bottom="0.27000001072883606"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73" t="s">
        <v>19</v>
      </c>
      <c r="B1" s="73"/>
      <c r="C1" s="73"/>
      <c r="D1" s="73"/>
    </row>
    <row r="2" spans="1:4" ht="19.899999999999999" customHeight="1">
      <c r="A2" s="4"/>
      <c r="B2" s="4"/>
      <c r="C2" s="5"/>
      <c r="D2" s="5" t="s">
        <v>27</v>
      </c>
    </row>
    <row r="3" spans="1:4" ht="33.200000000000003" customHeight="1">
      <c r="A3" s="6" t="s">
        <v>118</v>
      </c>
      <c r="B3" s="6" t="s">
        <v>165</v>
      </c>
      <c r="C3" s="6" t="s">
        <v>166</v>
      </c>
      <c r="D3" s="6" t="s">
        <v>167</v>
      </c>
    </row>
    <row r="4" spans="1:4" ht="25.7" customHeight="1">
      <c r="A4" s="10" t="s">
        <v>120</v>
      </c>
      <c r="B4" s="8"/>
      <c r="C4" s="8"/>
      <c r="D4" s="9"/>
    </row>
    <row r="5" spans="1:4" ht="25.7" customHeight="1">
      <c r="A5" s="7" t="s">
        <v>409</v>
      </c>
      <c r="B5" s="8"/>
      <c r="C5" s="8"/>
      <c r="D5" s="9"/>
    </row>
    <row r="6" spans="1:4" ht="25.7" customHeight="1">
      <c r="A6" s="7"/>
      <c r="B6" s="8"/>
      <c r="C6" s="8"/>
      <c r="D6" s="9"/>
    </row>
    <row r="7" spans="1:4" ht="25.7" customHeight="1">
      <c r="A7" s="10" t="s">
        <v>122</v>
      </c>
      <c r="B7" s="8"/>
      <c r="C7" s="8"/>
      <c r="D7" s="9"/>
    </row>
    <row r="8" spans="1:4" ht="25.7" customHeight="1">
      <c r="A8" s="10" t="s">
        <v>123</v>
      </c>
      <c r="B8" s="8"/>
      <c r="C8" s="8"/>
      <c r="D8" s="9"/>
    </row>
    <row r="9" spans="1:4" ht="25.7" customHeight="1">
      <c r="A9" s="75" t="s">
        <v>124</v>
      </c>
      <c r="B9" s="75"/>
      <c r="C9" s="75"/>
      <c r="D9" s="75"/>
    </row>
  </sheetData>
  <mergeCells count="2">
    <mergeCell ref="A1:D1"/>
    <mergeCell ref="A9:D9"/>
  </mergeCells>
  <phoneticPr fontId="12" type="noConversion"/>
  <pageMargins left="0.75" right="0.75" top="0.27000001072883606" bottom="0.27000001072883606" header="0" footer="0"/>
  <pageSetup paperSize="9"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A12" sqref="A12:D12"/>
    </sheetView>
  </sheetViews>
  <sheetFormatPr defaultColWidth="10" defaultRowHeight="13.5"/>
  <cols>
    <col min="1" max="1" width="40.125" customWidth="1"/>
    <col min="2" max="4" width="19.5" customWidth="1"/>
    <col min="5" max="5" width="9.75" customWidth="1"/>
  </cols>
  <sheetData>
    <row r="1" spans="1:4" ht="36.950000000000003" customHeight="1">
      <c r="A1" s="73" t="s">
        <v>20</v>
      </c>
      <c r="B1" s="73"/>
      <c r="C1" s="73"/>
      <c r="D1" s="73"/>
    </row>
    <row r="2" spans="1:4" ht="19.899999999999999" customHeight="1">
      <c r="A2" s="4"/>
      <c r="B2" s="4"/>
      <c r="C2" s="5"/>
      <c r="D2" s="5" t="s">
        <v>27</v>
      </c>
    </row>
    <row r="3" spans="1:4" ht="33.200000000000003" customHeight="1">
      <c r="A3" s="6" t="s">
        <v>118</v>
      </c>
      <c r="B3" s="6" t="s">
        <v>165</v>
      </c>
      <c r="C3" s="6" t="s">
        <v>166</v>
      </c>
      <c r="D3" s="6" t="s">
        <v>167</v>
      </c>
    </row>
    <row r="4" spans="1:4" ht="25.7" customHeight="1">
      <c r="A4" s="10" t="s">
        <v>125</v>
      </c>
      <c r="B4" s="8"/>
      <c r="C4" s="8"/>
      <c r="D4" s="9"/>
    </row>
    <row r="5" spans="1:4" ht="25.7" customHeight="1">
      <c r="A5" s="7" t="s">
        <v>126</v>
      </c>
      <c r="B5" s="8"/>
      <c r="C5" s="8"/>
      <c r="D5" s="9"/>
    </row>
    <row r="6" spans="1:4" ht="25.7" customHeight="1">
      <c r="A6" s="7" t="s">
        <v>127</v>
      </c>
      <c r="B6" s="8"/>
      <c r="C6" s="8"/>
      <c r="D6" s="9"/>
    </row>
    <row r="7" spans="1:4" ht="25.7" customHeight="1">
      <c r="A7" s="7"/>
      <c r="B7" s="8"/>
      <c r="C7" s="8"/>
      <c r="D7" s="9"/>
    </row>
    <row r="8" spans="1:4" ht="25.7" customHeight="1">
      <c r="A8" s="7"/>
      <c r="B8" s="8"/>
      <c r="C8" s="8"/>
      <c r="D8" s="9"/>
    </row>
    <row r="9" spans="1:4" ht="25.7" customHeight="1">
      <c r="A9" s="10" t="s">
        <v>128</v>
      </c>
      <c r="B9" s="8"/>
      <c r="C9" s="8"/>
      <c r="D9" s="9"/>
    </row>
    <row r="10" spans="1:4" ht="25.7" customHeight="1">
      <c r="A10" s="10" t="s">
        <v>46</v>
      </c>
      <c r="B10" s="8"/>
      <c r="C10" s="8"/>
      <c r="D10" s="9"/>
    </row>
    <row r="11" spans="1:4" ht="25.7" customHeight="1">
      <c r="A11" s="10" t="s">
        <v>129</v>
      </c>
      <c r="B11" s="8"/>
      <c r="C11" s="8"/>
      <c r="D11" s="9"/>
    </row>
    <row r="12" spans="1:4" ht="25.7" customHeight="1">
      <c r="A12" s="75" t="s">
        <v>130</v>
      </c>
      <c r="B12" s="75"/>
      <c r="C12" s="75"/>
      <c r="D12" s="75"/>
    </row>
  </sheetData>
  <mergeCells count="2">
    <mergeCell ref="A1:D1"/>
    <mergeCell ref="A12:D12"/>
  </mergeCells>
  <phoneticPr fontId="12" type="noConversion"/>
  <pageMargins left="0.75" right="0.75" top="0.27000001072883606" bottom="0.27000001072883606" header="0" footer="0"/>
  <pageSetup paperSize="9"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73" t="s">
        <v>21</v>
      </c>
      <c r="B1" s="73"/>
      <c r="C1" s="73"/>
      <c r="D1" s="73"/>
    </row>
    <row r="2" spans="1:4" ht="19.899999999999999" customHeight="1">
      <c r="A2" s="4"/>
      <c r="B2" s="4"/>
      <c r="C2" s="5"/>
      <c r="D2" s="5" t="s">
        <v>27</v>
      </c>
    </row>
    <row r="3" spans="1:4" ht="33.200000000000003" customHeight="1">
      <c r="A3" s="6" t="s">
        <v>134</v>
      </c>
      <c r="B3" s="6" t="s">
        <v>165</v>
      </c>
      <c r="C3" s="6" t="s">
        <v>166</v>
      </c>
      <c r="D3" s="6" t="s">
        <v>167</v>
      </c>
    </row>
    <row r="4" spans="1:4" ht="25.7" customHeight="1">
      <c r="A4" s="7" t="s">
        <v>131</v>
      </c>
      <c r="B4" s="8"/>
      <c r="C4" s="8"/>
      <c r="D4" s="9"/>
    </row>
    <row r="5" spans="1:4" ht="25.7" customHeight="1">
      <c r="A5" s="7" t="s">
        <v>132</v>
      </c>
      <c r="B5" s="8"/>
      <c r="C5" s="8"/>
      <c r="D5" s="9"/>
    </row>
    <row r="6" spans="1:4" ht="25.7" customHeight="1">
      <c r="A6" s="75" t="s">
        <v>133</v>
      </c>
      <c r="B6" s="75"/>
      <c r="C6" s="75"/>
      <c r="D6" s="75"/>
    </row>
  </sheetData>
  <mergeCells count="2">
    <mergeCell ref="A1:D1"/>
    <mergeCell ref="A6:D6"/>
  </mergeCells>
  <phoneticPr fontId="12" type="noConversion"/>
  <pageMargins left="0.75" right="0.75" top="0.27000001072883606" bottom="0.27000001072883606" header="0" footer="0"/>
  <pageSetup paperSize="9"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C16" sqref="C16"/>
    </sheetView>
  </sheetViews>
  <sheetFormatPr defaultColWidth="10" defaultRowHeight="13.5"/>
  <cols>
    <col min="1" max="1" width="40.125" customWidth="1"/>
    <col min="2" max="4" width="19.5" customWidth="1"/>
    <col min="5" max="5" width="9.75" customWidth="1"/>
  </cols>
  <sheetData>
    <row r="1" spans="1:4" ht="36.950000000000003" customHeight="1">
      <c r="A1" s="73" t="s">
        <v>22</v>
      </c>
      <c r="B1" s="73"/>
      <c r="C1" s="73"/>
      <c r="D1" s="73"/>
    </row>
    <row r="2" spans="1:4" ht="19.899999999999999" customHeight="1">
      <c r="A2" s="4"/>
      <c r="B2" s="4"/>
      <c r="C2" s="5"/>
      <c r="D2" s="5" t="s">
        <v>27</v>
      </c>
    </row>
    <row r="3" spans="1:4" ht="33.200000000000003" customHeight="1">
      <c r="A3" s="6" t="s">
        <v>134</v>
      </c>
      <c r="B3" s="6" t="s">
        <v>165</v>
      </c>
      <c r="C3" s="6" t="s">
        <v>166</v>
      </c>
      <c r="D3" s="6" t="s">
        <v>167</v>
      </c>
    </row>
    <row r="4" spans="1:4" ht="25.7" customHeight="1">
      <c r="A4" s="7" t="s">
        <v>135</v>
      </c>
      <c r="B4" s="8"/>
      <c r="C4" s="8"/>
      <c r="D4" s="9"/>
    </row>
    <row r="5" spans="1:4" ht="25.7" customHeight="1">
      <c r="A5" s="7" t="s">
        <v>136</v>
      </c>
      <c r="B5" s="8"/>
      <c r="C5" s="8"/>
      <c r="D5" s="9"/>
    </row>
    <row r="6" spans="1:4" ht="25.7" customHeight="1">
      <c r="A6" s="75" t="s">
        <v>133</v>
      </c>
      <c r="B6" s="75"/>
      <c r="C6" s="75"/>
      <c r="D6" s="75"/>
    </row>
  </sheetData>
  <mergeCells count="2">
    <mergeCell ref="A1:D1"/>
    <mergeCell ref="A6:D6"/>
  </mergeCells>
  <phoneticPr fontId="12" type="noConversion"/>
  <pageMargins left="0.75" right="0.75" top="0.27000001072883606" bottom="0.27000001072883606" header="0" footer="0"/>
  <pageSetup paperSize="9"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C35" sqref="C35"/>
    </sheetView>
  </sheetViews>
  <sheetFormatPr defaultColWidth="10" defaultRowHeight="13.5"/>
  <cols>
    <col min="1" max="1" width="8.375" customWidth="1"/>
    <col min="2" max="2" width="29.125" customWidth="1"/>
    <col min="3" max="5" width="19.5" customWidth="1"/>
    <col min="6" max="6" width="9.75" customWidth="1"/>
  </cols>
  <sheetData>
    <row r="1" spans="1:5" ht="36.950000000000003" customHeight="1">
      <c r="A1" s="73" t="s">
        <v>410</v>
      </c>
      <c r="B1" s="73"/>
      <c r="C1" s="73"/>
      <c r="D1" s="73"/>
      <c r="E1" s="73"/>
    </row>
    <row r="2" spans="1:5" ht="19.899999999999999" customHeight="1">
      <c r="A2" s="4"/>
      <c r="C2" s="4"/>
      <c r="D2" s="5"/>
      <c r="E2" s="5" t="s">
        <v>27</v>
      </c>
    </row>
    <row r="3" spans="1:5" ht="33.200000000000003" customHeight="1">
      <c r="A3" s="6" t="s">
        <v>138</v>
      </c>
      <c r="B3" s="6" t="s">
        <v>139</v>
      </c>
      <c r="C3" s="6" t="s">
        <v>165</v>
      </c>
      <c r="D3" s="6" t="s">
        <v>166</v>
      </c>
      <c r="E3" s="6" t="s">
        <v>167</v>
      </c>
    </row>
    <row r="4" spans="1:5" ht="25.7" customHeight="1">
      <c r="A4" s="32">
        <v>1</v>
      </c>
      <c r="B4" s="32" t="s">
        <v>420</v>
      </c>
      <c r="C4" s="33">
        <v>30</v>
      </c>
      <c r="D4" s="33">
        <v>30</v>
      </c>
      <c r="E4" s="34">
        <v>1</v>
      </c>
    </row>
    <row r="5" spans="1:5" ht="25.7" customHeight="1">
      <c r="A5" s="32">
        <v>2</v>
      </c>
      <c r="B5" s="32" t="s">
        <v>421</v>
      </c>
      <c r="C5" s="33">
        <v>30</v>
      </c>
      <c r="D5" s="33">
        <v>30</v>
      </c>
      <c r="E5" s="34">
        <v>1</v>
      </c>
    </row>
    <row r="6" spans="1:5" ht="25.7" customHeight="1">
      <c r="A6" s="32">
        <v>3</v>
      </c>
      <c r="B6" s="32" t="s">
        <v>422</v>
      </c>
      <c r="C6" s="33">
        <v>30</v>
      </c>
      <c r="D6" s="33">
        <v>30</v>
      </c>
      <c r="E6" s="34">
        <v>1</v>
      </c>
    </row>
    <row r="7" spans="1:5" ht="25.7" customHeight="1">
      <c r="A7" s="32">
        <v>4</v>
      </c>
      <c r="B7" s="32" t="s">
        <v>423</v>
      </c>
      <c r="C7" s="33">
        <v>30</v>
      </c>
      <c r="D7" s="33">
        <v>30</v>
      </c>
      <c r="E7" s="34">
        <v>1</v>
      </c>
    </row>
    <row r="8" spans="1:5" ht="25.7" customHeight="1">
      <c r="A8" s="32">
        <v>5</v>
      </c>
      <c r="B8" s="32" t="s">
        <v>424</v>
      </c>
      <c r="C8" s="33">
        <v>30</v>
      </c>
      <c r="D8" s="33">
        <v>30</v>
      </c>
      <c r="E8" s="34">
        <v>1</v>
      </c>
    </row>
    <row r="9" spans="1:5" ht="25.7" customHeight="1">
      <c r="A9" s="32">
        <v>6</v>
      </c>
      <c r="B9" s="32" t="s">
        <v>425</v>
      </c>
      <c r="C9" s="33">
        <v>30</v>
      </c>
      <c r="D9" s="33">
        <v>30</v>
      </c>
      <c r="E9" s="34">
        <v>1</v>
      </c>
    </row>
    <row r="10" spans="1:5" ht="25.7" customHeight="1">
      <c r="A10" s="7"/>
      <c r="B10" s="28" t="s">
        <v>140</v>
      </c>
      <c r="C10" s="33">
        <v>180</v>
      </c>
      <c r="D10" s="33">
        <v>180</v>
      </c>
      <c r="E10" s="34">
        <v>1</v>
      </c>
    </row>
  </sheetData>
  <mergeCells count="1">
    <mergeCell ref="A1:E1"/>
  </mergeCells>
  <phoneticPr fontId="12" type="noConversion"/>
  <pageMargins left="0.75" right="0.75" top="0.27000001072883606" bottom="0.27000001072883606" header="0" footer="0"/>
  <pageSetup paperSize="9" orientation="portrai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F7" sqref="F7"/>
    </sheetView>
  </sheetViews>
  <sheetFormatPr defaultColWidth="10" defaultRowHeight="13.5"/>
  <cols>
    <col min="1" max="1" width="28.5" customWidth="1"/>
    <col min="2" max="4" width="22.625" customWidth="1"/>
    <col min="5" max="5" width="9.75" customWidth="1"/>
  </cols>
  <sheetData>
    <row r="1" spans="1:4" ht="36.950000000000003" customHeight="1">
      <c r="A1" s="73" t="s">
        <v>24</v>
      </c>
      <c r="B1" s="73"/>
      <c r="C1" s="73"/>
      <c r="D1" s="73"/>
    </row>
    <row r="2" spans="1:4" ht="25.7" customHeight="1">
      <c r="A2" s="29"/>
      <c r="B2" s="29"/>
      <c r="C2" s="29"/>
      <c r="D2" s="5" t="s">
        <v>411</v>
      </c>
    </row>
    <row r="3" spans="1:4" ht="33.950000000000003" customHeight="1">
      <c r="A3" s="6" t="s">
        <v>105</v>
      </c>
      <c r="B3" s="6" t="s">
        <v>165</v>
      </c>
      <c r="C3" s="6" t="s">
        <v>166</v>
      </c>
      <c r="D3" s="6" t="s">
        <v>167</v>
      </c>
    </row>
    <row r="4" spans="1:4" ht="25.7" customHeight="1">
      <c r="A4" s="12" t="s">
        <v>143</v>
      </c>
      <c r="B4" s="8"/>
      <c r="C4" s="8"/>
      <c r="D4" s="6"/>
    </row>
    <row r="5" spans="1:4" ht="25.7" customHeight="1">
      <c r="A5" s="12" t="s">
        <v>144</v>
      </c>
      <c r="B5" s="8">
        <v>19.73</v>
      </c>
      <c r="C5" s="8">
        <v>27.3</v>
      </c>
      <c r="D5" s="31">
        <v>1.383679675620882</v>
      </c>
    </row>
    <row r="6" spans="1:4" ht="25.7" customHeight="1">
      <c r="A6" s="12" t="s">
        <v>145</v>
      </c>
      <c r="B6" s="8">
        <v>5.35</v>
      </c>
      <c r="C6" s="8">
        <v>6</v>
      </c>
      <c r="D6" s="31">
        <v>1.1214953271028039</v>
      </c>
    </row>
    <row r="7" spans="1:4" ht="25.7" customHeight="1">
      <c r="A7" s="12" t="s">
        <v>146</v>
      </c>
      <c r="B7" s="8"/>
      <c r="C7" s="8"/>
      <c r="D7" s="31"/>
    </row>
    <row r="8" spans="1:4" ht="25.7" customHeight="1">
      <c r="A8" s="12" t="s">
        <v>147</v>
      </c>
      <c r="B8" s="8">
        <v>5.35</v>
      </c>
      <c r="C8" s="8">
        <v>6</v>
      </c>
      <c r="D8" s="31">
        <v>1.1214953271028039</v>
      </c>
    </row>
    <row r="9" spans="1:4" ht="25.7" customHeight="1">
      <c r="A9" s="18" t="s">
        <v>148</v>
      </c>
      <c r="B9" s="8">
        <v>25.08</v>
      </c>
      <c r="C9" s="8">
        <v>33.299999999999997</v>
      </c>
      <c r="D9" s="31">
        <v>1.3277511961722488</v>
      </c>
    </row>
    <row r="10" spans="1:4" ht="25.7" customHeight="1">
      <c r="A10" s="74" t="s">
        <v>419</v>
      </c>
      <c r="B10" s="74"/>
      <c r="C10" s="74"/>
      <c r="D10" s="74"/>
    </row>
  </sheetData>
  <mergeCells count="2">
    <mergeCell ref="A1:D1"/>
    <mergeCell ref="A10:D10"/>
  </mergeCells>
  <phoneticPr fontId="12" type="noConversion"/>
  <pageMargins left="0.11800000071525574" right="0.11800000071525574" top="0.11800000071525574" bottom="0.11800000071525574" header="0" footer="0"/>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J20" sqref="J20"/>
    </sheetView>
  </sheetViews>
  <sheetFormatPr defaultColWidth="10" defaultRowHeight="13.5"/>
  <cols>
    <col min="1" max="1" width="9.125" customWidth="1"/>
    <col min="2" max="2" width="32.75" customWidth="1"/>
    <col min="3" max="3" width="31.375" customWidth="1"/>
    <col min="4" max="4" width="29" customWidth="1"/>
    <col min="5" max="5" width="9.75" customWidth="1"/>
  </cols>
  <sheetData>
    <row r="1" spans="1:4" ht="36.950000000000003" customHeight="1">
      <c r="A1" s="73" t="s">
        <v>25</v>
      </c>
      <c r="B1" s="73"/>
      <c r="C1" s="73"/>
      <c r="D1" s="73"/>
    </row>
    <row r="2" spans="1:4" ht="19.899999999999999" customHeight="1">
      <c r="A2" s="17"/>
      <c r="B2" s="4"/>
      <c r="C2" s="5"/>
      <c r="D2" s="5" t="s">
        <v>149</v>
      </c>
    </row>
    <row r="3" spans="1:4" ht="33.200000000000003" customHeight="1">
      <c r="A3" s="6" t="s">
        <v>138</v>
      </c>
      <c r="B3" s="6" t="s">
        <v>141</v>
      </c>
      <c r="C3" s="6" t="s">
        <v>29</v>
      </c>
      <c r="D3" s="6" t="s">
        <v>31</v>
      </c>
    </row>
    <row r="4" spans="1:4" ht="25.7" customHeight="1">
      <c r="A4" s="22"/>
      <c r="B4" s="15"/>
      <c r="C4" s="9"/>
      <c r="D4" s="9"/>
    </row>
    <row r="5" spans="1:4" ht="25.7" customHeight="1">
      <c r="A5" s="22"/>
      <c r="B5" s="15"/>
      <c r="C5" s="9"/>
      <c r="D5" s="9"/>
    </row>
    <row r="6" spans="1:4" ht="25.7" customHeight="1">
      <c r="A6" s="22"/>
      <c r="B6" s="15"/>
      <c r="C6" s="9"/>
      <c r="D6" s="9"/>
    </row>
    <row r="7" spans="1:4" ht="25.7" customHeight="1">
      <c r="A7" s="22"/>
      <c r="B7" s="15"/>
      <c r="C7" s="16"/>
      <c r="D7" s="16"/>
    </row>
    <row r="8" spans="1:4" ht="25.7" customHeight="1">
      <c r="A8" s="22"/>
      <c r="B8" s="15"/>
      <c r="C8" s="16"/>
      <c r="D8" s="16"/>
    </row>
    <row r="9" spans="1:4" ht="25.7" customHeight="1">
      <c r="A9" s="22"/>
      <c r="B9" s="15"/>
      <c r="C9" s="16"/>
      <c r="D9" s="16"/>
    </row>
    <row r="10" spans="1:4" ht="25.7" customHeight="1">
      <c r="A10" s="22"/>
      <c r="B10" s="15"/>
      <c r="C10" s="9"/>
      <c r="D10" s="9"/>
    </row>
    <row r="11" spans="1:4" ht="25.7" customHeight="1">
      <c r="A11" s="22"/>
      <c r="B11" s="15"/>
      <c r="C11" s="9"/>
      <c r="D11" s="9"/>
    </row>
    <row r="12" spans="1:4" ht="25.7" customHeight="1">
      <c r="A12" s="22"/>
      <c r="B12" s="15"/>
      <c r="C12" s="9"/>
      <c r="D12" s="9"/>
    </row>
    <row r="13" spans="1:4" ht="25.7" customHeight="1">
      <c r="A13" s="22"/>
      <c r="B13" s="15"/>
      <c r="C13" s="16"/>
      <c r="D13" s="16"/>
    </row>
    <row r="14" spans="1:4" ht="25.7" customHeight="1">
      <c r="A14" s="22"/>
      <c r="B14" s="15" t="s">
        <v>148</v>
      </c>
      <c r="C14" s="16"/>
      <c r="D14" s="16"/>
    </row>
    <row r="15" spans="1:4">
      <c r="A15" t="s">
        <v>427</v>
      </c>
    </row>
  </sheetData>
  <mergeCells count="1">
    <mergeCell ref="A1:D1"/>
  </mergeCells>
  <phoneticPr fontId="12" type="noConversion"/>
  <pageMargins left="0.75" right="0.75" top="0.27000001072883606" bottom="0.27000001072883606" header="0" footer="0"/>
  <pageSetup paperSize="9" orientation="portrai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7" sqref="A7"/>
    </sheetView>
  </sheetViews>
  <sheetFormatPr defaultColWidth="10" defaultRowHeight="13.5"/>
  <cols>
    <col min="1" max="1" width="160" customWidth="1"/>
    <col min="2" max="2" width="9.75" customWidth="1"/>
  </cols>
  <sheetData>
    <row r="1" spans="1:1" ht="36.950000000000003" customHeight="1">
      <c r="A1" s="3" t="s">
        <v>412</v>
      </c>
    </row>
    <row r="2" spans="1:1" ht="33.200000000000003" customHeight="1">
      <c r="A2" s="23" t="s">
        <v>413</v>
      </c>
    </row>
    <row r="3" spans="1:1" ht="34.700000000000003" customHeight="1">
      <c r="A3" s="11" t="s">
        <v>496</v>
      </c>
    </row>
    <row r="4" spans="1:1" ht="25.7" customHeight="1">
      <c r="A4" s="23" t="s">
        <v>414</v>
      </c>
    </row>
    <row r="5" spans="1:1" ht="25.7" customHeight="1">
      <c r="A5" s="11" t="s">
        <v>495</v>
      </c>
    </row>
    <row r="6" spans="1:1" ht="25.7" customHeight="1">
      <c r="A6" s="23" t="s">
        <v>415</v>
      </c>
    </row>
    <row r="7" spans="1:1" ht="51.95" customHeight="1">
      <c r="A7" s="69" t="s">
        <v>500</v>
      </c>
    </row>
    <row r="8" spans="1:1" ht="25.7" customHeight="1">
      <c r="A8" s="23" t="s">
        <v>416</v>
      </c>
    </row>
    <row r="9" spans="1:1" ht="49.7" customHeight="1">
      <c r="A9" s="69" t="s">
        <v>489</v>
      </c>
    </row>
    <row r="10" spans="1:1" ht="51.2" customHeight="1">
      <c r="A10" s="11" t="s">
        <v>491</v>
      </c>
    </row>
    <row r="11" spans="1:1" ht="39.950000000000003" customHeight="1">
      <c r="A11" s="11" t="s">
        <v>492</v>
      </c>
    </row>
    <row r="12" spans="1:1" ht="54" customHeight="1">
      <c r="A12" s="11" t="s">
        <v>493</v>
      </c>
    </row>
    <row r="13" spans="1:1" ht="30.2" customHeight="1">
      <c r="A13" s="23" t="s">
        <v>417</v>
      </c>
    </row>
    <row r="14" spans="1:1" ht="46.7" customHeight="1">
      <c r="A14" s="69" t="s">
        <v>494</v>
      </c>
    </row>
  </sheetData>
  <phoneticPr fontId="12" type="noConversion"/>
  <pageMargins left="0.75" right="0.75" top="0.27000001072883606" bottom="0.27000001072883606"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topLeftCell="A154" workbookViewId="0">
      <selection activeCell="E160" sqref="E160"/>
    </sheetView>
  </sheetViews>
  <sheetFormatPr defaultColWidth="10" defaultRowHeight="13.5"/>
  <cols>
    <col min="1" max="1" width="12.375" customWidth="1"/>
    <col min="2" max="2" width="46.875" customWidth="1"/>
    <col min="3" max="6" width="19.5" customWidth="1"/>
  </cols>
  <sheetData>
    <row r="1" spans="1:6" ht="36.950000000000003" customHeight="1">
      <c r="A1" s="73" t="s">
        <v>2</v>
      </c>
      <c r="B1" s="73"/>
      <c r="C1" s="73"/>
      <c r="D1" s="73"/>
      <c r="E1" s="73"/>
      <c r="F1" s="73"/>
    </row>
    <row r="2" spans="1:6" ht="19.899999999999999" customHeight="1">
      <c r="A2" s="11"/>
      <c r="B2" s="11"/>
      <c r="C2" s="4"/>
      <c r="D2" s="5"/>
      <c r="F2" s="5" t="s">
        <v>27</v>
      </c>
    </row>
    <row r="3" spans="1:6" ht="33.200000000000003" customHeight="1">
      <c r="A3" s="6" t="s">
        <v>37</v>
      </c>
      <c r="B3" s="6" t="s">
        <v>38</v>
      </c>
      <c r="C3" s="6" t="s">
        <v>29</v>
      </c>
      <c r="D3" s="6" t="s">
        <v>30</v>
      </c>
      <c r="E3" s="6" t="s">
        <v>31</v>
      </c>
      <c r="F3" s="6" t="s">
        <v>32</v>
      </c>
    </row>
    <row r="4" spans="1:6" ht="19.899999999999999" customHeight="1">
      <c r="A4" s="62">
        <v>201</v>
      </c>
      <c r="B4" s="63" t="s">
        <v>39</v>
      </c>
      <c r="C4" s="64">
        <v>5297.63</v>
      </c>
      <c r="D4" s="65">
        <v>4129.653894</v>
      </c>
      <c r="E4" s="65">
        <v>4129.653894</v>
      </c>
      <c r="F4" s="66">
        <f>E4/D4</f>
        <v>1</v>
      </c>
    </row>
    <row r="5" spans="1:6" ht="19.899999999999999" customHeight="1">
      <c r="A5" s="62">
        <v>20101</v>
      </c>
      <c r="B5" s="63" t="s">
        <v>40</v>
      </c>
      <c r="C5" s="64">
        <v>22.5</v>
      </c>
      <c r="D5" s="65">
        <v>10.782622999999999</v>
      </c>
      <c r="E5" s="65">
        <v>10.782622999999999</v>
      </c>
      <c r="F5" s="66">
        <f t="shared" ref="F5:F68" si="0">E5/D5</f>
        <v>1</v>
      </c>
    </row>
    <row r="6" spans="1:6" ht="19.899999999999999" customHeight="1">
      <c r="A6" s="67" t="s">
        <v>170</v>
      </c>
      <c r="B6" s="68" t="s">
        <v>171</v>
      </c>
      <c r="C6" s="64">
        <v>2</v>
      </c>
      <c r="D6" s="65">
        <v>0.42499999999999999</v>
      </c>
      <c r="E6" s="65">
        <v>0.42499999999999999</v>
      </c>
      <c r="F6" s="66">
        <f t="shared" si="0"/>
        <v>1</v>
      </c>
    </row>
    <row r="7" spans="1:6" ht="19.899999999999999" customHeight="1">
      <c r="A7" s="67" t="s">
        <v>172</v>
      </c>
      <c r="B7" s="68" t="s">
        <v>41</v>
      </c>
      <c r="C7" s="64">
        <v>0.6</v>
      </c>
      <c r="D7" s="65">
        <v>0</v>
      </c>
      <c r="E7" s="65">
        <v>0</v>
      </c>
      <c r="F7" s="66"/>
    </row>
    <row r="8" spans="1:6" ht="19.899999999999999" customHeight="1">
      <c r="A8" s="62" t="s">
        <v>173</v>
      </c>
      <c r="B8" s="63" t="s">
        <v>42</v>
      </c>
      <c r="C8" s="64">
        <v>19.899999999999999</v>
      </c>
      <c r="D8" s="65">
        <v>10.357623</v>
      </c>
      <c r="E8" s="65">
        <v>10.357623</v>
      </c>
      <c r="F8" s="66">
        <f t="shared" si="0"/>
        <v>1</v>
      </c>
    </row>
    <row r="9" spans="1:6" ht="19.899999999999999" customHeight="1">
      <c r="A9" s="62">
        <v>20103</v>
      </c>
      <c r="B9" s="63" t="s">
        <v>43</v>
      </c>
      <c r="C9" s="64">
        <v>4345.66</v>
      </c>
      <c r="D9" s="65">
        <v>3189.1941879999999</v>
      </c>
      <c r="E9" s="65">
        <v>3189.1941879999999</v>
      </c>
      <c r="F9" s="66">
        <f t="shared" si="0"/>
        <v>1</v>
      </c>
    </row>
    <row r="10" spans="1:6" ht="19.899999999999999" customHeight="1">
      <c r="A10" s="67" t="s">
        <v>175</v>
      </c>
      <c r="B10" s="68" t="s">
        <v>44</v>
      </c>
      <c r="C10" s="64">
        <v>1168.5999999999999</v>
      </c>
      <c r="D10" s="65">
        <v>996.09275700000001</v>
      </c>
      <c r="E10" s="65">
        <v>996.09275700000001</v>
      </c>
      <c r="F10" s="66">
        <f t="shared" si="0"/>
        <v>1</v>
      </c>
    </row>
    <row r="11" spans="1:6" ht="19.899999999999999" customHeight="1">
      <c r="A11" s="67" t="s">
        <v>176</v>
      </c>
      <c r="B11" s="68" t="s">
        <v>177</v>
      </c>
      <c r="C11" s="64">
        <v>3177.06</v>
      </c>
      <c r="D11" s="65">
        <v>2193.101431</v>
      </c>
      <c r="E11" s="65">
        <v>2193.101431</v>
      </c>
      <c r="F11" s="66">
        <f t="shared" si="0"/>
        <v>1</v>
      </c>
    </row>
    <row r="12" spans="1:6" ht="19.899999999999999" customHeight="1">
      <c r="A12" s="62">
        <v>20106</v>
      </c>
      <c r="B12" s="63" t="s">
        <v>179</v>
      </c>
      <c r="C12" s="64">
        <v>212.14</v>
      </c>
      <c r="D12" s="65">
        <v>214.02429700000002</v>
      </c>
      <c r="E12" s="65">
        <v>214.02429700000002</v>
      </c>
      <c r="F12" s="66">
        <f t="shared" si="0"/>
        <v>1</v>
      </c>
    </row>
    <row r="13" spans="1:6" ht="19.899999999999999" customHeight="1">
      <c r="A13" s="67" t="s">
        <v>180</v>
      </c>
      <c r="B13" s="68" t="s">
        <v>181</v>
      </c>
      <c r="C13" s="64">
        <v>212.14</v>
      </c>
      <c r="D13" s="65">
        <v>214.02429700000002</v>
      </c>
      <c r="E13" s="65">
        <v>214.02429700000002</v>
      </c>
      <c r="F13" s="66">
        <f t="shared" si="0"/>
        <v>1</v>
      </c>
    </row>
    <row r="14" spans="1:6" ht="19.899999999999999" customHeight="1">
      <c r="A14" s="62">
        <v>20132</v>
      </c>
      <c r="B14" s="63" t="s">
        <v>187</v>
      </c>
      <c r="C14" s="64">
        <v>15.25</v>
      </c>
      <c r="D14" s="65">
        <v>11.328075</v>
      </c>
      <c r="E14" s="65">
        <v>11.328075</v>
      </c>
      <c r="F14" s="66">
        <f t="shared" si="0"/>
        <v>1</v>
      </c>
    </row>
    <row r="15" spans="1:6" ht="19.899999999999999" customHeight="1">
      <c r="A15" s="67" t="s">
        <v>188</v>
      </c>
      <c r="B15" s="68" t="s">
        <v>189</v>
      </c>
      <c r="C15" s="64">
        <v>15.25</v>
      </c>
      <c r="D15" s="65">
        <v>11.328075</v>
      </c>
      <c r="E15" s="65">
        <v>11.328075</v>
      </c>
      <c r="F15" s="66">
        <f t="shared" si="0"/>
        <v>1</v>
      </c>
    </row>
    <row r="16" spans="1:6" ht="19.899999999999999" customHeight="1">
      <c r="A16" s="62">
        <v>20136</v>
      </c>
      <c r="B16" s="63" t="s">
        <v>191</v>
      </c>
      <c r="C16" s="64">
        <v>366.19</v>
      </c>
      <c r="D16" s="65">
        <v>314.688132</v>
      </c>
      <c r="E16" s="65">
        <v>314.688132</v>
      </c>
      <c r="F16" s="66">
        <f t="shared" si="0"/>
        <v>1</v>
      </c>
    </row>
    <row r="17" spans="1:6" ht="19.899999999999999" customHeight="1">
      <c r="A17" s="67" t="s">
        <v>192</v>
      </c>
      <c r="B17" s="68" t="s">
        <v>193</v>
      </c>
      <c r="C17" s="64">
        <v>216.79</v>
      </c>
      <c r="D17" s="65">
        <v>210.417767</v>
      </c>
      <c r="E17" s="65">
        <v>210.417767</v>
      </c>
      <c r="F17" s="66">
        <f t="shared" si="0"/>
        <v>1</v>
      </c>
    </row>
    <row r="18" spans="1:6" ht="19.899999999999999" customHeight="1">
      <c r="A18" s="67" t="s">
        <v>194</v>
      </c>
      <c r="B18" s="68" t="s">
        <v>191</v>
      </c>
      <c r="C18" s="64">
        <v>149.4</v>
      </c>
      <c r="D18" s="65">
        <v>104.270365</v>
      </c>
      <c r="E18" s="65">
        <v>104.270365</v>
      </c>
      <c r="F18" s="66">
        <f t="shared" si="0"/>
        <v>1</v>
      </c>
    </row>
    <row r="19" spans="1:6" ht="19.899999999999999" customHeight="1">
      <c r="A19" s="62">
        <v>20199</v>
      </c>
      <c r="B19" s="63" t="s">
        <v>196</v>
      </c>
      <c r="C19" s="64">
        <v>335.89</v>
      </c>
      <c r="D19" s="65">
        <v>389.63657899999998</v>
      </c>
      <c r="E19" s="65">
        <v>389.63657899999998</v>
      </c>
      <c r="F19" s="66">
        <f t="shared" si="0"/>
        <v>1</v>
      </c>
    </row>
    <row r="20" spans="1:6" ht="19.899999999999999" customHeight="1">
      <c r="A20" s="67" t="s">
        <v>197</v>
      </c>
      <c r="B20" s="68" t="s">
        <v>196</v>
      </c>
      <c r="C20" s="64">
        <v>335.89</v>
      </c>
      <c r="D20" s="65">
        <v>389.63657899999998</v>
      </c>
      <c r="E20" s="65">
        <v>389.63657899999998</v>
      </c>
      <c r="F20" s="66">
        <f t="shared" si="0"/>
        <v>1</v>
      </c>
    </row>
    <row r="21" spans="1:6" ht="19.899999999999999" customHeight="1">
      <c r="A21" s="62">
        <v>205</v>
      </c>
      <c r="B21" s="63" t="s">
        <v>150</v>
      </c>
      <c r="C21" s="64">
        <v>31.8</v>
      </c>
      <c r="D21" s="65">
        <v>28.411999999999999</v>
      </c>
      <c r="E21" s="65">
        <v>28.411999999999999</v>
      </c>
      <c r="F21" s="66">
        <f t="shared" si="0"/>
        <v>1</v>
      </c>
    </row>
    <row r="22" spans="1:6" ht="19.899999999999999" customHeight="1">
      <c r="A22" s="62">
        <v>20599</v>
      </c>
      <c r="B22" s="63" t="s">
        <v>429</v>
      </c>
      <c r="C22" s="64">
        <v>31.8</v>
      </c>
      <c r="D22" s="65">
        <v>28.411999999999999</v>
      </c>
      <c r="E22" s="65">
        <v>28.411999999999999</v>
      </c>
      <c r="F22" s="66">
        <f t="shared" si="0"/>
        <v>1</v>
      </c>
    </row>
    <row r="23" spans="1:6" ht="19.899999999999999" customHeight="1">
      <c r="A23" s="67" t="s">
        <v>430</v>
      </c>
      <c r="B23" s="68" t="s">
        <v>429</v>
      </c>
      <c r="C23" s="64">
        <v>31.8</v>
      </c>
      <c r="D23" s="65">
        <v>28.411999999999999</v>
      </c>
      <c r="E23" s="65">
        <v>28.411999999999999</v>
      </c>
      <c r="F23" s="66">
        <f t="shared" si="0"/>
        <v>1</v>
      </c>
    </row>
    <row r="24" spans="1:6" ht="19.899999999999999" customHeight="1">
      <c r="A24" s="62">
        <v>206</v>
      </c>
      <c r="B24" s="63" t="s">
        <v>151</v>
      </c>
      <c r="C24" s="64">
        <v>3109.5</v>
      </c>
      <c r="D24" s="65">
        <v>1624.8498480000001</v>
      </c>
      <c r="E24" s="65">
        <v>1624.8498480000001</v>
      </c>
      <c r="F24" s="66">
        <f t="shared" si="0"/>
        <v>1</v>
      </c>
    </row>
    <row r="25" spans="1:6" ht="19.899999999999999" customHeight="1">
      <c r="A25" s="62">
        <v>20699</v>
      </c>
      <c r="B25" s="63" t="s">
        <v>431</v>
      </c>
      <c r="C25" s="64">
        <v>3109.5</v>
      </c>
      <c r="D25" s="65">
        <v>1624.8498480000001</v>
      </c>
      <c r="E25" s="65">
        <v>1624.8498480000001</v>
      </c>
      <c r="F25" s="66">
        <f t="shared" si="0"/>
        <v>1</v>
      </c>
    </row>
    <row r="26" spans="1:6" ht="19.899999999999999" customHeight="1">
      <c r="A26" s="67" t="s">
        <v>432</v>
      </c>
      <c r="B26" s="68" t="s">
        <v>431</v>
      </c>
      <c r="C26" s="64">
        <v>3109.5</v>
      </c>
      <c r="D26" s="65">
        <v>1624.8498480000001</v>
      </c>
      <c r="E26" s="65">
        <v>1624.8498480000001</v>
      </c>
      <c r="F26" s="66">
        <f t="shared" si="0"/>
        <v>1</v>
      </c>
    </row>
    <row r="27" spans="1:6" ht="19.899999999999999" customHeight="1">
      <c r="A27" s="62">
        <v>207</v>
      </c>
      <c r="B27" s="63" t="s">
        <v>152</v>
      </c>
      <c r="C27" s="64">
        <v>197.52</v>
      </c>
      <c r="D27" s="65">
        <v>135.47036800000001</v>
      </c>
      <c r="E27" s="65">
        <v>135.47036800000001</v>
      </c>
      <c r="F27" s="66">
        <f t="shared" si="0"/>
        <v>1</v>
      </c>
    </row>
    <row r="28" spans="1:6" ht="19.899999999999999" customHeight="1">
      <c r="A28" s="62">
        <v>20701</v>
      </c>
      <c r="B28" s="63" t="s">
        <v>205</v>
      </c>
      <c r="C28" s="64">
        <v>0</v>
      </c>
      <c r="D28" s="65">
        <v>0.5</v>
      </c>
      <c r="E28" s="65">
        <v>0.5</v>
      </c>
      <c r="F28" s="66">
        <f t="shared" si="0"/>
        <v>1</v>
      </c>
    </row>
    <row r="29" spans="1:6" ht="19.899999999999999" customHeight="1">
      <c r="A29" s="67" t="s">
        <v>433</v>
      </c>
      <c r="B29" s="68" t="s">
        <v>434</v>
      </c>
      <c r="C29" s="64">
        <v>0</v>
      </c>
      <c r="D29" s="65">
        <v>0.5</v>
      </c>
      <c r="E29" s="65">
        <v>0.5</v>
      </c>
      <c r="F29" s="66">
        <f t="shared" si="0"/>
        <v>1</v>
      </c>
    </row>
    <row r="30" spans="1:6" ht="19.899999999999999" customHeight="1">
      <c r="A30" s="62">
        <v>20703</v>
      </c>
      <c r="B30" s="63" t="s">
        <v>435</v>
      </c>
      <c r="C30" s="64">
        <v>2.52</v>
      </c>
      <c r="D30" s="65">
        <v>2.52</v>
      </c>
      <c r="E30" s="65">
        <v>2.52</v>
      </c>
      <c r="F30" s="66">
        <f t="shared" si="0"/>
        <v>1</v>
      </c>
    </row>
    <row r="31" spans="1:6" ht="19.899999999999999" customHeight="1">
      <c r="A31" s="67" t="s">
        <v>436</v>
      </c>
      <c r="B31" s="68" t="s">
        <v>437</v>
      </c>
      <c r="C31" s="64">
        <v>2.52</v>
      </c>
      <c r="D31" s="65">
        <v>2.52</v>
      </c>
      <c r="E31" s="65">
        <v>2.52</v>
      </c>
      <c r="F31" s="66">
        <f t="shared" si="0"/>
        <v>1</v>
      </c>
    </row>
    <row r="32" spans="1:6" ht="19.899999999999999" customHeight="1">
      <c r="A32" s="62">
        <v>20706</v>
      </c>
      <c r="B32" s="63" t="s">
        <v>438</v>
      </c>
      <c r="C32" s="64">
        <v>0</v>
      </c>
      <c r="D32" s="65">
        <v>12.849</v>
      </c>
      <c r="E32" s="65">
        <v>12.849</v>
      </c>
      <c r="F32" s="66">
        <f t="shared" si="0"/>
        <v>1</v>
      </c>
    </row>
    <row r="33" spans="1:6" ht="19.899999999999999" customHeight="1">
      <c r="A33" s="67" t="s">
        <v>439</v>
      </c>
      <c r="B33" s="68" t="s">
        <v>440</v>
      </c>
      <c r="C33" s="64">
        <v>0</v>
      </c>
      <c r="D33" s="65">
        <v>12.849</v>
      </c>
      <c r="E33" s="65">
        <v>12.849</v>
      </c>
      <c r="F33" s="66">
        <f t="shared" si="0"/>
        <v>1</v>
      </c>
    </row>
    <row r="34" spans="1:6" ht="19.899999999999999" customHeight="1">
      <c r="A34" s="62">
        <v>20799</v>
      </c>
      <c r="B34" s="63" t="s">
        <v>441</v>
      </c>
      <c r="C34" s="64">
        <v>195</v>
      </c>
      <c r="D34" s="65">
        <v>119.60136799999999</v>
      </c>
      <c r="E34" s="65">
        <v>119.60136799999999</v>
      </c>
      <c r="F34" s="66">
        <f t="shared" si="0"/>
        <v>1</v>
      </c>
    </row>
    <row r="35" spans="1:6" ht="19.899999999999999" customHeight="1">
      <c r="A35" s="67" t="s">
        <v>442</v>
      </c>
      <c r="B35" s="68" t="s">
        <v>441</v>
      </c>
      <c r="C35" s="64">
        <v>195</v>
      </c>
      <c r="D35" s="65">
        <v>119.60136799999999</v>
      </c>
      <c r="E35" s="65">
        <v>119.60136799999999</v>
      </c>
      <c r="F35" s="66">
        <f t="shared" si="0"/>
        <v>1</v>
      </c>
    </row>
    <row r="36" spans="1:6" ht="19.899999999999999" customHeight="1">
      <c r="A36" s="62">
        <v>208</v>
      </c>
      <c r="B36" s="63" t="s">
        <v>110</v>
      </c>
      <c r="C36" s="64">
        <v>10490.58</v>
      </c>
      <c r="D36" s="65">
        <v>9216.2865949999996</v>
      </c>
      <c r="E36" s="65">
        <v>9216.2865949999996</v>
      </c>
      <c r="F36" s="66">
        <f t="shared" si="0"/>
        <v>1</v>
      </c>
    </row>
    <row r="37" spans="1:6" ht="19.899999999999999" customHeight="1">
      <c r="A37" s="62">
        <v>20802</v>
      </c>
      <c r="B37" s="63" t="s">
        <v>210</v>
      </c>
      <c r="C37" s="64">
        <v>317.39999999999998</v>
      </c>
      <c r="D37" s="65">
        <v>337.30077499999999</v>
      </c>
      <c r="E37" s="65">
        <v>337.30077499999999</v>
      </c>
      <c r="F37" s="66">
        <f t="shared" si="0"/>
        <v>1</v>
      </c>
    </row>
    <row r="38" spans="1:6" ht="19.899999999999999" customHeight="1">
      <c r="A38" s="67" t="s">
        <v>211</v>
      </c>
      <c r="B38" s="68" t="s">
        <v>212</v>
      </c>
      <c r="C38" s="64">
        <v>317.39999999999998</v>
      </c>
      <c r="D38" s="65">
        <v>337.30077499999999</v>
      </c>
      <c r="E38" s="65">
        <v>337.30077499999999</v>
      </c>
      <c r="F38" s="66">
        <f t="shared" si="0"/>
        <v>1</v>
      </c>
    </row>
    <row r="39" spans="1:6" ht="19.899999999999999" customHeight="1">
      <c r="A39" s="62">
        <v>20805</v>
      </c>
      <c r="B39" s="63" t="s">
        <v>214</v>
      </c>
      <c r="C39" s="64">
        <v>649.63</v>
      </c>
      <c r="D39" s="65">
        <v>586.53316900000004</v>
      </c>
      <c r="E39" s="65">
        <v>586.53316900000004</v>
      </c>
      <c r="F39" s="66">
        <f t="shared" si="0"/>
        <v>1</v>
      </c>
    </row>
    <row r="40" spans="1:6" ht="19.899999999999999" customHeight="1">
      <c r="A40" s="67" t="s">
        <v>215</v>
      </c>
      <c r="B40" s="68" t="s">
        <v>216</v>
      </c>
      <c r="C40" s="64">
        <v>81.5</v>
      </c>
      <c r="D40" s="65">
        <v>62.668999999999997</v>
      </c>
      <c r="E40" s="65">
        <v>62.668999999999997</v>
      </c>
      <c r="F40" s="66">
        <f t="shared" si="0"/>
        <v>1</v>
      </c>
    </row>
    <row r="41" spans="1:6" ht="19.899999999999999" customHeight="1">
      <c r="A41" s="67" t="s">
        <v>217</v>
      </c>
      <c r="B41" s="68" t="s">
        <v>218</v>
      </c>
      <c r="C41" s="64">
        <v>123.06</v>
      </c>
      <c r="D41" s="65">
        <v>85.956000000000003</v>
      </c>
      <c r="E41" s="65">
        <v>85.956000000000003</v>
      </c>
      <c r="F41" s="66">
        <f t="shared" si="0"/>
        <v>1</v>
      </c>
    </row>
    <row r="42" spans="1:6" ht="19.899999999999999" customHeight="1">
      <c r="A42" s="67" t="s">
        <v>219</v>
      </c>
      <c r="B42" s="68" t="s">
        <v>220</v>
      </c>
      <c r="C42" s="64">
        <v>303.8</v>
      </c>
      <c r="D42" s="65">
        <v>291.80594500000001</v>
      </c>
      <c r="E42" s="65">
        <v>291.80594500000001</v>
      </c>
      <c r="F42" s="66">
        <f t="shared" si="0"/>
        <v>1</v>
      </c>
    </row>
    <row r="43" spans="1:6" ht="19.899999999999999" customHeight="1">
      <c r="A43" s="67" t="s">
        <v>221</v>
      </c>
      <c r="B43" s="68" t="s">
        <v>222</v>
      </c>
      <c r="C43" s="64">
        <v>141.27000000000001</v>
      </c>
      <c r="D43" s="65">
        <v>146.10222400000001</v>
      </c>
      <c r="E43" s="65">
        <v>146.10222400000001</v>
      </c>
      <c r="F43" s="66">
        <f t="shared" si="0"/>
        <v>1</v>
      </c>
    </row>
    <row r="44" spans="1:6" ht="19.899999999999999" customHeight="1">
      <c r="A44" s="62">
        <v>20807</v>
      </c>
      <c r="B44" s="63" t="s">
        <v>226</v>
      </c>
      <c r="C44" s="64">
        <v>3198.93</v>
      </c>
      <c r="D44" s="65">
        <v>2937.907123</v>
      </c>
      <c r="E44" s="65">
        <v>2937.907123</v>
      </c>
      <c r="F44" s="66">
        <f t="shared" si="0"/>
        <v>1</v>
      </c>
    </row>
    <row r="45" spans="1:6" ht="19.899999999999999" customHeight="1">
      <c r="A45" s="67" t="s">
        <v>227</v>
      </c>
      <c r="B45" s="68" t="s">
        <v>228</v>
      </c>
      <c r="C45" s="64">
        <v>0.53</v>
      </c>
      <c r="D45" s="65">
        <v>0</v>
      </c>
      <c r="E45" s="65">
        <v>0</v>
      </c>
      <c r="F45" s="66"/>
    </row>
    <row r="46" spans="1:6" ht="19.899999999999999" customHeight="1">
      <c r="A46" s="67" t="s">
        <v>229</v>
      </c>
      <c r="B46" s="68" t="s">
        <v>230</v>
      </c>
      <c r="C46" s="64">
        <v>3198.4</v>
      </c>
      <c r="D46" s="65">
        <v>2937.907123</v>
      </c>
      <c r="E46" s="65">
        <v>2937.907123</v>
      </c>
      <c r="F46" s="66">
        <f t="shared" si="0"/>
        <v>1</v>
      </c>
    </row>
    <row r="47" spans="1:6" ht="19.899999999999999" customHeight="1">
      <c r="A47" s="62">
        <v>20808</v>
      </c>
      <c r="B47" s="63" t="s">
        <v>232</v>
      </c>
      <c r="C47" s="64">
        <v>70.12</v>
      </c>
      <c r="D47" s="65">
        <v>69.325980000000001</v>
      </c>
      <c r="E47" s="65">
        <v>69.325980000000001</v>
      </c>
      <c r="F47" s="66">
        <f t="shared" si="0"/>
        <v>1</v>
      </c>
    </row>
    <row r="48" spans="1:6" ht="19.899999999999999" customHeight="1">
      <c r="A48" s="67" t="s">
        <v>443</v>
      </c>
      <c r="B48" s="68" t="s">
        <v>444</v>
      </c>
      <c r="C48" s="64">
        <v>8.6199999999999992</v>
      </c>
      <c r="D48" s="65">
        <v>8.6199999999999992</v>
      </c>
      <c r="E48" s="65">
        <v>8.6199999999999992</v>
      </c>
      <c r="F48" s="66">
        <f t="shared" si="0"/>
        <v>1</v>
      </c>
    </row>
    <row r="49" spans="1:6" ht="19.899999999999999" customHeight="1">
      <c r="A49" s="67" t="s">
        <v>233</v>
      </c>
      <c r="B49" s="68" t="s">
        <v>234</v>
      </c>
      <c r="C49" s="64">
        <v>42.28</v>
      </c>
      <c r="D49" s="65">
        <v>47.184800000000003</v>
      </c>
      <c r="E49" s="65">
        <v>47.184800000000003</v>
      </c>
      <c r="F49" s="66">
        <f t="shared" si="0"/>
        <v>1</v>
      </c>
    </row>
    <row r="50" spans="1:6" ht="19.899999999999999" customHeight="1">
      <c r="A50" s="67" t="s">
        <v>235</v>
      </c>
      <c r="B50" s="68" t="s">
        <v>236</v>
      </c>
      <c r="C50" s="64">
        <v>19.22</v>
      </c>
      <c r="D50" s="65">
        <v>13.521179999999999</v>
      </c>
      <c r="E50" s="65">
        <v>13.521179999999999</v>
      </c>
      <c r="F50" s="66">
        <f t="shared" si="0"/>
        <v>1</v>
      </c>
    </row>
    <row r="51" spans="1:6" ht="19.899999999999999" customHeight="1">
      <c r="A51" s="62">
        <v>20810</v>
      </c>
      <c r="B51" s="63" t="s">
        <v>238</v>
      </c>
      <c r="C51" s="64">
        <v>2717.2</v>
      </c>
      <c r="D51" s="65">
        <v>2016.1914600000002</v>
      </c>
      <c r="E51" s="65">
        <v>2016.1914600000002</v>
      </c>
      <c r="F51" s="66">
        <f t="shared" si="0"/>
        <v>1</v>
      </c>
    </row>
    <row r="52" spans="1:6" ht="19.899999999999999" customHeight="1">
      <c r="A52" s="67" t="s">
        <v>239</v>
      </c>
      <c r="B52" s="68" t="s">
        <v>240</v>
      </c>
      <c r="C52" s="64">
        <v>127.8</v>
      </c>
      <c r="D52" s="65">
        <v>105.8716</v>
      </c>
      <c r="E52" s="65">
        <v>105.8716</v>
      </c>
      <c r="F52" s="66">
        <f t="shared" si="0"/>
        <v>1</v>
      </c>
    </row>
    <row r="53" spans="1:6" ht="19.899999999999999" customHeight="1">
      <c r="A53" s="67" t="s">
        <v>241</v>
      </c>
      <c r="B53" s="68" t="s">
        <v>242</v>
      </c>
      <c r="C53" s="64">
        <v>80</v>
      </c>
      <c r="D53" s="65">
        <v>30</v>
      </c>
      <c r="E53" s="65">
        <v>30</v>
      </c>
      <c r="F53" s="66">
        <f t="shared" si="0"/>
        <v>1</v>
      </c>
    </row>
    <row r="54" spans="1:6" ht="19.899999999999999" customHeight="1">
      <c r="A54" s="67" t="s">
        <v>243</v>
      </c>
      <c r="B54" s="68" t="s">
        <v>244</v>
      </c>
      <c r="C54" s="64">
        <v>720.26</v>
      </c>
      <c r="D54" s="65">
        <v>238.8074</v>
      </c>
      <c r="E54" s="65">
        <v>238.8074</v>
      </c>
      <c r="F54" s="66">
        <f t="shared" si="0"/>
        <v>1</v>
      </c>
    </row>
    <row r="55" spans="1:6" ht="19.899999999999999" customHeight="1">
      <c r="A55" s="67" t="s">
        <v>245</v>
      </c>
      <c r="B55" s="68" t="s">
        <v>246</v>
      </c>
      <c r="C55" s="64">
        <v>1789.14</v>
      </c>
      <c r="D55" s="65">
        <v>1641.5124599999999</v>
      </c>
      <c r="E55" s="65">
        <v>1641.5124599999999</v>
      </c>
      <c r="F55" s="66">
        <f t="shared" si="0"/>
        <v>1</v>
      </c>
    </row>
    <row r="56" spans="1:6" ht="19.899999999999999" customHeight="1">
      <c r="A56" s="62">
        <v>20811</v>
      </c>
      <c r="B56" s="63" t="s">
        <v>248</v>
      </c>
      <c r="C56" s="64">
        <v>407.59</v>
      </c>
      <c r="D56" s="65">
        <v>185.873696</v>
      </c>
      <c r="E56" s="65">
        <v>185.873696</v>
      </c>
      <c r="F56" s="66">
        <f t="shared" si="0"/>
        <v>1</v>
      </c>
    </row>
    <row r="57" spans="1:6" ht="19.899999999999999" customHeight="1">
      <c r="A57" s="67" t="s">
        <v>445</v>
      </c>
      <c r="B57" s="68" t="s">
        <v>446</v>
      </c>
      <c r="C57" s="64">
        <v>2.5299999999999998</v>
      </c>
      <c r="D57" s="65">
        <v>6.6699999999999995E-2</v>
      </c>
      <c r="E57" s="65">
        <v>6.6699999999999995E-2</v>
      </c>
      <c r="F57" s="66">
        <f t="shared" si="0"/>
        <v>1</v>
      </c>
    </row>
    <row r="58" spans="1:6" ht="19.899999999999999" customHeight="1">
      <c r="A58" s="67" t="s">
        <v>249</v>
      </c>
      <c r="B58" s="68" t="s">
        <v>250</v>
      </c>
      <c r="C58" s="64">
        <v>63.55</v>
      </c>
      <c r="D58" s="65">
        <v>21.879358</v>
      </c>
      <c r="E58" s="65">
        <v>21.879358</v>
      </c>
      <c r="F58" s="66">
        <f t="shared" si="0"/>
        <v>1</v>
      </c>
    </row>
    <row r="59" spans="1:6" ht="19.899999999999999" customHeight="1">
      <c r="A59" s="67" t="s">
        <v>251</v>
      </c>
      <c r="B59" s="68" t="s">
        <v>252</v>
      </c>
      <c r="C59" s="64">
        <v>341.51</v>
      </c>
      <c r="D59" s="65">
        <v>163.927638</v>
      </c>
      <c r="E59" s="65">
        <v>163.927638</v>
      </c>
      <c r="F59" s="66">
        <f t="shared" si="0"/>
        <v>1</v>
      </c>
    </row>
    <row r="60" spans="1:6" ht="19.899999999999999" customHeight="1">
      <c r="A60" s="62">
        <v>20816</v>
      </c>
      <c r="B60" s="63" t="s">
        <v>254</v>
      </c>
      <c r="C60" s="64">
        <v>4.5</v>
      </c>
      <c r="D60" s="65">
        <v>4</v>
      </c>
      <c r="E60" s="65">
        <v>4</v>
      </c>
      <c r="F60" s="66">
        <f t="shared" si="0"/>
        <v>1</v>
      </c>
    </row>
    <row r="61" spans="1:6" ht="19.899999999999999" customHeight="1">
      <c r="A61" s="67" t="s">
        <v>255</v>
      </c>
      <c r="B61" s="68" t="s">
        <v>256</v>
      </c>
      <c r="C61" s="64">
        <v>4.5</v>
      </c>
      <c r="D61" s="65">
        <v>4</v>
      </c>
      <c r="E61" s="65">
        <v>4</v>
      </c>
      <c r="F61" s="66">
        <f t="shared" si="0"/>
        <v>1</v>
      </c>
    </row>
    <row r="62" spans="1:6" ht="19.899999999999999" customHeight="1">
      <c r="A62" s="62">
        <v>20819</v>
      </c>
      <c r="B62" s="63" t="s">
        <v>258</v>
      </c>
      <c r="C62" s="64">
        <v>7.83</v>
      </c>
      <c r="D62" s="65">
        <v>5.82</v>
      </c>
      <c r="E62" s="65">
        <v>5.82</v>
      </c>
      <c r="F62" s="66">
        <f t="shared" si="0"/>
        <v>1</v>
      </c>
    </row>
    <row r="63" spans="1:6" ht="19.899999999999999" customHeight="1">
      <c r="A63" s="67" t="s">
        <v>259</v>
      </c>
      <c r="B63" s="68" t="s">
        <v>260</v>
      </c>
      <c r="C63" s="64">
        <v>7.83</v>
      </c>
      <c r="D63" s="65">
        <v>5.82</v>
      </c>
      <c r="E63" s="65">
        <v>5.82</v>
      </c>
      <c r="F63" s="66">
        <f t="shared" si="0"/>
        <v>1</v>
      </c>
    </row>
    <row r="64" spans="1:6" ht="19.899999999999999" customHeight="1">
      <c r="A64" s="62">
        <v>20820</v>
      </c>
      <c r="B64" s="63" t="s">
        <v>262</v>
      </c>
      <c r="C64" s="64">
        <v>27.8</v>
      </c>
      <c r="D64" s="65">
        <v>15.76</v>
      </c>
      <c r="E64" s="65">
        <v>15.76</v>
      </c>
      <c r="F64" s="66">
        <f t="shared" si="0"/>
        <v>1</v>
      </c>
    </row>
    <row r="65" spans="1:6" ht="19.899999999999999" customHeight="1">
      <c r="A65" s="67" t="s">
        <v>263</v>
      </c>
      <c r="B65" s="68" t="s">
        <v>264</v>
      </c>
      <c r="C65" s="64">
        <v>27.8</v>
      </c>
      <c r="D65" s="65">
        <v>15.76</v>
      </c>
      <c r="E65" s="65">
        <v>15.76</v>
      </c>
      <c r="F65" s="66">
        <f t="shared" si="0"/>
        <v>1</v>
      </c>
    </row>
    <row r="66" spans="1:6" ht="19.899999999999999" customHeight="1">
      <c r="A66" s="62">
        <v>20821</v>
      </c>
      <c r="B66" s="63" t="s">
        <v>266</v>
      </c>
      <c r="C66" s="64">
        <v>11.52</v>
      </c>
      <c r="D66" s="65">
        <v>10.98</v>
      </c>
      <c r="E66" s="65">
        <v>10.98</v>
      </c>
      <c r="F66" s="66">
        <f t="shared" si="0"/>
        <v>1</v>
      </c>
    </row>
    <row r="67" spans="1:6" ht="19.899999999999999" customHeight="1">
      <c r="A67" s="67" t="s">
        <v>267</v>
      </c>
      <c r="B67" s="68" t="s">
        <v>268</v>
      </c>
      <c r="C67" s="64">
        <v>11.52</v>
      </c>
      <c r="D67" s="65">
        <v>10.98</v>
      </c>
      <c r="E67" s="65">
        <v>10.98</v>
      </c>
      <c r="F67" s="66">
        <f t="shared" si="0"/>
        <v>1</v>
      </c>
    </row>
    <row r="68" spans="1:6" ht="19.899999999999999" customHeight="1">
      <c r="A68" s="62">
        <v>20825</v>
      </c>
      <c r="B68" s="63" t="s">
        <v>270</v>
      </c>
      <c r="C68" s="64">
        <v>60.39</v>
      </c>
      <c r="D68" s="65">
        <v>33.151192000000002</v>
      </c>
      <c r="E68" s="65">
        <v>33.151192000000002</v>
      </c>
      <c r="F68" s="66">
        <f t="shared" si="0"/>
        <v>1</v>
      </c>
    </row>
    <row r="69" spans="1:6" ht="19.899999999999999" customHeight="1">
      <c r="A69" s="67" t="s">
        <v>271</v>
      </c>
      <c r="B69" s="68" t="s">
        <v>272</v>
      </c>
      <c r="C69" s="64">
        <v>46.42</v>
      </c>
      <c r="D69" s="65">
        <v>24.087717000000001</v>
      </c>
      <c r="E69" s="65">
        <v>24.087717000000001</v>
      </c>
      <c r="F69" s="66">
        <f t="shared" ref="F69:F132" si="1">E69/D69</f>
        <v>1</v>
      </c>
    </row>
    <row r="70" spans="1:6" ht="19.899999999999999" customHeight="1">
      <c r="A70" s="67" t="s">
        <v>273</v>
      </c>
      <c r="B70" s="68" t="s">
        <v>274</v>
      </c>
      <c r="C70" s="64">
        <v>13.97</v>
      </c>
      <c r="D70" s="65">
        <v>9.0634750000000004</v>
      </c>
      <c r="E70" s="65">
        <v>9.0634750000000004</v>
      </c>
      <c r="F70" s="66">
        <f t="shared" si="1"/>
        <v>1</v>
      </c>
    </row>
    <row r="71" spans="1:6" ht="19.899999999999999" customHeight="1">
      <c r="A71" s="62">
        <v>20828</v>
      </c>
      <c r="B71" s="63" t="s">
        <v>276</v>
      </c>
      <c r="C71" s="64">
        <v>12.67</v>
      </c>
      <c r="D71" s="65">
        <v>9.2649500000000007</v>
      </c>
      <c r="E71" s="65">
        <v>9.2649500000000007</v>
      </c>
      <c r="F71" s="66">
        <f t="shared" si="1"/>
        <v>1</v>
      </c>
    </row>
    <row r="72" spans="1:6" ht="19.899999999999999" customHeight="1">
      <c r="A72" s="67" t="s">
        <v>277</v>
      </c>
      <c r="B72" s="68" t="s">
        <v>447</v>
      </c>
      <c r="C72" s="64">
        <v>12.67</v>
      </c>
      <c r="D72" s="65">
        <v>9.2649500000000007</v>
      </c>
      <c r="E72" s="65">
        <v>9.2649500000000007</v>
      </c>
      <c r="F72" s="66">
        <f t="shared" si="1"/>
        <v>1</v>
      </c>
    </row>
    <row r="73" spans="1:6" ht="19.899999999999999" customHeight="1">
      <c r="A73" s="62">
        <v>20899</v>
      </c>
      <c r="B73" s="63" t="s">
        <v>448</v>
      </c>
      <c r="C73" s="64">
        <v>3005</v>
      </c>
      <c r="D73" s="65">
        <v>3004.1782499999999</v>
      </c>
      <c r="E73" s="65">
        <v>3004.1782499999999</v>
      </c>
      <c r="F73" s="66">
        <f t="shared" si="1"/>
        <v>1</v>
      </c>
    </row>
    <row r="74" spans="1:6" ht="19.899999999999999" customHeight="1">
      <c r="A74" s="67" t="s">
        <v>449</v>
      </c>
      <c r="B74" s="68" t="s">
        <v>448</v>
      </c>
      <c r="C74" s="64">
        <v>3005</v>
      </c>
      <c r="D74" s="65">
        <v>3004.1782499999999</v>
      </c>
      <c r="E74" s="65">
        <v>3004.1782499999999</v>
      </c>
      <c r="F74" s="66">
        <f t="shared" si="1"/>
        <v>1</v>
      </c>
    </row>
    <row r="75" spans="1:6" ht="19.899999999999999" customHeight="1">
      <c r="A75" s="62">
        <v>210</v>
      </c>
      <c r="B75" s="63" t="s">
        <v>153</v>
      </c>
      <c r="C75" s="64">
        <v>585.91999999999996</v>
      </c>
      <c r="D75" s="65">
        <v>603.85548200000005</v>
      </c>
      <c r="E75" s="65">
        <v>603.85548200000005</v>
      </c>
      <c r="F75" s="66">
        <f t="shared" si="1"/>
        <v>1</v>
      </c>
    </row>
    <row r="76" spans="1:6" ht="19.899999999999999" customHeight="1">
      <c r="A76" s="62">
        <v>21007</v>
      </c>
      <c r="B76" s="63" t="s">
        <v>285</v>
      </c>
      <c r="C76" s="64">
        <v>166.3</v>
      </c>
      <c r="D76" s="65">
        <v>10</v>
      </c>
      <c r="E76" s="65">
        <v>10</v>
      </c>
      <c r="F76" s="66">
        <f t="shared" si="1"/>
        <v>1</v>
      </c>
    </row>
    <row r="77" spans="1:6" ht="19.899999999999999" customHeight="1">
      <c r="A77" s="67" t="s">
        <v>286</v>
      </c>
      <c r="B77" s="68" t="s">
        <v>287</v>
      </c>
      <c r="C77" s="64">
        <v>166.3</v>
      </c>
      <c r="D77" s="65">
        <v>10</v>
      </c>
      <c r="E77" s="65">
        <v>10</v>
      </c>
      <c r="F77" s="66">
        <f t="shared" si="1"/>
        <v>1</v>
      </c>
    </row>
    <row r="78" spans="1:6" ht="19.899999999999999" customHeight="1">
      <c r="A78" s="62">
        <v>21011</v>
      </c>
      <c r="B78" s="63" t="s">
        <v>289</v>
      </c>
      <c r="C78" s="64">
        <v>196.7</v>
      </c>
      <c r="D78" s="65">
        <v>172.81832600000001</v>
      </c>
      <c r="E78" s="65">
        <v>172.81832600000001</v>
      </c>
      <c r="F78" s="66">
        <f t="shared" si="1"/>
        <v>1</v>
      </c>
    </row>
    <row r="79" spans="1:6" ht="19.899999999999999" customHeight="1">
      <c r="A79" s="67" t="s">
        <v>290</v>
      </c>
      <c r="B79" s="68" t="s">
        <v>291</v>
      </c>
      <c r="C79" s="64">
        <v>56.5</v>
      </c>
      <c r="D79" s="65">
        <v>49.903525000000002</v>
      </c>
      <c r="E79" s="65">
        <v>49.903525000000002</v>
      </c>
      <c r="F79" s="66">
        <f t="shared" si="1"/>
        <v>1</v>
      </c>
    </row>
    <row r="80" spans="1:6" ht="19.899999999999999" customHeight="1">
      <c r="A80" s="67" t="s">
        <v>292</v>
      </c>
      <c r="B80" s="68" t="s">
        <v>293</v>
      </c>
      <c r="C80" s="64">
        <v>140.19999999999999</v>
      </c>
      <c r="D80" s="65">
        <v>122.914801</v>
      </c>
      <c r="E80" s="65">
        <v>122.914801</v>
      </c>
      <c r="F80" s="66">
        <f t="shared" si="1"/>
        <v>1</v>
      </c>
    </row>
    <row r="81" spans="1:6" ht="19.899999999999999" customHeight="1">
      <c r="A81" s="62">
        <v>21013</v>
      </c>
      <c r="B81" s="63" t="s">
        <v>297</v>
      </c>
      <c r="C81" s="64">
        <v>159.22999999999999</v>
      </c>
      <c r="D81" s="65">
        <v>364.54535600000003</v>
      </c>
      <c r="E81" s="65">
        <v>364.54535600000003</v>
      </c>
      <c r="F81" s="66">
        <f t="shared" si="1"/>
        <v>1</v>
      </c>
    </row>
    <row r="82" spans="1:6" ht="19.899999999999999" customHeight="1">
      <c r="A82" s="67" t="s">
        <v>298</v>
      </c>
      <c r="B82" s="68" t="s">
        <v>299</v>
      </c>
      <c r="C82" s="64">
        <v>159.22999999999999</v>
      </c>
      <c r="D82" s="65">
        <v>359.38415600000002</v>
      </c>
      <c r="E82" s="65">
        <v>359.38415600000002</v>
      </c>
      <c r="F82" s="66">
        <f t="shared" si="1"/>
        <v>1</v>
      </c>
    </row>
    <row r="83" spans="1:6" ht="19.899999999999999" customHeight="1">
      <c r="A83" s="67" t="s">
        <v>450</v>
      </c>
      <c r="B83" s="68" t="s">
        <v>451</v>
      </c>
      <c r="C83" s="64">
        <v>0</v>
      </c>
      <c r="D83" s="65">
        <v>5.1612</v>
      </c>
      <c r="E83" s="65">
        <v>5.1612</v>
      </c>
      <c r="F83" s="66">
        <f t="shared" si="1"/>
        <v>1</v>
      </c>
    </row>
    <row r="84" spans="1:6" ht="19.899999999999999" customHeight="1">
      <c r="A84" s="62">
        <v>21014</v>
      </c>
      <c r="B84" s="63" t="s">
        <v>452</v>
      </c>
      <c r="C84" s="64">
        <v>2.1800000000000002</v>
      </c>
      <c r="D84" s="65">
        <v>0.49180000000000001</v>
      </c>
      <c r="E84" s="65">
        <v>0.49180000000000001</v>
      </c>
      <c r="F84" s="66">
        <f t="shared" si="1"/>
        <v>1</v>
      </c>
    </row>
    <row r="85" spans="1:6" ht="19.899999999999999" customHeight="1">
      <c r="A85" s="67" t="s">
        <v>453</v>
      </c>
      <c r="B85" s="68" t="s">
        <v>454</v>
      </c>
      <c r="C85" s="64">
        <v>2.1800000000000002</v>
      </c>
      <c r="D85" s="65">
        <v>0.49180000000000001</v>
      </c>
      <c r="E85" s="65">
        <v>0.49180000000000001</v>
      </c>
      <c r="F85" s="66">
        <f t="shared" si="1"/>
        <v>1</v>
      </c>
    </row>
    <row r="86" spans="1:6" ht="19.899999999999999" customHeight="1">
      <c r="A86" s="62">
        <v>21016</v>
      </c>
      <c r="B86" s="63" t="s">
        <v>301</v>
      </c>
      <c r="C86" s="64">
        <v>1.51</v>
      </c>
      <c r="D86" s="65">
        <v>0</v>
      </c>
      <c r="E86" s="65">
        <v>0</v>
      </c>
      <c r="F86" s="66"/>
    </row>
    <row r="87" spans="1:6" ht="19.899999999999999" customHeight="1">
      <c r="A87" s="67" t="s">
        <v>302</v>
      </c>
      <c r="B87" s="68" t="s">
        <v>301</v>
      </c>
      <c r="C87" s="64">
        <v>1.51</v>
      </c>
      <c r="D87" s="65">
        <v>0</v>
      </c>
      <c r="E87" s="65">
        <v>0</v>
      </c>
      <c r="F87" s="66"/>
    </row>
    <row r="88" spans="1:6" ht="19.899999999999999" customHeight="1">
      <c r="A88" s="62">
        <v>21099</v>
      </c>
      <c r="B88" s="63" t="s">
        <v>455</v>
      </c>
      <c r="C88" s="64">
        <v>60</v>
      </c>
      <c r="D88" s="65">
        <v>56</v>
      </c>
      <c r="E88" s="65">
        <v>56</v>
      </c>
      <c r="F88" s="66">
        <f t="shared" si="1"/>
        <v>1</v>
      </c>
    </row>
    <row r="89" spans="1:6" ht="19.899999999999999" customHeight="1">
      <c r="A89" s="67" t="s">
        <v>456</v>
      </c>
      <c r="B89" s="68" t="s">
        <v>455</v>
      </c>
      <c r="C89" s="64">
        <v>60</v>
      </c>
      <c r="D89" s="65">
        <v>56</v>
      </c>
      <c r="E89" s="65">
        <v>56</v>
      </c>
      <c r="F89" s="66">
        <f t="shared" si="1"/>
        <v>1</v>
      </c>
    </row>
    <row r="90" spans="1:6" ht="19.899999999999999" customHeight="1">
      <c r="A90" s="62">
        <v>211</v>
      </c>
      <c r="B90" s="63" t="s">
        <v>154</v>
      </c>
      <c r="C90" s="64">
        <v>5024.8900000000003</v>
      </c>
      <c r="D90" s="65">
        <v>4096.7453519999999</v>
      </c>
      <c r="E90" s="65">
        <v>4096.7453519999999</v>
      </c>
      <c r="F90" s="66">
        <f t="shared" si="1"/>
        <v>1</v>
      </c>
    </row>
    <row r="91" spans="1:6" ht="19.899999999999999" customHeight="1">
      <c r="A91" s="62">
        <v>21101</v>
      </c>
      <c r="B91" s="63" t="s">
        <v>305</v>
      </c>
      <c r="C91" s="64">
        <v>204.2</v>
      </c>
      <c r="D91" s="65">
        <v>240.03266600000001</v>
      </c>
      <c r="E91" s="65">
        <v>240.03266600000001</v>
      </c>
      <c r="F91" s="66">
        <f t="shared" si="1"/>
        <v>1</v>
      </c>
    </row>
    <row r="92" spans="1:6" ht="19.899999999999999" customHeight="1">
      <c r="A92" s="67" t="s">
        <v>306</v>
      </c>
      <c r="B92" s="68" t="s">
        <v>307</v>
      </c>
      <c r="C92" s="64">
        <v>204.2</v>
      </c>
      <c r="D92" s="65">
        <v>240.03266600000001</v>
      </c>
      <c r="E92" s="65">
        <v>240.03266600000001</v>
      </c>
      <c r="F92" s="66">
        <f t="shared" si="1"/>
        <v>1</v>
      </c>
    </row>
    <row r="93" spans="1:6" ht="19.899999999999999" customHeight="1">
      <c r="A93" s="62">
        <v>21104</v>
      </c>
      <c r="B93" s="63" t="s">
        <v>309</v>
      </c>
      <c r="C93" s="64">
        <v>940.68</v>
      </c>
      <c r="D93" s="65">
        <v>223.41778199999999</v>
      </c>
      <c r="E93" s="65">
        <v>223.41778199999999</v>
      </c>
      <c r="F93" s="66">
        <f t="shared" si="1"/>
        <v>1</v>
      </c>
    </row>
    <row r="94" spans="1:6" ht="19.899999999999999" customHeight="1">
      <c r="A94" s="67" t="s">
        <v>310</v>
      </c>
      <c r="B94" s="68" t="s">
        <v>311</v>
      </c>
      <c r="C94" s="64">
        <v>900.68</v>
      </c>
      <c r="D94" s="65">
        <v>208.42138199999999</v>
      </c>
      <c r="E94" s="65">
        <v>208.42138199999999</v>
      </c>
      <c r="F94" s="66">
        <f t="shared" si="1"/>
        <v>1</v>
      </c>
    </row>
    <row r="95" spans="1:6" ht="19.899999999999999" customHeight="1">
      <c r="A95" s="67" t="s">
        <v>312</v>
      </c>
      <c r="B95" s="68" t="s">
        <v>313</v>
      </c>
      <c r="C95" s="64">
        <v>40</v>
      </c>
      <c r="D95" s="65">
        <v>14.9964</v>
      </c>
      <c r="E95" s="65">
        <v>14.9964</v>
      </c>
      <c r="F95" s="66">
        <f t="shared" si="1"/>
        <v>1</v>
      </c>
    </row>
    <row r="96" spans="1:6" ht="19.899999999999999" customHeight="1">
      <c r="A96" s="62">
        <v>21111</v>
      </c>
      <c r="B96" s="63" t="s">
        <v>315</v>
      </c>
      <c r="C96" s="64">
        <v>3880.01</v>
      </c>
      <c r="D96" s="65">
        <v>3633.2949039999999</v>
      </c>
      <c r="E96" s="65">
        <v>3633.2949039999999</v>
      </c>
      <c r="F96" s="66">
        <f t="shared" si="1"/>
        <v>1</v>
      </c>
    </row>
    <row r="97" spans="1:6" ht="19.899999999999999" customHeight="1">
      <c r="A97" s="67" t="s">
        <v>316</v>
      </c>
      <c r="B97" s="68" t="s">
        <v>317</v>
      </c>
      <c r="C97" s="64">
        <v>80.010000000000005</v>
      </c>
      <c r="D97" s="65">
        <v>133.294904</v>
      </c>
      <c r="E97" s="65">
        <v>133.294904</v>
      </c>
      <c r="F97" s="66">
        <f t="shared" si="1"/>
        <v>1</v>
      </c>
    </row>
    <row r="98" spans="1:6" ht="19.899999999999999" customHeight="1">
      <c r="A98" s="67" t="s">
        <v>457</v>
      </c>
      <c r="B98" s="68" t="s">
        <v>458</v>
      </c>
      <c r="C98" s="64">
        <v>3800</v>
      </c>
      <c r="D98" s="65">
        <v>3500</v>
      </c>
      <c r="E98" s="65">
        <v>3500</v>
      </c>
      <c r="F98" s="66">
        <f t="shared" si="1"/>
        <v>1</v>
      </c>
    </row>
    <row r="99" spans="1:6" ht="19.899999999999999" customHeight="1">
      <c r="A99" s="62">
        <v>212</v>
      </c>
      <c r="B99" s="63" t="s">
        <v>113</v>
      </c>
      <c r="C99" s="64">
        <v>2047.88</v>
      </c>
      <c r="D99" s="65">
        <v>1636.69004</v>
      </c>
      <c r="E99" s="65">
        <v>1636.69004</v>
      </c>
      <c r="F99" s="66">
        <f t="shared" si="1"/>
        <v>1</v>
      </c>
    </row>
    <row r="100" spans="1:6" ht="19.899999999999999" customHeight="1">
      <c r="A100" s="62">
        <v>21201</v>
      </c>
      <c r="B100" s="63" t="s">
        <v>320</v>
      </c>
      <c r="C100" s="64">
        <v>1113.94</v>
      </c>
      <c r="D100" s="65">
        <v>1011.431427</v>
      </c>
      <c r="E100" s="65">
        <v>1011.431427</v>
      </c>
      <c r="F100" s="66">
        <f t="shared" si="1"/>
        <v>1</v>
      </c>
    </row>
    <row r="101" spans="1:6" ht="19.899999999999999" customHeight="1">
      <c r="A101" s="67" t="s">
        <v>321</v>
      </c>
      <c r="B101" s="68" t="s">
        <v>44</v>
      </c>
      <c r="C101" s="64">
        <v>175.56</v>
      </c>
      <c r="D101" s="65">
        <v>138.59416999999999</v>
      </c>
      <c r="E101" s="65">
        <v>138.59416999999999</v>
      </c>
      <c r="F101" s="66">
        <f t="shared" si="1"/>
        <v>1</v>
      </c>
    </row>
    <row r="102" spans="1:6" ht="19.899999999999999" customHeight="1">
      <c r="A102" s="67" t="s">
        <v>322</v>
      </c>
      <c r="B102" s="68" t="s">
        <v>323</v>
      </c>
      <c r="C102" s="64">
        <v>54.5</v>
      </c>
      <c r="D102" s="65">
        <v>14.926342000000002</v>
      </c>
      <c r="E102" s="65">
        <v>14.926342000000002</v>
      </c>
      <c r="F102" s="66">
        <f t="shared" si="1"/>
        <v>1</v>
      </c>
    </row>
    <row r="103" spans="1:6" ht="19.899999999999999" customHeight="1">
      <c r="A103" s="67" t="s">
        <v>324</v>
      </c>
      <c r="B103" s="68" t="s">
        <v>325</v>
      </c>
      <c r="C103" s="64">
        <v>883.88</v>
      </c>
      <c r="D103" s="65">
        <v>857.91091500000005</v>
      </c>
      <c r="E103" s="65">
        <v>857.91091500000005</v>
      </c>
      <c r="F103" s="66">
        <f t="shared" si="1"/>
        <v>1</v>
      </c>
    </row>
    <row r="104" spans="1:6" ht="19.899999999999999" customHeight="1">
      <c r="A104" s="62">
        <v>21203</v>
      </c>
      <c r="B104" s="63" t="s">
        <v>327</v>
      </c>
      <c r="C104" s="64">
        <v>73</v>
      </c>
      <c r="D104" s="65">
        <v>61.751100000000001</v>
      </c>
      <c r="E104" s="65">
        <v>61.751100000000001</v>
      </c>
      <c r="F104" s="66">
        <f t="shared" si="1"/>
        <v>1</v>
      </c>
    </row>
    <row r="105" spans="1:6" ht="19.899999999999999" customHeight="1">
      <c r="A105" s="67" t="s">
        <v>328</v>
      </c>
      <c r="B105" s="68" t="s">
        <v>329</v>
      </c>
      <c r="C105" s="64">
        <v>73</v>
      </c>
      <c r="D105" s="65">
        <v>61.751100000000001</v>
      </c>
      <c r="E105" s="65">
        <v>61.751100000000001</v>
      </c>
      <c r="F105" s="66">
        <f t="shared" si="1"/>
        <v>1</v>
      </c>
    </row>
    <row r="106" spans="1:6" ht="19.899999999999999" customHeight="1">
      <c r="A106" s="62">
        <v>21205</v>
      </c>
      <c r="B106" s="63" t="s">
        <v>331</v>
      </c>
      <c r="C106" s="64">
        <v>88</v>
      </c>
      <c r="D106" s="65">
        <v>52.263313000000004</v>
      </c>
      <c r="E106" s="65">
        <v>52.263313000000004</v>
      </c>
      <c r="F106" s="66">
        <f t="shared" si="1"/>
        <v>1</v>
      </c>
    </row>
    <row r="107" spans="1:6" ht="19.899999999999999" customHeight="1">
      <c r="A107" s="67" t="s">
        <v>332</v>
      </c>
      <c r="B107" s="68" t="s">
        <v>331</v>
      </c>
      <c r="C107" s="64">
        <v>88</v>
      </c>
      <c r="D107" s="65">
        <v>52.263313000000004</v>
      </c>
      <c r="E107" s="65">
        <v>52.263313000000004</v>
      </c>
      <c r="F107" s="66">
        <f t="shared" si="1"/>
        <v>1</v>
      </c>
    </row>
    <row r="108" spans="1:6" ht="19.899999999999999" customHeight="1">
      <c r="A108" s="62">
        <v>21299</v>
      </c>
      <c r="B108" s="63" t="s">
        <v>459</v>
      </c>
      <c r="C108" s="64">
        <v>772.94</v>
      </c>
      <c r="D108" s="65">
        <v>511.24419999999998</v>
      </c>
      <c r="E108" s="65">
        <v>511.24419999999998</v>
      </c>
      <c r="F108" s="66">
        <f t="shared" si="1"/>
        <v>1</v>
      </c>
    </row>
    <row r="109" spans="1:6" ht="19.899999999999999" customHeight="1">
      <c r="A109" s="67" t="s">
        <v>460</v>
      </c>
      <c r="B109" s="68" t="s">
        <v>459</v>
      </c>
      <c r="C109" s="64">
        <v>772.94</v>
      </c>
      <c r="D109" s="65">
        <v>511.24419999999998</v>
      </c>
      <c r="E109" s="65">
        <v>511.24419999999998</v>
      </c>
      <c r="F109" s="66">
        <f t="shared" si="1"/>
        <v>1</v>
      </c>
    </row>
    <row r="110" spans="1:6" ht="19.899999999999999" customHeight="1">
      <c r="A110" s="62">
        <v>213</v>
      </c>
      <c r="B110" s="63" t="s">
        <v>155</v>
      </c>
      <c r="C110" s="64">
        <v>9768.2999999999993</v>
      </c>
      <c r="D110" s="65">
        <v>10669.435519000001</v>
      </c>
      <c r="E110" s="65">
        <v>10669.435519000001</v>
      </c>
      <c r="F110" s="66">
        <f t="shared" si="1"/>
        <v>1</v>
      </c>
    </row>
    <row r="111" spans="1:6" ht="19.899999999999999" customHeight="1">
      <c r="A111" s="62">
        <v>21301</v>
      </c>
      <c r="B111" s="63" t="s">
        <v>335</v>
      </c>
      <c r="C111" s="64">
        <v>1395.83</v>
      </c>
      <c r="D111" s="65">
        <v>2247.0363360000001</v>
      </c>
      <c r="E111" s="65">
        <v>2247.0363360000001</v>
      </c>
      <c r="F111" s="66">
        <f t="shared" si="1"/>
        <v>1</v>
      </c>
    </row>
    <row r="112" spans="1:6" ht="19.899999999999999" customHeight="1">
      <c r="A112" s="67" t="s">
        <v>336</v>
      </c>
      <c r="B112" s="68" t="s">
        <v>193</v>
      </c>
      <c r="C112" s="64">
        <v>279.76</v>
      </c>
      <c r="D112" s="65">
        <v>276.42612400000002</v>
      </c>
      <c r="E112" s="65">
        <v>276.42612400000002</v>
      </c>
      <c r="F112" s="66">
        <f t="shared" si="1"/>
        <v>1</v>
      </c>
    </row>
    <row r="113" spans="1:6" ht="19.899999999999999" customHeight="1">
      <c r="A113" s="67" t="s">
        <v>461</v>
      </c>
      <c r="B113" s="68" t="s">
        <v>462</v>
      </c>
      <c r="C113" s="64">
        <v>50.51</v>
      </c>
      <c r="D113" s="65">
        <v>50.51</v>
      </c>
      <c r="E113" s="65">
        <v>50.51</v>
      </c>
      <c r="F113" s="66">
        <f t="shared" si="1"/>
        <v>1</v>
      </c>
    </row>
    <row r="114" spans="1:6" ht="19.899999999999999" customHeight="1">
      <c r="A114" s="67" t="s">
        <v>337</v>
      </c>
      <c r="B114" s="68" t="s">
        <v>338</v>
      </c>
      <c r="C114" s="64">
        <v>10.8</v>
      </c>
      <c r="D114" s="65">
        <v>10.0434</v>
      </c>
      <c r="E114" s="65">
        <v>10.0434</v>
      </c>
      <c r="F114" s="66">
        <f t="shared" si="1"/>
        <v>1</v>
      </c>
    </row>
    <row r="115" spans="1:6" ht="19.899999999999999" customHeight="1">
      <c r="A115" s="67" t="s">
        <v>339</v>
      </c>
      <c r="B115" s="68" t="s">
        <v>340</v>
      </c>
      <c r="C115" s="64">
        <v>2.67</v>
      </c>
      <c r="D115" s="65">
        <v>1.853</v>
      </c>
      <c r="E115" s="65">
        <v>1.853</v>
      </c>
      <c r="F115" s="66">
        <f t="shared" si="1"/>
        <v>1</v>
      </c>
    </row>
    <row r="116" spans="1:6" ht="19.899999999999999" customHeight="1">
      <c r="A116" s="67" t="s">
        <v>463</v>
      </c>
      <c r="B116" s="68" t="s">
        <v>464</v>
      </c>
      <c r="C116" s="64">
        <v>0</v>
      </c>
      <c r="D116" s="65">
        <v>8.2784880000000012</v>
      </c>
      <c r="E116" s="65">
        <v>8.2784880000000012</v>
      </c>
      <c r="F116" s="66">
        <f t="shared" si="1"/>
        <v>1</v>
      </c>
    </row>
    <row r="117" spans="1:6" ht="19.899999999999999" customHeight="1">
      <c r="A117" s="67" t="s">
        <v>341</v>
      </c>
      <c r="B117" s="68" t="s">
        <v>342</v>
      </c>
      <c r="C117" s="64">
        <v>63.29</v>
      </c>
      <c r="D117" s="65">
        <v>1179.882889</v>
      </c>
      <c r="E117" s="65">
        <v>1179.882889</v>
      </c>
      <c r="F117" s="66">
        <f t="shared" si="1"/>
        <v>1</v>
      </c>
    </row>
    <row r="118" spans="1:6" ht="19.899999999999999" customHeight="1">
      <c r="A118" s="67" t="s">
        <v>343</v>
      </c>
      <c r="B118" s="68" t="s">
        <v>344</v>
      </c>
      <c r="C118" s="64">
        <v>0</v>
      </c>
      <c r="D118" s="65">
        <v>1.0900000000000001</v>
      </c>
      <c r="E118" s="65">
        <v>1.0900000000000001</v>
      </c>
      <c r="F118" s="66">
        <f t="shared" si="1"/>
        <v>1</v>
      </c>
    </row>
    <row r="119" spans="1:6" ht="19.899999999999999" customHeight="1">
      <c r="A119" s="67" t="s">
        <v>345</v>
      </c>
      <c r="B119" s="68" t="s">
        <v>465</v>
      </c>
      <c r="C119" s="64">
        <v>104.25</v>
      </c>
      <c r="D119" s="65">
        <v>25.22195</v>
      </c>
      <c r="E119" s="65">
        <v>25.22195</v>
      </c>
      <c r="F119" s="66">
        <f t="shared" si="1"/>
        <v>1</v>
      </c>
    </row>
    <row r="120" spans="1:6" ht="19.899999999999999" customHeight="1">
      <c r="A120" s="67" t="s">
        <v>466</v>
      </c>
      <c r="B120" s="68" t="s">
        <v>467</v>
      </c>
      <c r="C120" s="64">
        <v>240.93</v>
      </c>
      <c r="D120" s="65">
        <v>374.24599999999998</v>
      </c>
      <c r="E120" s="65">
        <v>374.24599999999998</v>
      </c>
      <c r="F120" s="66">
        <f t="shared" si="1"/>
        <v>1</v>
      </c>
    </row>
    <row r="121" spans="1:6" ht="19.899999999999999" customHeight="1">
      <c r="A121" s="67" t="s">
        <v>347</v>
      </c>
      <c r="B121" s="68" t="s">
        <v>348</v>
      </c>
      <c r="C121" s="64">
        <v>643.62</v>
      </c>
      <c r="D121" s="65">
        <v>319.48448500000001</v>
      </c>
      <c r="E121" s="65">
        <v>319.48448500000001</v>
      </c>
      <c r="F121" s="66">
        <f t="shared" si="1"/>
        <v>1</v>
      </c>
    </row>
    <row r="122" spans="1:6" ht="19.899999999999999" customHeight="1">
      <c r="A122" s="62">
        <v>21302</v>
      </c>
      <c r="B122" s="63" t="s">
        <v>350</v>
      </c>
      <c r="C122" s="64">
        <v>1305.82</v>
      </c>
      <c r="D122" s="65">
        <v>1081.0087140000001</v>
      </c>
      <c r="E122" s="65">
        <v>1081.0087140000001</v>
      </c>
      <c r="F122" s="66">
        <f t="shared" si="1"/>
        <v>1</v>
      </c>
    </row>
    <row r="123" spans="1:6" ht="19.899999999999999" customHeight="1">
      <c r="A123" s="67" t="s">
        <v>351</v>
      </c>
      <c r="B123" s="68" t="s">
        <v>352</v>
      </c>
      <c r="C123" s="64">
        <v>6</v>
      </c>
      <c r="D123" s="65">
        <v>5.8144</v>
      </c>
      <c r="E123" s="65">
        <v>5.8144</v>
      </c>
      <c r="F123" s="66">
        <f t="shared" si="1"/>
        <v>1</v>
      </c>
    </row>
    <row r="124" spans="1:6" ht="19.899999999999999" customHeight="1">
      <c r="A124" s="67" t="s">
        <v>353</v>
      </c>
      <c r="B124" s="68" t="s">
        <v>354</v>
      </c>
      <c r="C124" s="64">
        <v>0</v>
      </c>
      <c r="D124" s="65">
        <v>0</v>
      </c>
      <c r="E124" s="65">
        <v>0</v>
      </c>
      <c r="F124" s="66"/>
    </row>
    <row r="125" spans="1:6" ht="19.899999999999999" customHeight="1">
      <c r="A125" s="67" t="s">
        <v>355</v>
      </c>
      <c r="B125" s="68" t="s">
        <v>356</v>
      </c>
      <c r="C125" s="64">
        <v>389.99</v>
      </c>
      <c r="D125" s="65">
        <v>269.69037400000002</v>
      </c>
      <c r="E125" s="65">
        <v>269.69037400000002</v>
      </c>
      <c r="F125" s="66">
        <f t="shared" si="1"/>
        <v>1</v>
      </c>
    </row>
    <row r="126" spans="1:6" ht="19.899999999999999" customHeight="1">
      <c r="A126" s="67" t="s">
        <v>357</v>
      </c>
      <c r="B126" s="68" t="s">
        <v>358</v>
      </c>
      <c r="C126" s="64">
        <v>745.08</v>
      </c>
      <c r="D126" s="65">
        <v>742.22694000000001</v>
      </c>
      <c r="E126" s="65">
        <v>742.22694000000001</v>
      </c>
      <c r="F126" s="66">
        <f t="shared" si="1"/>
        <v>1</v>
      </c>
    </row>
    <row r="127" spans="1:6" ht="19.899999999999999" customHeight="1">
      <c r="A127" s="67" t="s">
        <v>359</v>
      </c>
      <c r="B127" s="68" t="s">
        <v>360</v>
      </c>
      <c r="C127" s="64">
        <v>150.99</v>
      </c>
      <c r="D127" s="65">
        <v>49.517000000000003</v>
      </c>
      <c r="E127" s="65">
        <v>49.517000000000003</v>
      </c>
      <c r="F127" s="66">
        <f t="shared" si="1"/>
        <v>1</v>
      </c>
    </row>
    <row r="128" spans="1:6" ht="19.899999999999999" customHeight="1">
      <c r="A128" s="67" t="s">
        <v>468</v>
      </c>
      <c r="B128" s="68" t="s">
        <v>469</v>
      </c>
      <c r="C128" s="64">
        <v>13.76</v>
      </c>
      <c r="D128" s="65">
        <v>13.76</v>
      </c>
      <c r="E128" s="65">
        <v>13.76</v>
      </c>
      <c r="F128" s="66">
        <f t="shared" si="1"/>
        <v>1</v>
      </c>
    </row>
    <row r="129" spans="1:6" ht="19.899999999999999" customHeight="1">
      <c r="A129" s="62">
        <v>21303</v>
      </c>
      <c r="B129" s="63" t="s">
        <v>362</v>
      </c>
      <c r="C129" s="64">
        <v>6847.65</v>
      </c>
      <c r="D129" s="65">
        <v>7341.3904689999999</v>
      </c>
      <c r="E129" s="65">
        <v>7341.3904689999999</v>
      </c>
      <c r="F129" s="66">
        <f t="shared" si="1"/>
        <v>1</v>
      </c>
    </row>
    <row r="130" spans="1:6" ht="19.899999999999999" customHeight="1">
      <c r="A130" s="67" t="s">
        <v>363</v>
      </c>
      <c r="B130" s="68" t="s">
        <v>364</v>
      </c>
      <c r="C130" s="64">
        <v>237.76</v>
      </c>
      <c r="D130" s="65">
        <v>230.659312</v>
      </c>
      <c r="E130" s="65">
        <v>230.659312</v>
      </c>
      <c r="F130" s="66">
        <f t="shared" si="1"/>
        <v>1</v>
      </c>
    </row>
    <row r="131" spans="1:6" ht="19.899999999999999" customHeight="1">
      <c r="A131" s="67" t="s">
        <v>365</v>
      </c>
      <c r="B131" s="68" t="s">
        <v>366</v>
      </c>
      <c r="C131" s="64">
        <v>20</v>
      </c>
      <c r="D131" s="65">
        <v>1.006</v>
      </c>
      <c r="E131" s="65">
        <v>1.006</v>
      </c>
      <c r="F131" s="66">
        <f t="shared" si="1"/>
        <v>1</v>
      </c>
    </row>
    <row r="132" spans="1:6" ht="19.899999999999999" customHeight="1">
      <c r="A132" s="67" t="s">
        <v>369</v>
      </c>
      <c r="B132" s="68" t="s">
        <v>370</v>
      </c>
      <c r="C132" s="64">
        <v>6589.89</v>
      </c>
      <c r="D132" s="65">
        <v>7109.7251569999989</v>
      </c>
      <c r="E132" s="65">
        <v>7109.7251569999989</v>
      </c>
      <c r="F132" s="66">
        <f t="shared" si="1"/>
        <v>1</v>
      </c>
    </row>
    <row r="133" spans="1:6" ht="19.899999999999999" customHeight="1">
      <c r="A133" s="62">
        <v>21307</v>
      </c>
      <c r="B133" s="63" t="s">
        <v>372</v>
      </c>
      <c r="C133" s="64">
        <v>219</v>
      </c>
      <c r="D133" s="65">
        <v>0</v>
      </c>
      <c r="E133" s="65">
        <v>0</v>
      </c>
      <c r="F133" s="66"/>
    </row>
    <row r="134" spans="1:6" ht="19.899999999999999" customHeight="1">
      <c r="A134" s="67" t="s">
        <v>373</v>
      </c>
      <c r="B134" s="68" t="s">
        <v>374</v>
      </c>
      <c r="C134" s="64">
        <v>200</v>
      </c>
      <c r="D134" s="65">
        <v>0</v>
      </c>
      <c r="E134" s="65">
        <v>0</v>
      </c>
      <c r="F134" s="66"/>
    </row>
    <row r="135" spans="1:6" ht="19.899999999999999" customHeight="1">
      <c r="A135" s="67" t="s">
        <v>377</v>
      </c>
      <c r="B135" s="68" t="s">
        <v>378</v>
      </c>
      <c r="C135" s="64">
        <v>19</v>
      </c>
      <c r="D135" s="65">
        <v>0</v>
      </c>
      <c r="E135" s="65">
        <v>0</v>
      </c>
      <c r="F135" s="66"/>
    </row>
    <row r="136" spans="1:6" ht="19.899999999999999" customHeight="1">
      <c r="A136" s="62">
        <v>214</v>
      </c>
      <c r="B136" s="63" t="s">
        <v>156</v>
      </c>
      <c r="C136" s="64">
        <v>2200</v>
      </c>
      <c r="D136" s="65">
        <v>2229.0169000000001</v>
      </c>
      <c r="E136" s="65">
        <v>2229.0169000000001</v>
      </c>
      <c r="F136" s="66">
        <f t="shared" ref="F136:F159" si="2">E136/D136</f>
        <v>1</v>
      </c>
    </row>
    <row r="137" spans="1:6" ht="19.899999999999999" customHeight="1">
      <c r="A137" s="62">
        <v>21401</v>
      </c>
      <c r="B137" s="63" t="s">
        <v>470</v>
      </c>
      <c r="C137" s="64">
        <v>2200</v>
      </c>
      <c r="D137" s="65">
        <v>2229.0169000000001</v>
      </c>
      <c r="E137" s="65">
        <v>2229.0169000000001</v>
      </c>
      <c r="F137" s="66">
        <f t="shared" si="2"/>
        <v>1</v>
      </c>
    </row>
    <row r="138" spans="1:6" ht="19.899999999999999" customHeight="1">
      <c r="A138" s="67" t="s">
        <v>471</v>
      </c>
      <c r="B138" s="68" t="s">
        <v>472</v>
      </c>
      <c r="C138" s="64">
        <v>0</v>
      </c>
      <c r="D138" s="65">
        <v>29.0169</v>
      </c>
      <c r="E138" s="65">
        <v>29.0169</v>
      </c>
      <c r="F138" s="66">
        <f t="shared" si="2"/>
        <v>1</v>
      </c>
    </row>
    <row r="139" spans="1:6" ht="19.899999999999999" customHeight="1">
      <c r="A139" s="67" t="s">
        <v>473</v>
      </c>
      <c r="B139" s="68" t="s">
        <v>474</v>
      </c>
      <c r="C139" s="64">
        <v>2200</v>
      </c>
      <c r="D139" s="65">
        <v>2200</v>
      </c>
      <c r="E139" s="65">
        <v>2200</v>
      </c>
      <c r="F139" s="66">
        <f t="shared" si="2"/>
        <v>1</v>
      </c>
    </row>
    <row r="140" spans="1:6" ht="19.899999999999999" customHeight="1">
      <c r="A140" s="62">
        <v>215</v>
      </c>
      <c r="B140" s="63" t="s">
        <v>380</v>
      </c>
      <c r="C140" s="64">
        <v>9800</v>
      </c>
      <c r="D140" s="65">
        <v>3800</v>
      </c>
      <c r="E140" s="65">
        <v>3800</v>
      </c>
      <c r="F140" s="66">
        <f t="shared" si="2"/>
        <v>1</v>
      </c>
    </row>
    <row r="141" spans="1:6" ht="19.899999999999999" customHeight="1">
      <c r="A141" s="62">
        <v>21508</v>
      </c>
      <c r="B141" s="63" t="s">
        <v>382</v>
      </c>
      <c r="C141" s="64">
        <v>9800</v>
      </c>
      <c r="D141" s="65">
        <v>3800</v>
      </c>
      <c r="E141" s="65">
        <v>3800</v>
      </c>
      <c r="F141" s="66">
        <f t="shared" si="2"/>
        <v>1</v>
      </c>
    </row>
    <row r="142" spans="1:6" ht="19.899999999999999" customHeight="1">
      <c r="A142" s="67" t="s">
        <v>383</v>
      </c>
      <c r="B142" s="68" t="s">
        <v>384</v>
      </c>
      <c r="C142" s="64">
        <v>9800</v>
      </c>
      <c r="D142" s="65">
        <v>3800</v>
      </c>
      <c r="E142" s="65">
        <v>3800</v>
      </c>
      <c r="F142" s="66">
        <f t="shared" si="2"/>
        <v>1</v>
      </c>
    </row>
    <row r="143" spans="1:6" ht="19.899999999999999" customHeight="1">
      <c r="A143" s="62">
        <v>216</v>
      </c>
      <c r="B143" s="63" t="s">
        <v>157</v>
      </c>
      <c r="C143" s="64">
        <v>2500</v>
      </c>
      <c r="D143" s="65">
        <v>2500.1275000000001</v>
      </c>
      <c r="E143" s="65">
        <v>2500.1275000000001</v>
      </c>
      <c r="F143" s="66">
        <f t="shared" si="2"/>
        <v>1</v>
      </c>
    </row>
    <row r="144" spans="1:6" ht="19.899999999999999" customHeight="1">
      <c r="A144" s="62">
        <v>21602</v>
      </c>
      <c r="B144" s="68" t="s">
        <v>475</v>
      </c>
      <c r="C144" s="64">
        <v>2500</v>
      </c>
      <c r="D144" s="65">
        <v>2500</v>
      </c>
      <c r="E144" s="65">
        <v>2500</v>
      </c>
      <c r="F144" s="66">
        <f t="shared" si="2"/>
        <v>1</v>
      </c>
    </row>
    <row r="145" spans="1:6" ht="19.899999999999999" customHeight="1">
      <c r="A145" s="67" t="s">
        <v>476</v>
      </c>
      <c r="B145" s="68" t="s">
        <v>477</v>
      </c>
      <c r="C145" s="64">
        <v>2500</v>
      </c>
      <c r="D145" s="65">
        <v>2500</v>
      </c>
      <c r="E145" s="65">
        <v>2500</v>
      </c>
      <c r="F145" s="66">
        <f t="shared" si="2"/>
        <v>1</v>
      </c>
    </row>
    <row r="146" spans="1:6" ht="19.899999999999999" customHeight="1">
      <c r="A146" s="62">
        <v>21699</v>
      </c>
      <c r="B146" s="68" t="s">
        <v>478</v>
      </c>
      <c r="C146" s="64">
        <v>0</v>
      </c>
      <c r="D146" s="65">
        <v>0.1275</v>
      </c>
      <c r="E146" s="65">
        <v>0.1275</v>
      </c>
      <c r="F146" s="66">
        <f t="shared" si="2"/>
        <v>1</v>
      </c>
    </row>
    <row r="147" spans="1:6" ht="19.899999999999999" customHeight="1">
      <c r="A147" s="67" t="s">
        <v>479</v>
      </c>
      <c r="B147" s="68" t="s">
        <v>478</v>
      </c>
      <c r="C147" s="64">
        <v>0</v>
      </c>
      <c r="D147" s="65">
        <v>0.1275</v>
      </c>
      <c r="E147" s="65">
        <v>0.1275</v>
      </c>
      <c r="F147" s="66">
        <f t="shared" si="2"/>
        <v>1</v>
      </c>
    </row>
    <row r="148" spans="1:6" ht="19.899999999999999" customHeight="1">
      <c r="A148" s="62">
        <v>219</v>
      </c>
      <c r="B148" s="63" t="s">
        <v>386</v>
      </c>
      <c r="C148" s="64">
        <v>82</v>
      </c>
      <c r="D148" s="65">
        <v>3.3927999999999998</v>
      </c>
      <c r="E148" s="65">
        <v>3.3927999999999998</v>
      </c>
      <c r="F148" s="66">
        <f t="shared" si="2"/>
        <v>1</v>
      </c>
    </row>
    <row r="149" spans="1:6" ht="19.899999999999999" customHeight="1">
      <c r="A149" s="62">
        <v>21906</v>
      </c>
      <c r="B149" s="68" t="s">
        <v>335</v>
      </c>
      <c r="C149" s="64">
        <v>82</v>
      </c>
      <c r="D149" s="65">
        <v>3.3927999999999998</v>
      </c>
      <c r="E149" s="65">
        <v>3.3927999999999998</v>
      </c>
      <c r="F149" s="66">
        <f t="shared" si="2"/>
        <v>1</v>
      </c>
    </row>
    <row r="150" spans="1:6" ht="19.899999999999999" customHeight="1">
      <c r="A150" s="67" t="s">
        <v>387</v>
      </c>
      <c r="B150" s="68" t="s">
        <v>335</v>
      </c>
      <c r="C150" s="64">
        <v>82</v>
      </c>
      <c r="D150" s="65">
        <v>3.3927999999999998</v>
      </c>
      <c r="E150" s="65">
        <v>3.3927999999999998</v>
      </c>
      <c r="F150" s="66">
        <f t="shared" si="2"/>
        <v>1</v>
      </c>
    </row>
    <row r="151" spans="1:6" ht="19.899999999999999" customHeight="1">
      <c r="A151" s="62">
        <v>221</v>
      </c>
      <c r="B151" s="63" t="s">
        <v>158</v>
      </c>
      <c r="C151" s="64">
        <v>469.8</v>
      </c>
      <c r="D151" s="65">
        <v>420.04014400000005</v>
      </c>
      <c r="E151" s="65">
        <v>420.04014400000005</v>
      </c>
      <c r="F151" s="66">
        <f t="shared" si="2"/>
        <v>1</v>
      </c>
    </row>
    <row r="152" spans="1:6" ht="19.899999999999999" customHeight="1">
      <c r="A152" s="62">
        <v>22101</v>
      </c>
      <c r="B152" s="68" t="s">
        <v>390</v>
      </c>
      <c r="C152" s="64">
        <v>5.88</v>
      </c>
      <c r="D152" s="65">
        <v>0</v>
      </c>
      <c r="E152" s="65">
        <v>0</v>
      </c>
      <c r="F152" s="66"/>
    </row>
    <row r="153" spans="1:6" ht="19.899999999999999" customHeight="1">
      <c r="A153" s="67" t="s">
        <v>391</v>
      </c>
      <c r="B153" s="68" t="s">
        <v>392</v>
      </c>
      <c r="C153" s="64">
        <v>5.88</v>
      </c>
      <c r="D153" s="65">
        <v>0</v>
      </c>
      <c r="E153" s="65">
        <v>0</v>
      </c>
      <c r="F153" s="66"/>
    </row>
    <row r="154" spans="1:6" ht="19.899999999999999" customHeight="1">
      <c r="A154" s="62">
        <v>22102</v>
      </c>
      <c r="B154" s="68" t="s">
        <v>394</v>
      </c>
      <c r="C154" s="64">
        <v>463.92</v>
      </c>
      <c r="D154" s="65">
        <v>420.04014400000005</v>
      </c>
      <c r="E154" s="65">
        <v>420.04014400000005</v>
      </c>
      <c r="F154" s="66">
        <f t="shared" si="2"/>
        <v>1</v>
      </c>
    </row>
    <row r="155" spans="1:6" ht="19.899999999999999" customHeight="1">
      <c r="A155" s="67" t="s">
        <v>395</v>
      </c>
      <c r="B155" s="68" t="s">
        <v>396</v>
      </c>
      <c r="C155" s="64">
        <v>277.92</v>
      </c>
      <c r="D155" s="65">
        <v>246.78790000000001</v>
      </c>
      <c r="E155" s="65">
        <v>246.78790000000001</v>
      </c>
      <c r="F155" s="66">
        <f t="shared" si="2"/>
        <v>1</v>
      </c>
    </row>
    <row r="156" spans="1:6" ht="19.899999999999999" customHeight="1">
      <c r="A156" s="67" t="s">
        <v>397</v>
      </c>
      <c r="B156" s="68" t="s">
        <v>398</v>
      </c>
      <c r="C156" s="64">
        <v>186</v>
      </c>
      <c r="D156" s="65">
        <v>173.25224399999999</v>
      </c>
      <c r="E156" s="65">
        <v>173.25224399999999</v>
      </c>
      <c r="F156" s="66">
        <f t="shared" si="2"/>
        <v>1</v>
      </c>
    </row>
    <row r="157" spans="1:6" ht="19.899999999999999" customHeight="1">
      <c r="A157" s="62">
        <v>222</v>
      </c>
      <c r="B157" s="63" t="s">
        <v>159</v>
      </c>
      <c r="C157" s="64">
        <v>0</v>
      </c>
      <c r="D157" s="65">
        <v>167.482271</v>
      </c>
      <c r="E157" s="65">
        <v>167.482271</v>
      </c>
      <c r="F157" s="66">
        <f t="shared" si="2"/>
        <v>1</v>
      </c>
    </row>
    <row r="158" spans="1:6" ht="19.899999999999999" customHeight="1">
      <c r="A158" s="62">
        <v>22204</v>
      </c>
      <c r="B158" s="68" t="s">
        <v>480</v>
      </c>
      <c r="C158" s="64">
        <v>0</v>
      </c>
      <c r="D158" s="65">
        <v>167.482271</v>
      </c>
      <c r="E158" s="65">
        <v>167.482271</v>
      </c>
      <c r="F158" s="66">
        <f t="shared" si="2"/>
        <v>1</v>
      </c>
    </row>
    <row r="159" spans="1:6" ht="19.899999999999999" customHeight="1">
      <c r="A159" s="67" t="s">
        <v>481</v>
      </c>
      <c r="B159" s="68" t="s">
        <v>482</v>
      </c>
      <c r="C159" s="64">
        <v>0</v>
      </c>
      <c r="D159" s="65">
        <v>167.482271</v>
      </c>
      <c r="E159" s="65">
        <v>167.482271</v>
      </c>
      <c r="F159" s="66">
        <f t="shared" si="2"/>
        <v>1</v>
      </c>
    </row>
    <row r="160" spans="1:6" ht="19.899999999999999" customHeight="1">
      <c r="A160" s="12"/>
      <c r="B160" s="13" t="s">
        <v>45</v>
      </c>
      <c r="C160" s="72">
        <f>C4+C21+C24+C27+C36+C75+C90+C99+C110+C136+C140+C143+C148+C151+C157</f>
        <v>51605.82</v>
      </c>
      <c r="D160" s="72">
        <f t="shared" ref="D160:E160" si="3">D4+D21+D24+D27+D36+D75+D90+D99+D110+D136+D140+D143+D148+D151+D157</f>
        <v>41261.458713000007</v>
      </c>
      <c r="E160" s="72">
        <f t="shared" si="3"/>
        <v>41261.458713000007</v>
      </c>
      <c r="F160" s="66">
        <f>E160/D160</f>
        <v>1</v>
      </c>
    </row>
    <row r="161" spans="1:6" ht="19.899999999999999" customHeight="1">
      <c r="A161" s="12"/>
      <c r="B161" s="13" t="s">
        <v>46</v>
      </c>
      <c r="C161" s="72"/>
      <c r="D161" s="72"/>
      <c r="E161" s="72"/>
      <c r="F161" s="66"/>
    </row>
    <row r="162" spans="1:6" ht="19.899999999999999" customHeight="1">
      <c r="A162" s="12"/>
      <c r="B162" s="13" t="s">
        <v>47</v>
      </c>
      <c r="C162" s="72"/>
      <c r="D162" s="72"/>
      <c r="E162" s="72"/>
      <c r="F162" s="66"/>
    </row>
    <row r="163" spans="1:6" ht="19.899999999999999" customHeight="1">
      <c r="A163" s="12"/>
      <c r="B163" s="13" t="s">
        <v>48</v>
      </c>
      <c r="C163" s="72">
        <v>0</v>
      </c>
      <c r="D163" s="72">
        <v>2557.21</v>
      </c>
      <c r="E163" s="72">
        <v>2557.21</v>
      </c>
      <c r="F163" s="66">
        <f t="shared" ref="F163:F165" si="4">E163/D163</f>
        <v>1</v>
      </c>
    </row>
    <row r="164" spans="1:6" ht="19.899999999999999" customHeight="1">
      <c r="A164" s="12"/>
      <c r="B164" s="13" t="s">
        <v>49</v>
      </c>
      <c r="C164" s="72">
        <v>0</v>
      </c>
      <c r="D164" s="72">
        <v>2109.4699999999998</v>
      </c>
      <c r="E164" s="72">
        <v>2109.4699999999998</v>
      </c>
      <c r="F164" s="66">
        <f t="shared" si="4"/>
        <v>1</v>
      </c>
    </row>
    <row r="165" spans="1:6" ht="19.899999999999999" customHeight="1">
      <c r="A165" s="12"/>
      <c r="B165" s="13" t="s">
        <v>36</v>
      </c>
      <c r="C165" s="72">
        <f>C160+C163+C164</f>
        <v>51605.82</v>
      </c>
      <c r="D165" s="72">
        <f>D160+D163+D164</f>
        <v>45928.138713000008</v>
      </c>
      <c r="E165" s="72">
        <f>E160+E163+E164</f>
        <v>45928.138713000008</v>
      </c>
      <c r="F165" s="66">
        <f t="shared" si="4"/>
        <v>1</v>
      </c>
    </row>
  </sheetData>
  <mergeCells count="1">
    <mergeCell ref="A1:F1"/>
  </mergeCells>
  <phoneticPr fontId="12" type="noConversion"/>
  <pageMargins left="0.75" right="0.75" top="0.27000001072883606" bottom="0.27000001072883606"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topLeftCell="A13" workbookViewId="0">
      <selection activeCell="F37" sqref="F37"/>
    </sheetView>
  </sheetViews>
  <sheetFormatPr defaultColWidth="10" defaultRowHeight="13.5"/>
  <cols>
    <col min="1" max="1" width="40.125" customWidth="1"/>
    <col min="2" max="5" width="19.5" customWidth="1"/>
    <col min="6" max="6" width="64.625" customWidth="1"/>
    <col min="7" max="7" width="9.75" customWidth="1"/>
  </cols>
  <sheetData>
    <row r="1" spans="1:6" ht="36.950000000000003" customHeight="1">
      <c r="A1" s="73" t="s">
        <v>3</v>
      </c>
      <c r="B1" s="73"/>
      <c r="C1" s="73"/>
      <c r="D1" s="73"/>
      <c r="E1" s="73"/>
    </row>
    <row r="2" spans="1:6" ht="19.899999999999999" customHeight="1">
      <c r="A2" s="4"/>
      <c r="B2" s="4"/>
      <c r="C2" s="4"/>
      <c r="D2" s="5"/>
      <c r="E2" s="5" t="s">
        <v>27</v>
      </c>
    </row>
    <row r="3" spans="1:6" ht="33.200000000000003" customHeight="1">
      <c r="A3" s="6" t="s">
        <v>38</v>
      </c>
      <c r="B3" s="6" t="s">
        <v>29</v>
      </c>
      <c r="C3" s="6" t="s">
        <v>30</v>
      </c>
      <c r="D3" s="6" t="s">
        <v>31</v>
      </c>
      <c r="E3" s="6" t="s">
        <v>32</v>
      </c>
      <c r="F3" s="6" t="s">
        <v>50</v>
      </c>
    </row>
    <row r="4" spans="1:6" ht="25.7" customHeight="1">
      <c r="A4" s="10" t="s">
        <v>51</v>
      </c>
      <c r="B4" s="45">
        <v>1646.56</v>
      </c>
      <c r="C4" s="45">
        <v>1457.5</v>
      </c>
      <c r="D4" s="46">
        <v>1457.5</v>
      </c>
      <c r="E4" s="48">
        <f>D4/C4</f>
        <v>1</v>
      </c>
      <c r="F4" s="16" t="s">
        <v>52</v>
      </c>
    </row>
    <row r="5" spans="1:6" ht="25.7" customHeight="1">
      <c r="A5" s="7" t="s">
        <v>53</v>
      </c>
      <c r="B5" s="45">
        <v>1212.1600000000001</v>
      </c>
      <c r="C5" s="45">
        <v>1031.92</v>
      </c>
      <c r="D5" s="46">
        <v>1031.92</v>
      </c>
      <c r="E5" s="48">
        <f t="shared" ref="E5:E30" si="0">D5/C5</f>
        <v>1</v>
      </c>
      <c r="F5" s="16" t="s">
        <v>54</v>
      </c>
    </row>
    <row r="6" spans="1:6" ht="25.7" customHeight="1">
      <c r="A6" s="7" t="s">
        <v>55</v>
      </c>
      <c r="B6" s="45">
        <v>191.4</v>
      </c>
      <c r="C6" s="45">
        <v>199.81</v>
      </c>
      <c r="D6" s="46">
        <v>199.81</v>
      </c>
      <c r="E6" s="48">
        <f t="shared" si="0"/>
        <v>1</v>
      </c>
      <c r="F6" s="16" t="s">
        <v>56</v>
      </c>
    </row>
    <row r="7" spans="1:6" ht="25.7" customHeight="1">
      <c r="A7" s="7" t="s">
        <v>57</v>
      </c>
      <c r="B7" s="45">
        <v>167</v>
      </c>
      <c r="C7" s="45">
        <v>147.29</v>
      </c>
      <c r="D7" s="46">
        <v>147.29</v>
      </c>
      <c r="E7" s="48">
        <f t="shared" si="0"/>
        <v>1</v>
      </c>
      <c r="F7" s="16" t="s">
        <v>58</v>
      </c>
    </row>
    <row r="8" spans="1:6" ht="25.7" customHeight="1">
      <c r="A8" s="7" t="s">
        <v>59</v>
      </c>
      <c r="B8" s="45">
        <v>76</v>
      </c>
      <c r="C8" s="45">
        <v>78.48</v>
      </c>
      <c r="D8" s="46">
        <v>78.48</v>
      </c>
      <c r="E8" s="48">
        <f t="shared" si="0"/>
        <v>1</v>
      </c>
      <c r="F8" s="16" t="s">
        <v>60</v>
      </c>
    </row>
    <row r="9" spans="1:6" ht="25.7" customHeight="1">
      <c r="A9" s="10" t="s">
        <v>61</v>
      </c>
      <c r="B9" s="45">
        <v>234.3</v>
      </c>
      <c r="C9" s="45">
        <v>190.22</v>
      </c>
      <c r="D9" s="46">
        <v>190.22</v>
      </c>
      <c r="E9" s="48">
        <f t="shared" si="0"/>
        <v>1</v>
      </c>
      <c r="F9" s="16" t="s">
        <v>62</v>
      </c>
    </row>
    <row r="10" spans="1:6" ht="25.7" customHeight="1">
      <c r="A10" s="7" t="s">
        <v>63</v>
      </c>
      <c r="B10" s="45">
        <v>181.1</v>
      </c>
      <c r="C10" s="45">
        <v>151.56</v>
      </c>
      <c r="D10" s="46">
        <v>151.56</v>
      </c>
      <c r="E10" s="48">
        <f t="shared" si="0"/>
        <v>1</v>
      </c>
      <c r="F10" s="16" t="s">
        <v>64</v>
      </c>
    </row>
    <row r="11" spans="1:6" ht="25.7" customHeight="1">
      <c r="A11" s="7" t="s">
        <v>65</v>
      </c>
      <c r="B11" s="45">
        <v>4.2</v>
      </c>
      <c r="C11" s="45">
        <v>0</v>
      </c>
      <c r="D11" s="46">
        <v>0</v>
      </c>
      <c r="E11" s="48"/>
      <c r="F11" s="16" t="s">
        <v>66</v>
      </c>
    </row>
    <row r="12" spans="1:6" ht="25.7" customHeight="1">
      <c r="A12" s="7" t="s">
        <v>67</v>
      </c>
      <c r="B12" s="45">
        <v>2.5</v>
      </c>
      <c r="C12" s="45">
        <v>0</v>
      </c>
      <c r="D12" s="46">
        <v>0</v>
      </c>
      <c r="E12" s="48"/>
      <c r="F12" s="16" t="s">
        <v>68</v>
      </c>
    </row>
    <row r="13" spans="1:6" ht="25.7" customHeight="1">
      <c r="A13" s="7" t="s">
        <v>69</v>
      </c>
      <c r="B13" s="45">
        <v>0</v>
      </c>
      <c r="C13" s="45">
        <v>0</v>
      </c>
      <c r="D13" s="46">
        <v>0</v>
      </c>
      <c r="E13" s="48"/>
      <c r="F13" s="16" t="s">
        <v>70</v>
      </c>
    </row>
    <row r="14" spans="1:6" ht="25.7" customHeight="1">
      <c r="A14" s="7" t="s">
        <v>71</v>
      </c>
      <c r="B14" s="47">
        <v>7</v>
      </c>
      <c r="C14" s="47">
        <v>3.03</v>
      </c>
      <c r="D14" s="47">
        <v>3.03</v>
      </c>
      <c r="E14" s="48">
        <f t="shared" si="0"/>
        <v>1</v>
      </c>
      <c r="F14" s="16" t="s">
        <v>72</v>
      </c>
    </row>
    <row r="15" spans="1:6" ht="25.7" customHeight="1">
      <c r="A15" s="7" t="s">
        <v>73</v>
      </c>
      <c r="B15" s="47">
        <v>20</v>
      </c>
      <c r="C15" s="47">
        <v>19.73</v>
      </c>
      <c r="D15" s="47">
        <v>19.73</v>
      </c>
      <c r="E15" s="48">
        <f t="shared" si="0"/>
        <v>1</v>
      </c>
      <c r="F15" s="16" t="s">
        <v>74</v>
      </c>
    </row>
    <row r="16" spans="1:6" ht="25.7" customHeight="1">
      <c r="A16" s="7" t="s">
        <v>75</v>
      </c>
      <c r="B16" s="47">
        <v>0</v>
      </c>
      <c r="C16" s="47">
        <v>0</v>
      </c>
      <c r="D16" s="47">
        <v>0</v>
      </c>
      <c r="E16" s="48"/>
      <c r="F16" s="16" t="s">
        <v>76</v>
      </c>
    </row>
    <row r="17" spans="1:8" ht="25.7" customHeight="1">
      <c r="A17" s="7" t="s">
        <v>77</v>
      </c>
      <c r="B17" s="47">
        <v>6</v>
      </c>
      <c r="C17" s="47">
        <v>5.35</v>
      </c>
      <c r="D17" s="47">
        <v>5.35</v>
      </c>
      <c r="E17" s="48">
        <f t="shared" si="0"/>
        <v>1</v>
      </c>
      <c r="F17" s="16" t="s">
        <v>78</v>
      </c>
    </row>
    <row r="18" spans="1:8" ht="25.7" customHeight="1">
      <c r="A18" s="7" t="s">
        <v>79</v>
      </c>
      <c r="B18" s="47">
        <v>13.5</v>
      </c>
      <c r="C18" s="47">
        <v>10.55</v>
      </c>
      <c r="D18" s="47">
        <v>10.55</v>
      </c>
      <c r="E18" s="48">
        <f t="shared" si="0"/>
        <v>1</v>
      </c>
      <c r="F18" s="16" t="s">
        <v>80</v>
      </c>
    </row>
    <row r="19" spans="1:8" ht="25.7" customHeight="1">
      <c r="A19" s="7" t="s">
        <v>81</v>
      </c>
      <c r="B19" s="47">
        <v>0</v>
      </c>
      <c r="C19" s="47">
        <v>0</v>
      </c>
      <c r="D19" s="47">
        <v>0</v>
      </c>
      <c r="E19" s="48"/>
      <c r="F19" s="16" t="s">
        <v>82</v>
      </c>
    </row>
    <row r="20" spans="1:8" ht="25.7" customHeight="1">
      <c r="A20" s="10" t="s">
        <v>83</v>
      </c>
      <c r="B20" s="47">
        <v>0</v>
      </c>
      <c r="C20" s="47">
        <v>0</v>
      </c>
      <c r="D20" s="47">
        <v>0</v>
      </c>
      <c r="E20" s="48"/>
      <c r="F20" s="16" t="s">
        <v>84</v>
      </c>
    </row>
    <row r="21" spans="1:8" ht="25.7" customHeight="1">
      <c r="A21" s="7" t="s">
        <v>85</v>
      </c>
      <c r="B21" s="47">
        <v>0</v>
      </c>
      <c r="C21" s="47">
        <v>0</v>
      </c>
      <c r="D21" s="47">
        <v>0</v>
      </c>
      <c r="E21" s="48"/>
      <c r="F21" s="16" t="s">
        <v>86</v>
      </c>
    </row>
    <row r="22" spans="1:8" ht="25.7" customHeight="1">
      <c r="A22" s="7" t="s">
        <v>87</v>
      </c>
      <c r="B22" s="47">
        <v>0</v>
      </c>
      <c r="C22" s="47">
        <v>0</v>
      </c>
      <c r="D22" s="47">
        <v>0</v>
      </c>
      <c r="E22" s="48"/>
      <c r="F22" s="16" t="s">
        <v>88</v>
      </c>
    </row>
    <row r="23" spans="1:8" ht="25.7" customHeight="1">
      <c r="A23" s="10" t="s">
        <v>89</v>
      </c>
      <c r="B23" s="47">
        <v>2347.5</v>
      </c>
      <c r="C23" s="47">
        <v>2342.16</v>
      </c>
      <c r="D23" s="47">
        <v>2342.16</v>
      </c>
      <c r="E23" s="48">
        <f t="shared" si="0"/>
        <v>1</v>
      </c>
      <c r="F23" s="16" t="s">
        <v>90</v>
      </c>
    </row>
    <row r="24" spans="1:8" ht="25.7" customHeight="1">
      <c r="A24" s="7" t="s">
        <v>91</v>
      </c>
      <c r="B24" s="47">
        <v>2153.13</v>
      </c>
      <c r="C24" s="47">
        <v>2204.19</v>
      </c>
      <c r="D24" s="47">
        <v>2204.19</v>
      </c>
      <c r="E24" s="48">
        <f t="shared" si="0"/>
        <v>1</v>
      </c>
      <c r="F24" s="16" t="s">
        <v>92</v>
      </c>
      <c r="G24" s="53"/>
      <c r="H24" s="54"/>
    </row>
    <row r="25" spans="1:8" ht="25.7" customHeight="1">
      <c r="A25" s="7" t="s">
        <v>93</v>
      </c>
      <c r="B25" s="47">
        <v>194.37</v>
      </c>
      <c r="C25" s="47">
        <v>137.97</v>
      </c>
      <c r="D25" s="47">
        <v>137.97</v>
      </c>
      <c r="E25" s="48">
        <f t="shared" si="0"/>
        <v>1</v>
      </c>
      <c r="F25" s="16" t="s">
        <v>94</v>
      </c>
    </row>
    <row r="26" spans="1:8" ht="25.7" customHeight="1">
      <c r="A26" s="10" t="s">
        <v>95</v>
      </c>
      <c r="B26" s="47">
        <v>0</v>
      </c>
      <c r="C26" s="47">
        <v>0</v>
      </c>
      <c r="D26" s="47">
        <v>0</v>
      </c>
      <c r="E26" s="48"/>
      <c r="F26" s="16" t="s">
        <v>96</v>
      </c>
    </row>
    <row r="27" spans="1:8" ht="25.7" customHeight="1">
      <c r="A27" s="7" t="s">
        <v>97</v>
      </c>
      <c r="B27" s="47">
        <v>0</v>
      </c>
      <c r="C27" s="47">
        <v>0</v>
      </c>
      <c r="D27" s="47">
        <v>0</v>
      </c>
      <c r="E27" s="48"/>
      <c r="F27" s="16" t="s">
        <v>98</v>
      </c>
    </row>
    <row r="28" spans="1:8" ht="25.7" customHeight="1">
      <c r="A28" s="10" t="s">
        <v>99</v>
      </c>
      <c r="B28" s="47">
        <v>5.0599999999999996</v>
      </c>
      <c r="C28" s="47">
        <v>2.11</v>
      </c>
      <c r="D28" s="47">
        <v>2.11</v>
      </c>
      <c r="E28" s="48">
        <f t="shared" si="0"/>
        <v>1</v>
      </c>
      <c r="F28" s="16" t="s">
        <v>100</v>
      </c>
    </row>
    <row r="29" spans="1:8" ht="25.7" customHeight="1">
      <c r="A29" s="7" t="s">
        <v>101</v>
      </c>
      <c r="B29" s="47">
        <v>0</v>
      </c>
      <c r="C29" s="47">
        <v>0</v>
      </c>
      <c r="D29" s="47">
        <v>0</v>
      </c>
      <c r="E29" s="48"/>
      <c r="F29" s="16" t="s">
        <v>102</v>
      </c>
    </row>
    <row r="30" spans="1:8" ht="25.7" customHeight="1">
      <c r="A30" s="10" t="s">
        <v>103</v>
      </c>
      <c r="B30" s="47">
        <v>4233.42</v>
      </c>
      <c r="C30" s="47">
        <v>3991.99</v>
      </c>
      <c r="D30" s="47">
        <v>3991.99</v>
      </c>
      <c r="E30" s="48">
        <f t="shared" si="0"/>
        <v>1</v>
      </c>
      <c r="F30" s="16"/>
    </row>
    <row r="31" spans="1:8" ht="31.35" customHeight="1">
      <c r="A31" s="74" t="s">
        <v>104</v>
      </c>
      <c r="B31" s="74"/>
      <c r="C31" s="74"/>
      <c r="D31" s="74"/>
      <c r="E31" s="74"/>
      <c r="F31" s="74"/>
    </row>
  </sheetData>
  <mergeCells count="2">
    <mergeCell ref="A1:E1"/>
    <mergeCell ref="A31:F31"/>
  </mergeCells>
  <phoneticPr fontId="12" type="noConversion"/>
  <pageMargins left="0.75" right="0.75" top="0.27000001072883606" bottom="0.27000001072883606"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E15" sqref="E15"/>
    </sheetView>
  </sheetViews>
  <sheetFormatPr defaultColWidth="10" defaultRowHeight="13.5"/>
  <cols>
    <col min="1" max="1" width="40.125" customWidth="1"/>
    <col min="2" max="5" width="19.5" customWidth="1"/>
    <col min="6" max="6" width="9.75" customWidth="1"/>
  </cols>
  <sheetData>
    <row r="1" spans="1:5" ht="36.950000000000003" customHeight="1">
      <c r="A1" s="73" t="s">
        <v>4</v>
      </c>
      <c r="B1" s="73"/>
      <c r="C1" s="73"/>
      <c r="D1" s="73"/>
      <c r="E1" s="73"/>
    </row>
    <row r="2" spans="1:5" ht="19.899999999999999" customHeight="1">
      <c r="A2" s="4"/>
      <c r="B2" s="4"/>
      <c r="C2" s="4"/>
      <c r="D2" s="5"/>
      <c r="E2" s="5" t="s">
        <v>27</v>
      </c>
    </row>
    <row r="3" spans="1:5" ht="33.200000000000003" customHeight="1">
      <c r="A3" s="6" t="s">
        <v>105</v>
      </c>
      <c r="B3" s="6" t="s">
        <v>29</v>
      </c>
      <c r="C3" s="6" t="s">
        <v>30</v>
      </c>
      <c r="D3" s="6" t="s">
        <v>31</v>
      </c>
      <c r="E3" s="6" t="s">
        <v>32</v>
      </c>
    </row>
    <row r="4" spans="1:5" ht="25.7" customHeight="1">
      <c r="A4" s="7" t="s">
        <v>106</v>
      </c>
      <c r="B4" s="61">
        <v>0</v>
      </c>
      <c r="C4" s="61">
        <v>418.27659999999997</v>
      </c>
      <c r="D4" s="61">
        <v>418.27659999999997</v>
      </c>
      <c r="E4" s="48">
        <f>D4/C4</f>
        <v>1</v>
      </c>
    </row>
    <row r="5" spans="1:5" ht="25.7" customHeight="1">
      <c r="A5" s="7" t="s">
        <v>107</v>
      </c>
      <c r="B5" s="61">
        <v>1528.4064000000001</v>
      </c>
      <c r="C5" s="61">
        <v>1528.4064000000001</v>
      </c>
      <c r="D5" s="61">
        <v>1528.4064000000001</v>
      </c>
      <c r="E5" s="48">
        <f>D5/C5</f>
        <v>1</v>
      </c>
    </row>
    <row r="6" spans="1:5" ht="25.7" customHeight="1">
      <c r="A6" s="7"/>
      <c r="B6" s="61"/>
      <c r="C6" s="61"/>
      <c r="D6" s="60"/>
      <c r="E6" s="48"/>
    </row>
    <row r="7" spans="1:5" ht="25.7" customHeight="1">
      <c r="A7" s="7"/>
      <c r="B7" s="61"/>
      <c r="C7" s="61"/>
      <c r="D7" s="60"/>
      <c r="E7" s="48"/>
    </row>
    <row r="8" spans="1:5" ht="25.7" customHeight="1">
      <c r="A8" s="7"/>
      <c r="B8" s="61"/>
      <c r="C8" s="61"/>
      <c r="D8" s="60"/>
      <c r="E8" s="48"/>
    </row>
    <row r="9" spans="1:5" ht="25.7" customHeight="1">
      <c r="A9" s="10" t="s">
        <v>108</v>
      </c>
      <c r="B9" s="61">
        <f>B4+B5</f>
        <v>1528.4064000000001</v>
      </c>
      <c r="C9" s="61">
        <f t="shared" ref="C9:D9" si="0">C4+C5</f>
        <v>1946.683</v>
      </c>
      <c r="D9" s="61">
        <f t="shared" si="0"/>
        <v>1946.683</v>
      </c>
      <c r="E9" s="48">
        <f>D9/C9</f>
        <v>1</v>
      </c>
    </row>
  </sheetData>
  <mergeCells count="1">
    <mergeCell ref="A1:E1"/>
  </mergeCells>
  <phoneticPr fontId="12" type="noConversion"/>
  <pageMargins left="0.75" right="0.75" top="0.27000001072883606" bottom="0.27000001072883606" header="0" footer="0"/>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I18" sqref="I18"/>
    </sheetView>
  </sheetViews>
  <sheetFormatPr defaultColWidth="10" defaultRowHeight="13.5"/>
  <cols>
    <col min="1" max="1" width="12.375" customWidth="1"/>
    <col min="2" max="2" width="46.875" customWidth="1"/>
    <col min="3" max="6" width="19.5" customWidth="1"/>
    <col min="7" max="7" width="9.75" customWidth="1"/>
  </cols>
  <sheetData>
    <row r="1" spans="1:6" ht="36.950000000000003" customHeight="1">
      <c r="A1" s="73" t="s">
        <v>5</v>
      </c>
      <c r="B1" s="73"/>
      <c r="C1" s="73"/>
      <c r="D1" s="73"/>
      <c r="E1" s="73"/>
      <c r="F1" s="73"/>
    </row>
    <row r="2" spans="1:6" ht="19.899999999999999" customHeight="1">
      <c r="A2" s="11"/>
      <c r="B2" s="11"/>
      <c r="C2" s="4"/>
      <c r="D2" s="5"/>
      <c r="F2" s="5" t="s">
        <v>27</v>
      </c>
    </row>
    <row r="3" spans="1:6" ht="33.200000000000003" customHeight="1">
      <c r="A3" s="6" t="s">
        <v>37</v>
      </c>
      <c r="B3" s="6" t="s">
        <v>109</v>
      </c>
      <c r="C3" s="6" t="s">
        <v>29</v>
      </c>
      <c r="D3" s="6" t="s">
        <v>30</v>
      </c>
      <c r="E3" s="6" t="s">
        <v>31</v>
      </c>
      <c r="F3" s="6" t="s">
        <v>32</v>
      </c>
    </row>
    <row r="4" spans="1:6" ht="19.899999999999999" customHeight="1">
      <c r="A4" s="12">
        <v>208</v>
      </c>
      <c r="B4" s="13" t="s">
        <v>110</v>
      </c>
      <c r="C4" s="8">
        <v>0</v>
      </c>
      <c r="D4" s="9">
        <v>4.68</v>
      </c>
      <c r="E4" s="9">
        <v>4.68</v>
      </c>
      <c r="F4" s="48">
        <f>E4/D4</f>
        <v>1</v>
      </c>
    </row>
    <row r="5" spans="1:6" ht="19.899999999999999" customHeight="1">
      <c r="A5" s="12">
        <v>20822</v>
      </c>
      <c r="B5" s="13" t="s">
        <v>111</v>
      </c>
      <c r="C5" s="8">
        <v>0</v>
      </c>
      <c r="D5" s="9">
        <v>4.68</v>
      </c>
      <c r="E5" s="9">
        <v>4.68</v>
      </c>
      <c r="F5" s="48">
        <f t="shared" ref="F5:F17" si="0">E5/D5</f>
        <v>1</v>
      </c>
    </row>
    <row r="6" spans="1:6" ht="19.899999999999999" customHeight="1">
      <c r="A6" s="14">
        <v>2082201</v>
      </c>
      <c r="B6" s="15" t="s">
        <v>112</v>
      </c>
      <c r="C6" s="8">
        <v>0</v>
      </c>
      <c r="D6" s="9">
        <v>4.68</v>
      </c>
      <c r="E6" s="9">
        <v>4.68</v>
      </c>
      <c r="F6" s="48">
        <f t="shared" si="0"/>
        <v>1</v>
      </c>
    </row>
    <row r="7" spans="1:6" ht="19.899999999999999" customHeight="1">
      <c r="A7" s="12">
        <v>212</v>
      </c>
      <c r="B7" s="13" t="s">
        <v>113</v>
      </c>
      <c r="C7" s="8">
        <v>1528.41</v>
      </c>
      <c r="D7" s="9">
        <v>558.78</v>
      </c>
      <c r="E7" s="9">
        <v>558.78</v>
      </c>
      <c r="F7" s="48">
        <f t="shared" si="0"/>
        <v>1</v>
      </c>
    </row>
    <row r="8" spans="1:6" ht="19.899999999999999" customHeight="1">
      <c r="A8" s="12">
        <v>21208</v>
      </c>
      <c r="B8" s="13" t="s">
        <v>114</v>
      </c>
      <c r="C8" s="8">
        <v>1528.41</v>
      </c>
      <c r="D8" s="9">
        <v>558.78</v>
      </c>
      <c r="E8" s="9">
        <v>558.78</v>
      </c>
      <c r="F8" s="48">
        <f t="shared" si="0"/>
        <v>1</v>
      </c>
    </row>
    <row r="9" spans="1:6" ht="19.899999999999999" customHeight="1">
      <c r="A9" s="14">
        <v>2120804</v>
      </c>
      <c r="B9" s="15" t="s">
        <v>115</v>
      </c>
      <c r="C9" s="8">
        <v>37.869999999999997</v>
      </c>
      <c r="D9" s="9">
        <v>37.869999999999997</v>
      </c>
      <c r="E9" s="9">
        <v>37.869999999999997</v>
      </c>
      <c r="F9" s="48">
        <f t="shared" si="0"/>
        <v>1</v>
      </c>
    </row>
    <row r="10" spans="1:6" ht="19.899999999999999" customHeight="1">
      <c r="A10" s="14">
        <v>2120815</v>
      </c>
      <c r="B10" s="15" t="s">
        <v>483</v>
      </c>
      <c r="C10" s="8">
        <v>1400</v>
      </c>
      <c r="D10" s="9">
        <v>444.46</v>
      </c>
      <c r="E10" s="9">
        <v>444.46</v>
      </c>
      <c r="F10" s="48">
        <f t="shared" si="0"/>
        <v>1</v>
      </c>
    </row>
    <row r="11" spans="1:6" ht="19.899999999999999" customHeight="1">
      <c r="A11" s="14">
        <v>2120816</v>
      </c>
      <c r="B11" s="15" t="s">
        <v>116</v>
      </c>
      <c r="C11" s="8">
        <v>90.54</v>
      </c>
      <c r="D11" s="9">
        <v>76.45</v>
      </c>
      <c r="E11" s="9">
        <v>76.45</v>
      </c>
      <c r="F11" s="48">
        <f t="shared" si="0"/>
        <v>1</v>
      </c>
    </row>
    <row r="12" spans="1:6" ht="19.899999999999999" customHeight="1">
      <c r="A12" s="14"/>
      <c r="B12" s="15"/>
      <c r="C12" s="8"/>
      <c r="D12" s="9"/>
      <c r="E12" s="9"/>
      <c r="F12" s="48"/>
    </row>
    <row r="13" spans="1:6" ht="19.899999999999999" customHeight="1">
      <c r="A13" s="12"/>
      <c r="B13" s="15"/>
      <c r="C13" s="8"/>
      <c r="D13" s="9"/>
      <c r="E13" s="9"/>
      <c r="F13" s="48"/>
    </row>
    <row r="14" spans="1:6" ht="19.899999999999999" customHeight="1">
      <c r="A14" s="12"/>
      <c r="B14" s="15"/>
      <c r="C14" s="8"/>
      <c r="D14" s="8"/>
      <c r="E14" s="8"/>
      <c r="F14" s="48"/>
    </row>
    <row r="15" spans="1:6" ht="19.899999999999999" customHeight="1">
      <c r="A15" s="12"/>
      <c r="B15" s="13" t="s">
        <v>46</v>
      </c>
      <c r="C15" s="8"/>
      <c r="D15" s="8"/>
      <c r="E15" s="8"/>
      <c r="F15" s="48"/>
    </row>
    <row r="16" spans="1:6" ht="19.899999999999999" customHeight="1">
      <c r="A16" s="12"/>
      <c r="B16" s="13" t="s">
        <v>48</v>
      </c>
      <c r="C16" s="8"/>
      <c r="D16" s="8">
        <v>1383.22</v>
      </c>
      <c r="E16" s="8">
        <v>1383.22</v>
      </c>
      <c r="F16" s="48">
        <f t="shared" si="0"/>
        <v>1</v>
      </c>
    </row>
    <row r="17" spans="1:6" ht="19.899999999999999" customHeight="1">
      <c r="A17" s="12"/>
      <c r="B17" s="13" t="s">
        <v>117</v>
      </c>
      <c r="C17" s="8">
        <f>C7</f>
        <v>1528.41</v>
      </c>
      <c r="D17" s="8">
        <f>D4+D7+D16</f>
        <v>1946.6799999999998</v>
      </c>
      <c r="E17" s="8">
        <f>E4+E7+E16</f>
        <v>1946.6799999999998</v>
      </c>
      <c r="F17" s="48">
        <f t="shared" si="0"/>
        <v>1</v>
      </c>
    </row>
  </sheetData>
  <mergeCells count="1">
    <mergeCell ref="A1:F1"/>
  </mergeCells>
  <phoneticPr fontId="12" type="noConversion"/>
  <pageMargins left="0.75" right="0.75" top="0.27000001072883606" bottom="0.27000001072883606" header="0" footer="0"/>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73" t="s">
        <v>6</v>
      </c>
      <c r="B1" s="73"/>
      <c r="C1" s="73"/>
      <c r="D1" s="73"/>
      <c r="E1" s="73"/>
    </row>
    <row r="2" spans="1:5" ht="19.899999999999999" customHeight="1">
      <c r="A2" s="4"/>
      <c r="B2" s="4"/>
      <c r="C2" s="4"/>
      <c r="D2" s="5"/>
      <c r="E2" s="5" t="s">
        <v>27</v>
      </c>
    </row>
    <row r="3" spans="1:5" ht="33.200000000000003" customHeight="1">
      <c r="A3" s="6" t="s">
        <v>118</v>
      </c>
      <c r="B3" s="6" t="s">
        <v>29</v>
      </c>
      <c r="C3" s="6" t="s">
        <v>30</v>
      </c>
      <c r="D3" s="6" t="s">
        <v>31</v>
      </c>
      <c r="E3" s="6" t="s">
        <v>119</v>
      </c>
    </row>
    <row r="4" spans="1:5" ht="25.7" customHeight="1">
      <c r="A4" s="10" t="s">
        <v>120</v>
      </c>
      <c r="B4" s="8"/>
      <c r="C4" s="8"/>
      <c r="D4" s="9"/>
      <c r="E4" s="9"/>
    </row>
    <row r="5" spans="1:5" ht="25.7" customHeight="1">
      <c r="A5" s="7" t="s">
        <v>121</v>
      </c>
      <c r="B5" s="8"/>
      <c r="C5" s="8"/>
      <c r="D5" s="9"/>
      <c r="E5" s="9"/>
    </row>
    <row r="6" spans="1:5" ht="25.7" customHeight="1">
      <c r="A6" s="7"/>
      <c r="B6" s="8"/>
      <c r="C6" s="8"/>
      <c r="D6" s="9"/>
      <c r="E6" s="9"/>
    </row>
    <row r="7" spans="1:5" ht="25.7" customHeight="1">
      <c r="A7" s="10" t="s">
        <v>122</v>
      </c>
      <c r="B7" s="8"/>
      <c r="C7" s="8"/>
      <c r="D7" s="9"/>
      <c r="E7" s="9"/>
    </row>
    <row r="8" spans="1:5" ht="25.7" customHeight="1">
      <c r="A8" s="10" t="s">
        <v>123</v>
      </c>
      <c r="B8" s="8"/>
      <c r="C8" s="8"/>
      <c r="D8" s="9"/>
      <c r="E8" s="9"/>
    </row>
    <row r="9" spans="1:5" ht="25.7" customHeight="1">
      <c r="A9" s="75" t="s">
        <v>124</v>
      </c>
      <c r="B9" s="75"/>
      <c r="C9" s="75"/>
      <c r="D9" s="75"/>
      <c r="E9" s="75"/>
    </row>
  </sheetData>
  <mergeCells count="2">
    <mergeCell ref="A1:E1"/>
    <mergeCell ref="A9:E9"/>
  </mergeCells>
  <phoneticPr fontId="12" type="noConversion"/>
  <pageMargins left="0.75" right="0.75" top="0.27000001072883606" bottom="0.27000001072883606" header="0" footer="0"/>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73" t="s">
        <v>7</v>
      </c>
      <c r="B1" s="73"/>
      <c r="C1" s="73"/>
      <c r="D1" s="73"/>
      <c r="E1" s="73"/>
    </row>
    <row r="2" spans="1:5" ht="19.899999999999999" customHeight="1">
      <c r="A2" s="4"/>
      <c r="B2" s="4"/>
      <c r="C2" s="4"/>
      <c r="D2" s="5"/>
      <c r="E2" s="5" t="s">
        <v>27</v>
      </c>
    </row>
    <row r="3" spans="1:5" ht="33.200000000000003" customHeight="1">
      <c r="A3" s="6" t="s">
        <v>118</v>
      </c>
      <c r="B3" s="6" t="s">
        <v>29</v>
      </c>
      <c r="C3" s="6" t="s">
        <v>30</v>
      </c>
      <c r="D3" s="6" t="s">
        <v>31</v>
      </c>
      <c r="E3" s="6" t="s">
        <v>119</v>
      </c>
    </row>
    <row r="4" spans="1:5" ht="25.7" customHeight="1">
      <c r="A4" s="10" t="s">
        <v>125</v>
      </c>
      <c r="B4" s="8"/>
      <c r="C4" s="8"/>
      <c r="D4" s="9"/>
      <c r="E4" s="9"/>
    </row>
    <row r="5" spans="1:5" ht="25.7" customHeight="1">
      <c r="A5" s="10" t="s">
        <v>126</v>
      </c>
      <c r="B5" s="8"/>
      <c r="C5" s="8"/>
      <c r="D5" s="9"/>
      <c r="E5" s="9"/>
    </row>
    <row r="6" spans="1:5" ht="25.7" customHeight="1">
      <c r="A6" s="7" t="s">
        <v>127</v>
      </c>
      <c r="B6" s="8"/>
      <c r="C6" s="8"/>
      <c r="D6" s="9"/>
      <c r="E6" s="9"/>
    </row>
    <row r="7" spans="1:5" ht="25.7" customHeight="1">
      <c r="A7" s="10"/>
      <c r="B7" s="8"/>
      <c r="C7" s="8"/>
      <c r="D7" s="9"/>
      <c r="E7" s="9"/>
    </row>
    <row r="8" spans="1:5" ht="25.7" customHeight="1">
      <c r="A8" s="10"/>
      <c r="B8" s="8"/>
      <c r="C8" s="8"/>
      <c r="D8" s="9"/>
      <c r="E8" s="9"/>
    </row>
    <row r="9" spans="1:5" ht="25.7" customHeight="1">
      <c r="A9" s="10" t="s">
        <v>128</v>
      </c>
      <c r="B9" s="8"/>
      <c r="C9" s="8"/>
      <c r="D9" s="8"/>
      <c r="E9" s="8"/>
    </row>
    <row r="10" spans="1:5" ht="25.7" customHeight="1">
      <c r="A10" s="10" t="s">
        <v>46</v>
      </c>
      <c r="B10" s="8"/>
      <c r="C10" s="8"/>
      <c r="D10" s="8"/>
      <c r="E10" s="8"/>
    </row>
    <row r="11" spans="1:5" ht="25.7" customHeight="1">
      <c r="A11" s="10" t="s">
        <v>129</v>
      </c>
      <c r="B11" s="8"/>
      <c r="C11" s="8"/>
      <c r="D11" s="8"/>
      <c r="E11" s="8"/>
    </row>
    <row r="12" spans="1:5" ht="25.7" customHeight="1">
      <c r="A12" s="75" t="s">
        <v>130</v>
      </c>
      <c r="B12" s="75"/>
      <c r="C12" s="75"/>
      <c r="D12" s="75"/>
      <c r="E12" s="75"/>
    </row>
  </sheetData>
  <mergeCells count="2">
    <mergeCell ref="A1:E1"/>
    <mergeCell ref="A12:E12"/>
  </mergeCells>
  <phoneticPr fontId="12" type="noConversion"/>
  <pageMargins left="0.75" right="0.75" top="0.27000001072883606" bottom="0.27000001072883606" header="0" footer="0"/>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73" t="s">
        <v>8</v>
      </c>
      <c r="B1" s="73"/>
      <c r="C1" s="73"/>
      <c r="D1" s="73"/>
      <c r="E1" s="73"/>
    </row>
    <row r="2" spans="1:5" ht="19.899999999999999" customHeight="1">
      <c r="A2" s="4"/>
      <c r="B2" s="4"/>
      <c r="C2" s="4"/>
      <c r="D2" s="5"/>
      <c r="E2" s="5" t="s">
        <v>27</v>
      </c>
    </row>
    <row r="3" spans="1:5" ht="33.200000000000003" customHeight="1">
      <c r="A3" s="6" t="s">
        <v>118</v>
      </c>
      <c r="B3" s="6" t="s">
        <v>29</v>
      </c>
      <c r="C3" s="6" t="s">
        <v>30</v>
      </c>
      <c r="D3" s="6" t="s">
        <v>31</v>
      </c>
      <c r="E3" s="6" t="s">
        <v>119</v>
      </c>
    </row>
    <row r="4" spans="1:5" ht="25.7" customHeight="1">
      <c r="A4" s="7" t="s">
        <v>131</v>
      </c>
      <c r="B4" s="8"/>
      <c r="C4" s="8"/>
      <c r="D4" s="9"/>
      <c r="E4" s="9"/>
    </row>
    <row r="5" spans="1:5" ht="25.7" customHeight="1">
      <c r="A5" s="7" t="s">
        <v>132</v>
      </c>
      <c r="B5" s="8"/>
      <c r="C5" s="8"/>
      <c r="D5" s="9"/>
      <c r="E5" s="9"/>
    </row>
    <row r="6" spans="1:5" ht="25.7" customHeight="1">
      <c r="A6" s="7"/>
      <c r="B6" s="8"/>
      <c r="C6" s="8"/>
      <c r="D6" s="9"/>
      <c r="E6" s="9"/>
    </row>
    <row r="7" spans="1:5" ht="25.7" customHeight="1">
      <c r="A7" s="75" t="s">
        <v>133</v>
      </c>
      <c r="B7" s="75"/>
      <c r="C7" s="75"/>
      <c r="D7" s="75"/>
      <c r="E7" s="75"/>
    </row>
  </sheetData>
  <mergeCells count="2">
    <mergeCell ref="A1:E1"/>
    <mergeCell ref="A7:E7"/>
  </mergeCells>
  <phoneticPr fontId="12" type="noConversion"/>
  <pageMargins left="0.75" right="0.75" top="0.27000001072883606" bottom="0.27000001072883606"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微软用户</cp:lastModifiedBy>
  <dcterms:created xsi:type="dcterms:W3CDTF">2024-02-18T07:16:53Z</dcterms:created>
  <dcterms:modified xsi:type="dcterms:W3CDTF">2024-02-26T06:17:17Z</dcterms:modified>
</cp:coreProperties>
</file>