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<sst xmlns="http://schemas.openxmlformats.org/spreadsheetml/2006/main" count="49">
  <si>
    <t>附件2:</t>
  </si>
  <si>
    <t>2023年经济林果生态补偿资金预分配明细总表</t>
  </si>
  <si>
    <t>总金额245207.61元（100％）</t>
  </si>
  <si>
    <t>种植总面积228.28亩</t>
  </si>
  <si>
    <t>稳资源促发展占总额196166.61元（占80％）</t>
  </si>
  <si>
    <t>新增和老果园提升占总额49041元（占20％）</t>
  </si>
  <si>
    <t>品质提升137316.25元（占70％）</t>
  </si>
  <si>
    <t>环境提升58850.36元（占30％）</t>
  </si>
  <si>
    <t>优化栽种模式44136.9元（占90％）</t>
  </si>
  <si>
    <t>果林保险4904元（占10％）</t>
  </si>
  <si>
    <t>序号</t>
  </si>
  <si>
    <t>名称</t>
  </si>
  <si>
    <t>单价（元）</t>
  </si>
  <si>
    <t>重量（吨）</t>
  </si>
  <si>
    <t>合计（元）</t>
  </si>
  <si>
    <t>重量（件）</t>
  </si>
  <si>
    <t>数量（件）</t>
  </si>
  <si>
    <t>黑老虎</t>
  </si>
  <si>
    <t>电动剪刀</t>
  </si>
  <si>
    <t>有机肥</t>
  </si>
  <si>
    <t>打药机</t>
  </si>
  <si>
    <t>打草机</t>
  </si>
  <si>
    <t>还田机</t>
  </si>
  <si>
    <t>开沟机</t>
  </si>
  <si>
    <t>高枝剪</t>
  </si>
  <si>
    <t>粉碎机</t>
  </si>
  <si>
    <t>合计</t>
  </si>
  <si>
    <t>合计使用资金245207.61元，使用率100％</t>
  </si>
  <si>
    <t>2023年中兴镇经济果林资金预安排表</t>
  </si>
  <si>
    <t>品目</t>
  </si>
  <si>
    <t>规格</t>
  </si>
  <si>
    <t>数量（吨/台）</t>
  </si>
  <si>
    <t>预支出（元）</t>
  </si>
  <si>
    <t>备注</t>
  </si>
  <si>
    <t>高个甲</t>
  </si>
  <si>
    <t>颗粒</t>
  </si>
  <si>
    <t>割灌机</t>
  </si>
  <si>
    <t>WG43C</t>
  </si>
  <si>
    <t>TU43</t>
  </si>
  <si>
    <t>Aomaik-2</t>
  </si>
  <si>
    <t>POWER900</t>
  </si>
  <si>
    <t>碎草机</t>
  </si>
  <si>
    <t>WBBC457SCV</t>
  </si>
  <si>
    <t>3ZQ-9Q</t>
  </si>
  <si>
    <t>经济果林保险</t>
  </si>
  <si>
    <t>200亩</t>
  </si>
  <si>
    <t>区下拨资金</t>
  </si>
  <si>
    <t>乡镇配套资金</t>
  </si>
  <si>
    <t>结余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</si>
</sst>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0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黑体"/>
      <charset val="134"/>
    </font>
    <font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8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11" fillId="8" borderId="5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P14"/>
  <sheetViews>
    <sheetView workbookViewId="0">
      <selection activeCell="B2" sqref="B2:N2"/>
    </sheetView>
  </sheetViews>
  <sheetFormatPr defaultColWidth="9" defaultRowHeight="30" customHeight="1"/>
  <cols>
    <col min="1" max="1" width="8.25" customWidth="1"/>
    <col min="2" max="2" width="7.75" customWidth="1"/>
    <col min="3" max="3" width="7.625" customWidth="1"/>
    <col min="4" max="4" width="7.375" customWidth="1"/>
    <col min="5" max="5" width="13.875" customWidth="1"/>
    <col min="6" max="6" width="10.125" customWidth="1"/>
    <col min="7" max="7" width="8.375" customWidth="1"/>
    <col min="8" max="8" width="7.5" customWidth="1"/>
    <col min="9" max="9" width="9.625" customWidth="1"/>
    <col min="10" max="10" width="22.125" customWidth="1"/>
    <col min="11" max="13" width="6.875" customWidth="1"/>
    <col min="14" max="14" width="23" customWidth="1"/>
    <col min="15" max="15" width="10.375"/>
  </cols>
  <sheetData>
    <row r="1" customHeight="1" spans="1:1">
      <c r="A1" s="6" t="s">
        <v>0</v>
      </c>
    </row>
    <row r="2" ht="53" customHeight="1" spans="1:14">
      <c r="A2" s="7"/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ht="37" customHeight="1" spans="1:14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9"/>
    </row>
    <row r="4" ht="37" customHeight="1" spans="1:14">
      <c r="A4" s="11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7"/>
    </row>
    <row r="5" ht="43" customHeight="1" spans="1:14">
      <c r="A5" s="9" t="s">
        <v>4</v>
      </c>
      <c r="B5" s="10"/>
      <c r="C5" s="10"/>
      <c r="D5" s="10"/>
      <c r="E5" s="10"/>
      <c r="F5" s="10"/>
      <c r="G5" s="10"/>
      <c r="H5" s="10"/>
      <c r="I5" s="19"/>
      <c r="J5" s="2" t="s">
        <v>5</v>
      </c>
      <c r="K5" s="2"/>
      <c r="L5" s="2"/>
      <c r="M5" s="2"/>
      <c r="N5" s="2"/>
    </row>
    <row r="6" s="5" customFormat="1" ht="66" customHeight="1" spans="1:14">
      <c r="A6" s="13"/>
      <c r="B6" s="14" t="s">
        <v>6</v>
      </c>
      <c r="C6" s="14"/>
      <c r="D6" s="14"/>
      <c r="E6" s="15"/>
      <c r="F6" s="14" t="s">
        <v>7</v>
      </c>
      <c r="G6" s="14"/>
      <c r="H6" s="14"/>
      <c r="I6" s="15"/>
      <c r="J6" s="20" t="s">
        <v>8</v>
      </c>
      <c r="K6" s="14"/>
      <c r="L6" s="14"/>
      <c r="M6" s="15"/>
      <c r="N6" s="16" t="s">
        <v>9</v>
      </c>
    </row>
    <row r="7" s="5" customFormat="1" ht="66" customHeight="1" spans="1:14">
      <c r="A7" s="16" t="s">
        <v>10</v>
      </c>
      <c r="B7" s="15" t="s">
        <v>11</v>
      </c>
      <c r="C7" s="16" t="s">
        <v>12</v>
      </c>
      <c r="D7" s="16" t="s">
        <v>13</v>
      </c>
      <c r="E7" s="16" t="s">
        <v>14</v>
      </c>
      <c r="F7" s="15" t="s">
        <v>11</v>
      </c>
      <c r="G7" s="16" t="s">
        <v>12</v>
      </c>
      <c r="H7" s="16" t="s">
        <v>15</v>
      </c>
      <c r="I7" s="16" t="s">
        <v>14</v>
      </c>
      <c r="J7" s="15" t="s">
        <v>11</v>
      </c>
      <c r="K7" s="16" t="s">
        <v>12</v>
      </c>
      <c r="L7" s="16" t="s">
        <v>16</v>
      </c>
      <c r="M7" s="16" t="s">
        <v>14</v>
      </c>
      <c r="N7" s="16"/>
    </row>
    <row r="8" customHeight="1" spans="1:16">
      <c r="A8" s="3">
        <v>1</v>
      </c>
      <c r="B8" s="17" t="s">
        <v>17</v>
      </c>
      <c r="C8" s="3">
        <v>4800</v>
      </c>
      <c r="D8" s="3">
        <v>18.5</v>
      </c>
      <c r="E8" s="3">
        <f>C8*D8</f>
        <v>88800</v>
      </c>
      <c r="F8" s="3"/>
      <c r="G8" s="3"/>
      <c r="H8" s="3"/>
      <c r="I8" s="3"/>
      <c r="J8" s="3" t="s">
        <v>18</v>
      </c>
      <c r="K8" s="3">
        <v>800</v>
      </c>
      <c r="L8" s="3">
        <v>10</v>
      </c>
      <c r="M8" s="3">
        <f>K8*L8</f>
        <v>8000</v>
      </c>
      <c r="N8" s="3"/>
      <c r="O8" s="21"/>
      <c r="P8" s="21"/>
    </row>
    <row r="9" customHeight="1" spans="1:16">
      <c r="A9" s="3">
        <v>2</v>
      </c>
      <c r="B9" s="17" t="s">
        <v>19</v>
      </c>
      <c r="C9" s="3">
        <v>1250</v>
      </c>
      <c r="D9" s="3">
        <v>38.85</v>
      </c>
      <c r="E9" s="3">
        <f>C9*D9</f>
        <v>48562.5</v>
      </c>
      <c r="F9" s="3"/>
      <c r="G9" s="3"/>
      <c r="H9" s="3"/>
      <c r="I9" s="3"/>
      <c r="J9" s="3" t="s">
        <v>20</v>
      </c>
      <c r="K9" s="3">
        <v>1650</v>
      </c>
      <c r="L9" s="3">
        <v>5</v>
      </c>
      <c r="M9" s="3">
        <f>K9*L9</f>
        <v>8250</v>
      </c>
      <c r="N9" s="3"/>
      <c r="O9" s="21"/>
      <c r="P9" s="21"/>
    </row>
    <row r="10" customHeight="1" spans="1:16">
      <c r="A10" s="3">
        <v>3</v>
      </c>
      <c r="B10" s="17"/>
      <c r="C10" s="3"/>
      <c r="D10" s="3"/>
      <c r="E10" s="3"/>
      <c r="F10" s="3" t="s">
        <v>21</v>
      </c>
      <c r="G10" s="3">
        <v>2600</v>
      </c>
      <c r="H10" s="3">
        <v>8</v>
      </c>
      <c r="I10" s="3">
        <f>G10*H10</f>
        <v>20800</v>
      </c>
      <c r="J10" s="3" t="s">
        <v>22</v>
      </c>
      <c r="K10" s="3">
        <v>5500</v>
      </c>
      <c r="L10" s="3">
        <v>5</v>
      </c>
      <c r="M10" s="3">
        <f>K10*L10</f>
        <v>27500</v>
      </c>
      <c r="N10" s="3"/>
      <c r="O10" s="21"/>
      <c r="P10" s="21"/>
    </row>
    <row r="11" customHeight="1" spans="1:16">
      <c r="A11" s="3">
        <v>4</v>
      </c>
      <c r="B11" s="17"/>
      <c r="C11" s="3"/>
      <c r="D11" s="3"/>
      <c r="E11" s="3"/>
      <c r="F11" s="3" t="s">
        <v>23</v>
      </c>
      <c r="G11" s="3">
        <v>8000</v>
      </c>
      <c r="H11" s="3">
        <v>3</v>
      </c>
      <c r="I11" s="3">
        <f>G11*H11</f>
        <v>24000</v>
      </c>
      <c r="J11" s="3" t="s">
        <v>24</v>
      </c>
      <c r="K11" s="3">
        <v>100</v>
      </c>
      <c r="L11" s="3">
        <v>7</v>
      </c>
      <c r="M11" s="3">
        <f>K11*L11</f>
        <v>700</v>
      </c>
      <c r="N11" s="3"/>
      <c r="O11" s="21"/>
      <c r="P11" s="21"/>
    </row>
    <row r="12" customHeight="1" spans="1:16">
      <c r="A12" s="3">
        <v>5</v>
      </c>
      <c r="B12" s="17"/>
      <c r="C12" s="3"/>
      <c r="D12" s="3"/>
      <c r="E12" s="3"/>
      <c r="F12" s="3" t="s">
        <v>25</v>
      </c>
      <c r="G12" s="3">
        <v>3500</v>
      </c>
      <c r="H12" s="3">
        <v>4</v>
      </c>
      <c r="I12" s="3">
        <f>G12*H12</f>
        <v>14000</v>
      </c>
      <c r="J12" s="4"/>
      <c r="K12" s="4"/>
      <c r="L12" s="4"/>
      <c r="M12" s="4"/>
      <c r="N12" s="3"/>
      <c r="O12" s="21"/>
      <c r="P12" s="21"/>
    </row>
    <row r="13" customHeight="1" spans="1:14">
      <c r="A13" s="4"/>
      <c r="B13" s="17" t="s">
        <v>26</v>
      </c>
      <c r="C13" s="3"/>
      <c r="D13" s="3"/>
      <c r="E13" s="18">
        <f>SUM(E8:E10)</f>
        <v>137362.5</v>
      </c>
      <c r="F13" s="18"/>
      <c r="G13" s="18"/>
      <c r="H13" s="18"/>
      <c r="I13" s="3">
        <f>SUM(I10:I12)</f>
        <v>58800</v>
      </c>
      <c r="J13" s="3"/>
      <c r="K13" s="3"/>
      <c r="L13" s="3"/>
      <c r="M13" s="3">
        <f>M8+M9+M10+M11</f>
        <v>44450</v>
      </c>
      <c r="N13" s="3">
        <v>4595.11</v>
      </c>
    </row>
    <row r="14" ht="68" customHeight="1" spans="1:14">
      <c r="A14" s="11" t="s">
        <v>27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7"/>
    </row>
  </sheetData>
  <mergeCells count="9">
    <mergeCell ref="B2:N2"/>
    <mergeCell ref="A3:N3"/>
    <mergeCell ref="A4:N4"/>
    <mergeCell ref="A5:I5"/>
    <mergeCell ref="J5:N5"/>
    <mergeCell ref="B6:E6"/>
    <mergeCell ref="F6:I6"/>
    <mergeCell ref="J6:M6"/>
    <mergeCell ref="A14:N14"/>
  </mergeCells>
  <pageMargins left="1.14166666666667" right="0.75" top="0.511805555555556" bottom="0.354166666666667" header="0.275" footer="0.196527777777778"/>
  <pageSetup paperSize="9" scale="8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5"/>
  <sheetViews>
    <sheetView tabSelected="1" workbookViewId="0">
      <selection activeCell="H6" sqref="H6"/>
    </sheetView>
  </sheetViews>
  <sheetFormatPr defaultColWidth="15.625" defaultRowHeight="25" customHeight="1" outlineLevelCol="6"/>
  <cols>
    <col min="1" max="16384" width="15.625" customWidth="1"/>
  </cols>
  <sheetData>
    <row r="1" ht="49" customHeight="1" spans="1:7">
      <c r="A1" s="1" t="s">
        <v>28</v>
      </c>
      <c r="B1" s="1"/>
      <c r="C1" s="1"/>
      <c r="D1" s="1"/>
      <c r="E1" s="1"/>
      <c r="F1" s="1"/>
      <c r="G1" s="1"/>
    </row>
    <row r="2" customHeight="1" spans="1:7">
      <c r="A2" s="2" t="s">
        <v>10</v>
      </c>
      <c r="B2" s="2" t="s">
        <v>29</v>
      </c>
      <c r="C2" s="2" t="s">
        <v>30</v>
      </c>
      <c r="D2" s="2" t="s">
        <v>31</v>
      </c>
      <c r="E2" s="2" t="s">
        <v>12</v>
      </c>
      <c r="F2" s="2" t="s">
        <v>32</v>
      </c>
      <c r="G2" s="2" t="s">
        <v>33</v>
      </c>
    </row>
    <row r="3" customHeight="1" spans="1:7">
      <c r="A3" s="3">
        <v>1</v>
      </c>
      <c r="B3" s="3" t="s">
        <v>17</v>
      </c>
      <c r="C3" s="3" t="s">
        <v>34</v>
      </c>
      <c r="D3" s="3">
        <v>13</v>
      </c>
      <c r="E3" s="3">
        <v>4800</v>
      </c>
      <c r="F3" s="3">
        <f t="shared" ref="F3:F10" si="0">E3*D3</f>
        <v>62400</v>
      </c>
      <c r="G3" s="3"/>
    </row>
    <row r="4" customHeight="1" spans="1:7">
      <c r="A4" s="3">
        <v>2</v>
      </c>
      <c r="B4" s="3" t="s">
        <v>19</v>
      </c>
      <c r="C4" s="3" t="s">
        <v>35</v>
      </c>
      <c r="D4" s="3">
        <v>45</v>
      </c>
      <c r="E4" s="3">
        <v>1250</v>
      </c>
      <c r="F4" s="3">
        <f t="shared" si="0"/>
        <v>56250</v>
      </c>
      <c r="G4" s="3"/>
    </row>
    <row r="5" customHeight="1" spans="1:7">
      <c r="A5" s="3">
        <v>3</v>
      </c>
      <c r="B5" s="3" t="s">
        <v>36</v>
      </c>
      <c r="C5" s="3" t="s">
        <v>37</v>
      </c>
      <c r="D5" s="3">
        <v>5</v>
      </c>
      <c r="E5" s="3">
        <v>1300</v>
      </c>
      <c r="F5" s="3">
        <f t="shared" si="0"/>
        <v>6500</v>
      </c>
      <c r="G5" s="3"/>
    </row>
    <row r="6" customHeight="1" spans="1:7">
      <c r="A6" s="3">
        <v>4</v>
      </c>
      <c r="B6" s="3" t="s">
        <v>36</v>
      </c>
      <c r="C6" s="3" t="s">
        <v>38</v>
      </c>
      <c r="D6" s="3">
        <v>4</v>
      </c>
      <c r="E6" s="3">
        <v>2600</v>
      </c>
      <c r="F6" s="3">
        <f t="shared" si="0"/>
        <v>10400</v>
      </c>
      <c r="G6" s="3"/>
    </row>
    <row r="7" customHeight="1" spans="1:7">
      <c r="A7" s="3">
        <v>5</v>
      </c>
      <c r="B7" s="3" t="s">
        <v>18</v>
      </c>
      <c r="C7" s="3" t="s">
        <v>39</v>
      </c>
      <c r="D7" s="3">
        <v>12</v>
      </c>
      <c r="E7" s="3">
        <v>800</v>
      </c>
      <c r="F7" s="3">
        <f t="shared" si="0"/>
        <v>9600</v>
      </c>
      <c r="G7" s="3"/>
    </row>
    <row r="8" customHeight="1" spans="1:7">
      <c r="A8" s="3">
        <v>6</v>
      </c>
      <c r="B8" s="3" t="s">
        <v>20</v>
      </c>
      <c r="C8" s="3" t="s">
        <v>40</v>
      </c>
      <c r="D8" s="3">
        <v>8</v>
      </c>
      <c r="E8" s="3">
        <v>1650</v>
      </c>
      <c r="F8" s="3">
        <f t="shared" si="0"/>
        <v>13200</v>
      </c>
      <c r="G8" s="3"/>
    </row>
    <row r="9" customHeight="1" spans="1:7">
      <c r="A9" s="3">
        <v>7</v>
      </c>
      <c r="B9" s="3" t="s">
        <v>41</v>
      </c>
      <c r="C9" s="3" t="s">
        <v>42</v>
      </c>
      <c r="D9" s="3">
        <v>8</v>
      </c>
      <c r="E9" s="3">
        <v>5500</v>
      </c>
      <c r="F9" s="3">
        <f t="shared" si="0"/>
        <v>44000</v>
      </c>
      <c r="G9" s="3"/>
    </row>
    <row r="10" customHeight="1" spans="1:7">
      <c r="A10" s="3">
        <v>8</v>
      </c>
      <c r="B10" s="3" t="s">
        <v>25</v>
      </c>
      <c r="C10" s="3" t="s">
        <v>43</v>
      </c>
      <c r="D10" s="3">
        <v>8</v>
      </c>
      <c r="E10" s="3">
        <v>4850</v>
      </c>
      <c r="F10" s="3">
        <f t="shared" si="0"/>
        <v>38800</v>
      </c>
      <c r="G10" s="3"/>
    </row>
    <row r="11" customHeight="1" spans="1:7">
      <c r="A11" s="3">
        <v>9</v>
      </c>
      <c r="B11" s="3" t="s">
        <v>44</v>
      </c>
      <c r="C11" s="3"/>
      <c r="D11" s="3" t="s">
        <v>45</v>
      </c>
      <c r="E11" s="3">
        <v>20</v>
      </c>
      <c r="F11" s="3">
        <v>4000</v>
      </c>
      <c r="G11" s="3"/>
    </row>
    <row r="12" customHeight="1" spans="1:7">
      <c r="A12" s="3" t="s">
        <v>26</v>
      </c>
      <c r="B12" s="3"/>
      <c r="C12" s="3"/>
      <c r="D12" s="3"/>
      <c r="E12" s="3"/>
      <c r="F12" s="3">
        <f>SUM(F3:F11)</f>
        <v>245150</v>
      </c>
      <c r="G12" s="3"/>
    </row>
    <row r="13" customHeight="1" spans="1:7">
      <c r="A13" s="3" t="s">
        <v>46</v>
      </c>
      <c r="B13" s="3"/>
      <c r="C13" s="3"/>
      <c r="D13" s="3"/>
      <c r="E13" s="3"/>
      <c r="F13" s="3">
        <v>245207.61</v>
      </c>
      <c r="G13" s="3"/>
    </row>
    <row r="14" customHeight="1" spans="1:7">
      <c r="A14" s="3" t="s">
        <v>47</v>
      </c>
      <c r="B14" s="3"/>
      <c r="C14" s="3"/>
      <c r="D14" s="3"/>
      <c r="E14" s="3"/>
      <c r="F14" s="3">
        <v>0</v>
      </c>
      <c r="G14" s="3"/>
    </row>
    <row r="15" customHeight="1" spans="1:7">
      <c r="A15" s="3" t="s">
        <v>48</v>
      </c>
      <c r="B15" s="4"/>
      <c r="C15" s="4"/>
      <c r="D15" s="4"/>
      <c r="E15" s="4"/>
      <c r="F15" s="3">
        <f>F13-F12</f>
        <v>57.609999999986</v>
      </c>
      <c r="G15" s="4"/>
    </row>
  </sheetData>
  <mergeCells count="1">
    <mergeCell ref="A1:G1"/>
  </mergeCells>
  <pageMargins left="1.4562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给爷躺下</cp:lastModifiedBy>
  <dcterms:created xsi:type="dcterms:W3CDTF">2022-10-24T02:17:00Z</dcterms:created>
  <dcterms:modified xsi:type="dcterms:W3CDTF">2023-08-24T06:29:38Z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B748B696FCEC4F179E309B4A7E7611C7</vt:lpwstr>
  </property>
  <property fmtid="{D5CDD505-2E9C-101B-9397-08002B2CF9AE}" pid="3" name="KSOProductBuildVer">
    <vt:lpwstr>2052-10.8.0.6501</vt:lpwstr>
  </property>
</Properties>
</file>