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00" activeTab="12"/>
  </bookViews>
  <sheets>
    <sheet name="封面" sheetId="1" r:id="rId1"/>
    <sheet name="1.1" sheetId="2" r:id="rId2"/>
    <sheet name="1.2" sheetId="3" r:id="rId3"/>
    <sheet name="1.3" sheetId="4" r:id="rId4"/>
    <sheet name="2.1" sheetId="5" r:id="rId5"/>
    <sheet name="2.2" sheetId="6" r:id="rId6"/>
    <sheet name="3.1" sheetId="7" r:id="rId7"/>
    <sheet name="3.2" sheetId="8" r:id="rId8"/>
    <sheet name="4.1" sheetId="9" r:id="rId9"/>
    <sheet name="4.2" sheetId="10" r:id="rId10"/>
    <sheet name="5.1" sheetId="11" r:id="rId11"/>
    <sheet name="5.2" sheetId="12" r:id="rId12"/>
    <sheet name="5.3" sheetId="13" r:id="rId13"/>
    <sheet name="5.4" sheetId="14" r:id="rId14"/>
  </sheets>
  <calcPr calcId="144525"/>
</workbook>
</file>

<file path=xl/sharedStrings.xml><?xml version="1.0" encoding="utf-8"?>
<sst xmlns="http://schemas.openxmlformats.org/spreadsheetml/2006/main" count="635" uniqueCount="532">
  <si>
    <t>目         录</t>
  </si>
  <si>
    <t>编报单位：</t>
  </si>
  <si>
    <t>上海市崇明区竖新镇人民政府</t>
  </si>
  <si>
    <t>2023年一般公共预算收入决算情况表</t>
  </si>
  <si>
    <t>2023年一般公共预算支出决算情况表</t>
  </si>
  <si>
    <t>2023年一般公共预算基本支出决算情况表</t>
  </si>
  <si>
    <t>2023年政府性基金收入决算情况表</t>
  </si>
  <si>
    <t>2023年政府性基金支出决算情况表</t>
  </si>
  <si>
    <t>2023年国有资本收入决算表</t>
  </si>
  <si>
    <t>2023年国有资本支出决算表</t>
  </si>
  <si>
    <t>2023年社会保险基金收入决算情况表</t>
  </si>
  <si>
    <t>2023年社会保险基金支出决算情况表</t>
  </si>
  <si>
    <t>2023年乡镇对村级转移支付决算情况表</t>
  </si>
  <si>
    <t>2023年“三公”经费决算情况表</t>
  </si>
  <si>
    <t>2023年乡镇基本建设支出决算情况表</t>
  </si>
  <si>
    <t>2023年政府收支决算情况说明</t>
  </si>
  <si>
    <t>单位：万元(列至佰元)</t>
  </si>
  <si>
    <t>项    目</t>
  </si>
  <si>
    <t>年初预算数</t>
  </si>
  <si>
    <t>经人大批准的调整后预算数</t>
  </si>
  <si>
    <t>决算数</t>
  </si>
  <si>
    <t>决算数为调整后预算数的%</t>
  </si>
  <si>
    <t>上年决算数</t>
  </si>
  <si>
    <t>决算数为上年决算数的%</t>
  </si>
  <si>
    <t>1.一般性转移支付</t>
  </si>
  <si>
    <t>2.专项转移支付</t>
  </si>
  <si>
    <t>一般公共预算收入合计</t>
  </si>
  <si>
    <t>上年结转收入</t>
  </si>
  <si>
    <t>动用预算稳定调节基金</t>
  </si>
  <si>
    <t>总    计</t>
  </si>
  <si>
    <t>科目编码</t>
  </si>
  <si>
    <t>201</t>
  </si>
  <si>
    <t>一般公共服务支出</t>
  </si>
  <si>
    <t>20101</t>
  </si>
  <si>
    <t>人大事务</t>
  </si>
  <si>
    <t>2010101</t>
  </si>
  <si>
    <t>行政运行</t>
  </si>
  <si>
    <t>2010104</t>
  </si>
  <si>
    <t>人大会议</t>
  </si>
  <si>
    <t>代表工作</t>
  </si>
  <si>
    <t>2010199</t>
  </si>
  <si>
    <t>其他人大事务支出</t>
  </si>
  <si>
    <t>20103</t>
  </si>
  <si>
    <t>政府办公厅（室）及相关机构事务</t>
  </si>
  <si>
    <t>2010301</t>
  </si>
  <si>
    <t>20106</t>
  </si>
  <si>
    <t>财政事务</t>
  </si>
  <si>
    <t>2010699</t>
  </si>
  <si>
    <t>其他财政事务支出</t>
  </si>
  <si>
    <t>20111</t>
  </si>
  <si>
    <t>纪检监察事务</t>
  </si>
  <si>
    <t>2011199</t>
  </si>
  <si>
    <t>其他纪检监察事务支出</t>
  </si>
  <si>
    <t>20129</t>
  </si>
  <si>
    <t>群众团体事务</t>
  </si>
  <si>
    <t>2012999</t>
  </si>
  <si>
    <t>其他群众团体事务支出</t>
  </si>
  <si>
    <t>20132</t>
  </si>
  <si>
    <t>组织事务</t>
  </si>
  <si>
    <t>2013299</t>
  </si>
  <si>
    <t>其他组织事务支出</t>
  </si>
  <si>
    <t>20134</t>
  </si>
  <si>
    <t>统战事务</t>
  </si>
  <si>
    <t>2013499</t>
  </si>
  <si>
    <t>其他统战事务支出</t>
  </si>
  <si>
    <t>20136</t>
  </si>
  <si>
    <t>其他共产党事务支出</t>
  </si>
  <si>
    <t>2013650</t>
  </si>
  <si>
    <t>事业运行</t>
  </si>
  <si>
    <t>2013699</t>
  </si>
  <si>
    <t>20199</t>
  </si>
  <si>
    <t>其他一般公共服务支出</t>
  </si>
  <si>
    <t>2019999</t>
  </si>
  <si>
    <t>205</t>
  </si>
  <si>
    <t>教育支出</t>
  </si>
  <si>
    <t>20503</t>
  </si>
  <si>
    <t>职业教育</t>
  </si>
  <si>
    <t>2050399</t>
  </si>
  <si>
    <t>其他职业教育支出</t>
  </si>
  <si>
    <t>20599</t>
  </si>
  <si>
    <t>其他教育支出</t>
  </si>
  <si>
    <t>2059999</t>
  </si>
  <si>
    <t>206</t>
  </si>
  <si>
    <t>科学技术支出</t>
  </si>
  <si>
    <t>20607</t>
  </si>
  <si>
    <t>科学技术普及</t>
  </si>
  <si>
    <t>2060702</t>
  </si>
  <si>
    <t>科普活动</t>
  </si>
  <si>
    <t>2060799</t>
  </si>
  <si>
    <t>其他科学技术普及支出</t>
  </si>
  <si>
    <t>20699</t>
  </si>
  <si>
    <t>其他科学技术支出</t>
  </si>
  <si>
    <t>2069999</t>
  </si>
  <si>
    <t>207</t>
  </si>
  <si>
    <t>文化旅游体育与传媒支出</t>
  </si>
  <si>
    <t>20701</t>
  </si>
  <si>
    <t>文化和旅游</t>
  </si>
  <si>
    <t>2070109</t>
  </si>
  <si>
    <t>群众文化</t>
  </si>
  <si>
    <t>20703</t>
  </si>
  <si>
    <t>体育</t>
  </si>
  <si>
    <t>2070308</t>
  </si>
  <si>
    <t>群众体育</t>
  </si>
  <si>
    <t>20799</t>
  </si>
  <si>
    <t>其他文化旅游体育与传媒支出</t>
  </si>
  <si>
    <t>2079999</t>
  </si>
  <si>
    <t>208</t>
  </si>
  <si>
    <t>社会保障和就业支出</t>
  </si>
  <si>
    <t>20801</t>
  </si>
  <si>
    <t>人力资源和社会保障管理事务</t>
  </si>
  <si>
    <t>2080102</t>
  </si>
  <si>
    <t>一般行政管理事务</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</si>
  <si>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</si>
  <si>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</si>
  <si>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</si>
  <si>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</si>
  <si>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</si>
  <si>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</si>
  <si>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</si>
  <si>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</si>
  <si>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</si>
  <si>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</si>
  <si>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</si>
  <si>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</si>
  <si>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</si>
  <si>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</si>
  <si>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</si>
  <si>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</si>
  <si>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20807</t>
  </si>
  <si>
    <t>就业补助</t>
  </si>
  <si>
    <t>2080701</t>
  </si>
  <si>
    <t>就业创业服务补贴</t>
  </si>
  <si>
    <t>2080704</t>
  </si>
  <si>
    <t>社会保险补贴</t>
  </si>
  <si>
    <t>2080705</t>
  </si>
  <si>
    <t>公益性岗位补贴</t>
  </si>
  <si>
    <t>2080799</t>
  </si>
  <si>
    <t>其他就业补助支出</t>
  </si>
  <si>
    <t>20808</t>
  </si>
  <si>
    <t>抚恤</t>
  </si>
  <si>
    <t>2080802</t>
  </si>
  <si>
    <t>伤残抚恤</t>
  </si>
  <si>
    <t>2080803</t>
  </si>
  <si>
    <t>在乡复员、退伍军人生活补助</t>
  </si>
  <si>
    <t>2080806</t>
  </si>
  <si>
    <t>农村籍退役士兵老年生活补助</t>
  </si>
  <si>
    <t>2080899</t>
  </si>
  <si>
    <t>其他优抚支出</t>
  </si>
  <si>
    <t>20809</t>
  </si>
  <si>
    <t>退役安置</t>
  </si>
  <si>
    <t>2080902</t>
  </si>
  <si>
    <t>军队移交政府的离退休人员安置</t>
  </si>
  <si>
    <t>2080999</t>
  </si>
  <si>
    <t>其他退役安置支出</t>
  </si>
  <si>
    <t>20810</t>
  </si>
  <si>
    <t>社会福利</t>
  </si>
  <si>
    <t>2081002</t>
  </si>
  <si>
    <t>老年福利</t>
  </si>
  <si>
    <t>2081004</t>
  </si>
  <si>
    <t>殡葬</t>
  </si>
  <si>
    <t>2081006</t>
  </si>
  <si>
    <t>养老服务</t>
  </si>
  <si>
    <t>2081099</t>
  </si>
  <si>
    <t>其他社会福利支出</t>
  </si>
  <si>
    <t>20811</t>
  </si>
  <si>
    <t>残疾人事业</t>
  </si>
  <si>
    <t>2081104</t>
  </si>
  <si>
    <t>残疾人康复</t>
  </si>
  <si>
    <t>2081105</t>
  </si>
  <si>
    <t>残疾人就业</t>
  </si>
  <si>
    <t>2081106</t>
  </si>
  <si>
    <t>残疾人体育</t>
  </si>
  <si>
    <t>2081107</t>
  </si>
  <si>
    <t>残疾人生活和护理补贴</t>
  </si>
  <si>
    <t>2081199</t>
  </si>
  <si>
    <t>其他残疾人事业支出</t>
  </si>
  <si>
    <t>20816</t>
  </si>
  <si>
    <t>红十字事业</t>
  </si>
  <si>
    <t>2081602</t>
  </si>
  <si>
    <t>20819</t>
  </si>
  <si>
    <t>最低生活保障</t>
  </si>
  <si>
    <t>2081901</t>
  </si>
  <si>
    <t>城市最低生活保障金支出</t>
  </si>
  <si>
    <t>2081902</t>
  </si>
  <si>
    <t>农村最低生活保障金支出</t>
  </si>
  <si>
    <t>20820</t>
  </si>
  <si>
    <t>临时救助</t>
  </si>
  <si>
    <t>2082001</t>
  </si>
  <si>
    <t>临时救助支出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</si>
  <si>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</si>
  <si>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</si>
  <si>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</si>
  <si>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</si>
  <si>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</si>
  <si>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</si>
  <si>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</si>
  <si>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</si>
  <si>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</si>
  <si>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</si>
  <si>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</si>
  <si>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</si>
  <si>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2082804</t>
  </si>
  <si>
    <t>拥军优属</t>
  </si>
  <si>
    <t>2082899</t>
  </si>
  <si>
    <t>其他退役军人事务管理支出</t>
  </si>
  <si>
    <t>20899</t>
  </si>
  <si>
    <t>其他社会保障和就业支出</t>
  </si>
  <si>
    <t>2089999</t>
  </si>
  <si>
    <t>210</t>
  </si>
  <si>
    <t>卫生健康支出</t>
  </si>
  <si>
    <t>21003</t>
  </si>
  <si>
    <t>基层医疗卫生机构</t>
  </si>
  <si>
    <t>2100399</t>
  </si>
  <si>
    <t>其他基层医疗卫生机构支出</t>
  </si>
  <si>
    <t>21004</t>
  </si>
  <si>
    <t>公共卫生</t>
  </si>
  <si>
    <t>2100408</t>
  </si>
  <si>
    <t>基本公共卫生服务</t>
  </si>
  <si>
    <t>2100499</t>
  </si>
  <si>
    <t>其他公共卫生支出</t>
  </si>
  <si>
    <t>21007</t>
  </si>
  <si>
    <t>计划生育事务</t>
  </si>
  <si>
    <t>2100717</t>
  </si>
  <si>
    <t>计划生育服务</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</si>
  <si>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</si>
  <si>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</si>
  <si>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</si>
  <si>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</si>
  <si>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</si>
  <si>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</si>
  <si>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</si>
  <si>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</si>
  <si>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</si>
  <si>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</si>
  <si>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</si>
  <si>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</si>
  <si>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</si>
  <si>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</si>
  <si>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</si>
  <si>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</si>
  <si>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21016</t>
  </si>
  <si>
    <t>老龄卫生健康事务</t>
  </si>
  <si>
    <t>2101601</t>
  </si>
  <si>
    <t>21099</t>
  </si>
  <si>
    <t>其他卫生健康支出</t>
  </si>
  <si>
    <t>2109999</t>
  </si>
  <si>
    <t>211</t>
  </si>
  <si>
    <t>节能环保支出</t>
  </si>
  <si>
    <t>21101</t>
  </si>
  <si>
    <t>环境保护管理事务</t>
  </si>
  <si>
    <t>2110199</t>
  </si>
  <si>
    <t>其他环境保护管理事务支出</t>
  </si>
  <si>
    <t>21103</t>
  </si>
  <si>
    <t>污染防治</t>
  </si>
  <si>
    <t>2110302</t>
  </si>
  <si>
    <t>水体</t>
  </si>
  <si>
    <t>21104</t>
  </si>
  <si>
    <t>自然生态保护</t>
  </si>
  <si>
    <t>2110402</t>
  </si>
  <si>
    <t>农村环境保护</t>
  </si>
  <si>
    <t>21111</t>
  </si>
  <si>
    <t>污染减排</t>
  </si>
  <si>
    <t>2111103</t>
  </si>
  <si>
    <t>减排专项支出</t>
  </si>
  <si>
    <t>2111199</t>
  </si>
  <si>
    <t>其他污染减排支出</t>
  </si>
  <si>
    <t>212</t>
  </si>
  <si>
    <t>城乡社区支出</t>
  </si>
  <si>
    <t>21201</t>
  </si>
  <si>
    <t>城乡社区管理事务</t>
  </si>
  <si>
    <t>2120101</t>
  </si>
  <si>
    <t>2120104</t>
  </si>
  <si>
    <t>城管执法</t>
  </si>
  <si>
    <t>2120199</t>
  </si>
  <si>
    <t>其他城乡社区管理事务支出</t>
  </si>
  <si>
    <t>21202</t>
  </si>
  <si>
    <t>城乡社区规划与管理</t>
  </si>
  <si>
    <t>2120201</t>
  </si>
  <si>
    <t>21203</t>
  </si>
  <si>
    <t>城乡社区公共设施</t>
  </si>
  <si>
    <t>2120303</t>
  </si>
  <si>
    <t>小城镇基础设施建设</t>
  </si>
  <si>
    <t>2120399</t>
  </si>
  <si>
    <t>其他城乡社区公共设施支出</t>
  </si>
  <si>
    <t>21205</t>
  </si>
  <si>
    <t>城乡社区环境卫生</t>
  </si>
  <si>
    <t>2120501</t>
  </si>
  <si>
    <t>21299</t>
  </si>
  <si>
    <t>其他城乡社区支出</t>
  </si>
  <si>
    <t>2129999</t>
  </si>
  <si>
    <t>213</t>
  </si>
  <si>
    <t>农林水支出</t>
  </si>
  <si>
    <t>21301</t>
  </si>
  <si>
    <t>农业农村</t>
  </si>
  <si>
    <t>2130104</t>
  </si>
  <si>
    <t>2130106</t>
  </si>
  <si>
    <t>科技转化与推广服务</t>
  </si>
  <si>
    <t>2130112</t>
  </si>
  <si>
    <t>行业业务管理</t>
  </si>
  <si>
    <t>2130121</t>
  </si>
  <si>
    <t>农业结构调整补贴</t>
  </si>
  <si>
    <t>2130122</t>
  </si>
  <si>
    <t>农业生产发展</t>
  </si>
  <si>
    <t>2130124</t>
  </si>
  <si>
    <t>农村合作经济</t>
  </si>
  <si>
    <t>2130126</t>
  </si>
  <si>
    <t>农村社会事业</t>
  </si>
  <si>
    <t>2130135</t>
  </si>
  <si>
    <t>农业资源保护修复与利用</t>
  </si>
  <si>
    <t>2130153</t>
  </si>
  <si>
    <t>农田建设</t>
  </si>
  <si>
    <t>2130199</t>
  </si>
  <si>
    <t>其他农业农村支出</t>
  </si>
  <si>
    <t>21302</t>
  </si>
  <si>
    <t>林业和草原</t>
  </si>
  <si>
    <t>2130205</t>
  </si>
  <si>
    <t>森林资源培育</t>
  </si>
  <si>
    <t>2130207</t>
  </si>
  <si>
    <t>森林资源管理</t>
  </si>
  <si>
    <t>2130209</t>
  </si>
  <si>
    <t>森林生态效益补偿</t>
  </si>
  <si>
    <t>2130299</t>
  </si>
  <si>
    <t>其他林业和草原支出</t>
  </si>
  <si>
    <t>21303</t>
  </si>
  <si>
    <t>水利</t>
  </si>
  <si>
    <t>2130304</t>
  </si>
  <si>
    <t>水利行业业务管理</t>
  </si>
  <si>
    <t>2130305</t>
  </si>
  <si>
    <t>水利工程建设</t>
  </si>
  <si>
    <t>2130316</t>
  </si>
  <si>
    <t>农村水利</t>
  </si>
  <si>
    <t>2130399</t>
  </si>
  <si>
    <t>其他水利支出</t>
  </si>
  <si>
    <t>21307</t>
  </si>
  <si>
    <t>农村综合改革</t>
  </si>
  <si>
    <t>2130701</t>
  </si>
  <si>
    <t>对村级公益事业建设的补助</t>
  </si>
  <si>
    <t>2130705</t>
  </si>
  <si>
    <t>对村民委员会和村党支部的补助</t>
  </si>
  <si>
    <t>2130707</t>
  </si>
  <si>
    <t>农村综合改革示范试点补助</t>
  </si>
  <si>
    <t>21399</t>
  </si>
  <si>
    <t>其他农林水支出</t>
  </si>
  <si>
    <t>2139999</t>
  </si>
  <si>
    <t>214</t>
  </si>
  <si>
    <t>交通运输支出</t>
  </si>
  <si>
    <t>21401</t>
  </si>
  <si>
    <t>公路水路运输</t>
  </si>
  <si>
    <t>2140106</t>
  </si>
  <si>
    <t>公路养护</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</si>
  <si>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</si>
  <si>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</si>
  <si>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</si>
  <si>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</si>
  <si>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</si>
  <si>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</si>
  <si>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</si>
  <si>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</si>
  <si>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</si>
  <si>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</si>
  <si>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</si>
  <si>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</si>
  <si>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219</t>
  </si>
  <si>
    <t>援助其他地区支出</t>
  </si>
  <si>
    <t>21905</t>
  </si>
  <si>
    <t>节能环保</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</si>
  <si>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</si>
  <si>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</si>
  <si>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</si>
  <si>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</si>
  <si>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</si>
  <si>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</si>
  <si>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</si>
  <si>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</si>
  <si>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</si>
  <si>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</si>
  <si>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</si>
  <si>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</si>
  <si>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</si>
  <si>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</si>
  <si>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一般公共预算支出合计</t>
  </si>
  <si>
    <t>调出资金</t>
  </si>
  <si>
    <t>补充预算稳定调节基金</t>
  </si>
  <si>
    <t>结转下年支出</t>
  </si>
  <si>
    <t>上解支出</t>
  </si>
  <si>
    <t>单位：万元（列至佰元）</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</si>
  <si>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</si>
  <si>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</si>
  <si>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</si>
  <si>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</si>
  <si>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</si>
  <si>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</si>
  <si>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</si>
  <si>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</si>
  <si>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</si>
  <si>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</si>
  <si>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</si>
  <si>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</si>
  <si>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</si>
  <si>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</si>
  <si>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</si>
  <si>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</si>
  <si>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</si>
  <si>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</si>
  <si>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</si>
  <si>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</si>
  <si>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</si>
  <si>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</si>
  <si>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</si>
  <si>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</si>
  <si>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</si>
  <si>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</si>
  <si>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</si>
  <si>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</si>
  <si>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</si>
  <si>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</si>
  <si>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</si>
  <si>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</si>
  <si>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</si>
  <si>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</si>
  <si>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</si>
  <si>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</si>
  <si>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</si>
  <si>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</si>
  <si>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</si>
  <si>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</si>
  <si>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</si>
  <si>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</si>
  <si>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</si>
  <si>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</si>
  <si>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</si>
  <si>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</si>
  <si>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</si>
  <si>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</si>
  <si>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</si>
  <si>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</si>
  <si>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</si>
  <si>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</si>
  <si>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</si>
  <si>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</si>
  <si>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</si>
  <si>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基金转移收入</t>
  </si>
  <si>
    <t>政府性基金收入总计</t>
  </si>
  <si>
    <t xml:space="preserve">   </t>
  </si>
  <si>
    <t>20822</t>
  </si>
  <si>
    <t>大中型水库移民后期扶持基金支出</t>
  </si>
  <si>
    <t>2082201</t>
  </si>
  <si>
    <t>移民补助</t>
  </si>
  <si>
    <t>21208</t>
  </si>
  <si>
    <t>国有土地使用权出让收入安排的支出</t>
  </si>
  <si>
    <t>2120803</t>
  </si>
  <si>
    <t>城市建设支出</t>
  </si>
  <si>
    <t>2120804</t>
  </si>
  <si>
    <t>农村基础设施建设支出</t>
  </si>
  <si>
    <t>2120815</t>
  </si>
  <si>
    <t>农村社会事业支出</t>
  </si>
  <si>
    <t>2120816</t>
  </si>
  <si>
    <t>农业农村生态环境支出</t>
  </si>
  <si>
    <t>229</t>
  </si>
  <si>
    <t>其他支出</t>
  </si>
  <si>
    <t>22960</t>
  </si>
  <si>
    <t>彩票公益金安排的支出</t>
  </si>
  <si>
    <t>2296002</t>
  </si>
  <si>
    <t>用于社会福利的彩票公益金支出</t>
  </si>
  <si>
    <t>2296011</t>
  </si>
  <si>
    <t>用于巩固脱贫攻坚成果衔接乡村振兴的彩票公益金支出</t>
  </si>
  <si>
    <t>政府性基金支出总计</t>
  </si>
  <si>
    <t>2023年国有资本经营收入决算情况表</t>
  </si>
  <si>
    <t>项       目</t>
  </si>
  <si>
    <t>国有资本经营收入</t>
  </si>
  <si>
    <t xml:space="preserve">     利润收入</t>
  </si>
  <si>
    <t>上年结余</t>
  </si>
  <si>
    <t>收入总计</t>
  </si>
  <si>
    <t>注：本表为空表，2023年度无国有资本经营收入</t>
  </si>
  <si>
    <t>2023年国有资本经营支出决算情况表</t>
  </si>
  <si>
    <t>国有资本经营预算支出</t>
  </si>
  <si>
    <t xml:space="preserve">    国有企业资本金注入</t>
  </si>
  <si>
    <t xml:space="preserve">      国有经济结构调整支出</t>
  </si>
  <si>
    <t>支出合计</t>
  </si>
  <si>
    <t>支出总计</t>
  </si>
  <si>
    <t>注：本表为空表，2023年度无国有资本经营支出</t>
  </si>
  <si>
    <t>社会保险基金收入</t>
  </si>
  <si>
    <t>其中：企业职工基本养老保险基金收入</t>
  </si>
  <si>
    <t>注：本表为空表，乡镇级不编制社会保险基金收支决算</t>
  </si>
  <si>
    <t>社会保险基金支出</t>
  </si>
  <si>
    <t>其中：企业职工基本养老保险基金支出</t>
  </si>
  <si>
    <t>村级组织</t>
  </si>
  <si>
    <t>决算数为年初预算数的%</t>
  </si>
  <si>
    <t>大东</t>
  </si>
  <si>
    <t>响哃</t>
  </si>
  <si>
    <t>仙桥</t>
  </si>
  <si>
    <t>春风</t>
  </si>
  <si>
    <t>跃进</t>
  </si>
  <si>
    <t>时桥</t>
  </si>
  <si>
    <t>椿南</t>
  </si>
  <si>
    <t>育才</t>
  </si>
  <si>
    <t>大椿</t>
  </si>
  <si>
    <t>前哨</t>
  </si>
  <si>
    <t>前卫</t>
  </si>
  <si>
    <t>堡西</t>
  </si>
  <si>
    <t>油桥</t>
  </si>
  <si>
    <t>明强</t>
  </si>
  <si>
    <t>永兴</t>
  </si>
  <si>
    <t>东新</t>
  </si>
  <si>
    <t>惠民</t>
  </si>
  <si>
    <t>竖河</t>
  </si>
  <si>
    <t>竖南</t>
  </si>
  <si>
    <t>竖西</t>
  </si>
  <si>
    <t>新征</t>
  </si>
  <si>
    <t>合计</t>
  </si>
  <si>
    <t>2023年三公经费决算情况表</t>
  </si>
  <si>
    <t>项目</t>
  </si>
  <si>
    <t>决算数为预算数%</t>
  </si>
  <si>
    <t>因公出国（境）费</t>
  </si>
  <si>
    <t>公务接待费</t>
  </si>
  <si>
    <t>公务用车购置及运行费</t>
  </si>
  <si>
    <t>其中：公务用车购置费</t>
  </si>
  <si>
    <t xml:space="preserve">      公务用车运行费</t>
  </si>
  <si>
    <t>注：①2023年“三公”经费执行合计14.13万元，完成预算的52.56%。其中：因公出国（境）费执行数为0万元，完成预算的0%；公务接待费执行数为5.88万元，完成预算的39.23%；公务用车购置及运行费执行数为8.24万元，完成预算的69.39%。低于预算主要是因为节约开支。</t>
  </si>
  <si>
    <t xml:space="preserve">    ②2023年因公出国（境）团组数0个，因公出国（境）0人次；公务用车购置数0辆，公务用车保有量6辆；国内公务接待150批次，国内公务接待1180人次。</t>
  </si>
  <si>
    <t>序号</t>
  </si>
  <si>
    <t>备注：</t>
  </si>
  <si>
    <t>2023年本乡镇无基本建设项目，故本表为空表</t>
  </si>
  <si>
    <t>关于上海市崇明区竖新镇2023年政府收支决算情况的说明</t>
  </si>
  <si>
    <t>一、一般公共预算收支决算总体情况</t>
  </si>
  <si>
    <t>本年收入执行数总计72457.83万元、支出执行数总计72457.83万元。与上年度相比，收入执行数总计增加2792.9万元，支出执行数总计增加2792.9万元。主要原因是：本级收入及专项转移收入增加。</t>
  </si>
  <si>
    <t>二、一般公共预算收入决算具体情况</t>
  </si>
  <si>
    <t>本年收入执行数合计59032.81元，其中：一般性转移支付收入39393.16万元，专项转移支付收入19639.85万元。</t>
  </si>
  <si>
    <t>三、一般公共预算支出决算具体情况</t>
  </si>
  <si>
    <t>本年支出执行数合计56192.14万元。其中：一般公共服务支出3854.41万元,教育支出56.11万元,科学技术支出1647.42万元,文化旅游体育与传媒支出201.95万元,社会保障和就业支出18220.98万元,卫生健康支出1697.03万元,节能环保支出5734.04万元,城乡社区支出1901.66万元,农林水支出19627.10万元,交通运输支出180.08万元，资源勘探工业信息等支出2360万元,商业服务业等支出0万元,自然资源海洋气象等支出0万元，住房保障支出634.19万元，粮油物资储备支出77.17万元，灾害防治及应急管理支出0万元。</t>
  </si>
  <si>
    <t>四、2023年预算绩效管理工作开展情况</t>
  </si>
  <si>
    <t>竖新镇2023年申报专项资金项目绩效目标37个，涉及预算单位11个，金额51694.69万元，实现绩效目标100%申报的要求。实施本乡镇绩效跟踪项目37个，涉及预算单位11个，金额51694.69万元。完成本乡镇绩效评价项目44个，涉及预算单位11个，金额67407.14万元。实施预算评审项目6个，预算资金455万元，核减资金22.85万元，核减率0.22%。</t>
  </si>
</sst>
</file>

<file path=xl/styles.xml><?xml version="1.0" encoding="utf-8"?>
<styleSheet xmlns="http://schemas.openxmlformats.org/spreadsheetml/2006/main">
  <numFmts count="5">
    <numFmt numFmtId="176" formatCode="0.0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63">
    <font>
      <sz val="11"/>
      <color indexed="8"/>
      <name val="宋体"/>
      <charset val="1"/>
      <scheme val="minor"/>
    </font>
    <font>
      <b/>
      <sz val="17"/>
      <name val="华文中宋"/>
      <charset val="134"/>
    </font>
    <font>
      <sz val="9"/>
      <name val="SimSun"/>
      <charset val="134"/>
    </font>
    <font>
      <b/>
      <sz val="12"/>
      <name val="华文中宋"/>
      <charset val="134"/>
    </font>
    <font>
      <sz val="12"/>
      <name val="SimSun"/>
      <charset val="134"/>
    </font>
    <font>
      <sz val="12"/>
      <name val="宋体"/>
      <charset val="134"/>
    </font>
    <font>
      <sz val="17"/>
      <name val="华文中宋"/>
      <charset val="134"/>
    </font>
    <font>
      <sz val="11"/>
      <name val="华文中宋"/>
      <charset val="134"/>
    </font>
    <font>
      <b/>
      <sz val="11"/>
      <name val="黑体"/>
      <charset val="134"/>
    </font>
    <font>
      <sz val="10"/>
      <name val="华文中宋"/>
      <charset val="134"/>
    </font>
    <font>
      <sz val="10"/>
      <name val="Times New Roman"/>
      <charset val="134"/>
    </font>
    <font>
      <sz val="22"/>
      <name val="华文中宋"/>
      <charset val="134"/>
    </font>
    <font>
      <sz val="12"/>
      <name val="华文中宋"/>
      <charset val="134"/>
    </font>
    <font>
      <b/>
      <sz val="12"/>
      <name val="黑体"/>
      <charset val="134"/>
    </font>
    <font>
      <sz val="12"/>
      <name val="仿宋_GB2312"/>
      <charset val="134"/>
    </font>
    <font>
      <sz val="12"/>
      <name val="Sylfaen"/>
      <charset val="134"/>
    </font>
    <font>
      <b/>
      <sz val="12"/>
      <name val="仿宋_GB2312"/>
      <charset val="134"/>
    </font>
    <font>
      <b/>
      <sz val="12"/>
      <name val="Sylfaen"/>
      <charset val="134"/>
    </font>
    <font>
      <b/>
      <sz val="19"/>
      <name val="华文中宋"/>
      <charset val="134"/>
    </font>
    <font>
      <sz val="9"/>
      <name val="阿里巴巴普惠体 M"/>
      <charset val="134"/>
    </font>
    <font>
      <sz val="14"/>
      <name val="华文中宋"/>
      <charset val="134"/>
    </font>
    <font>
      <sz val="11"/>
      <name val="SimSun"/>
      <charset val="134"/>
    </font>
    <font>
      <sz val="11"/>
      <name val="仿宋"/>
      <charset val="134"/>
    </font>
    <font>
      <sz val="11"/>
      <name val="Sylfaen"/>
      <charset val="134"/>
    </font>
    <font>
      <b/>
      <sz val="22"/>
      <name val="SimSun"/>
      <charset val="134"/>
    </font>
    <font>
      <b/>
      <sz val="11"/>
      <name val="宋体"/>
      <charset val="134"/>
    </font>
    <font>
      <b/>
      <sz val="9"/>
      <name val="SimSun"/>
      <charset val="134"/>
    </font>
    <font>
      <b/>
      <sz val="9"/>
      <name val="宋体"/>
      <charset val="134"/>
    </font>
    <font>
      <sz val="9"/>
      <name val="宋体"/>
      <charset val="134"/>
    </font>
    <font>
      <sz val="11"/>
      <name val="宋体"/>
      <charset val="134"/>
    </font>
    <font>
      <b/>
      <sz val="9"/>
      <name val="阿里巴巴普惠体 M"/>
      <charset val="134"/>
    </font>
    <font>
      <b/>
      <sz val="11"/>
      <name val="Sylfaen"/>
      <charset val="134"/>
    </font>
    <font>
      <b/>
      <sz val="11"/>
      <name val="仿宋"/>
      <charset val="134"/>
    </font>
    <font>
      <b/>
      <sz val="9"/>
      <name val="宋体"/>
      <charset val="134"/>
      <scheme val="minor"/>
    </font>
    <font>
      <sz val="9"/>
      <name val="仿宋"/>
      <charset val="134"/>
    </font>
    <font>
      <sz val="9"/>
      <name val="宋体"/>
      <charset val="134"/>
      <scheme val="minor"/>
    </font>
    <font>
      <sz val="11"/>
      <name val="Times New Roman"/>
      <charset val="134"/>
    </font>
    <font>
      <sz val="12"/>
      <name val="华文仿宋"/>
      <charset val="134"/>
    </font>
    <font>
      <sz val="19"/>
      <name val="华文中宋"/>
      <charset val="134"/>
    </font>
    <font>
      <b/>
      <sz val="10"/>
      <name val="黑体"/>
      <charset val="134"/>
    </font>
    <font>
      <b/>
      <sz val="22"/>
      <name val="华文中宋"/>
      <charset val="134"/>
    </font>
    <font>
      <sz val="13"/>
      <name val="华文中宋"/>
      <charset val="134"/>
    </font>
    <font>
      <b/>
      <sz val="13"/>
      <name val="华文细黑"/>
      <charset val="134"/>
    </font>
    <font>
      <sz val="11"/>
      <color rgb="FFFA7D00"/>
      <name val="宋体"/>
      <charset val="0"/>
      <scheme val="minor"/>
    </font>
    <font>
      <sz val="11"/>
      <color theme="1"/>
      <name val="宋体"/>
      <charset val="134"/>
      <scheme val="minor"/>
    </font>
    <font>
      <sz val="11"/>
      <color theme="1"/>
      <name val="宋体"/>
      <charset val="0"/>
      <scheme val="minor"/>
    </font>
    <font>
      <b/>
      <sz val="18"/>
      <color theme="3"/>
      <name val="宋体"/>
      <charset val="134"/>
      <scheme val="minor"/>
    </font>
    <font>
      <u/>
      <sz val="11"/>
      <color rgb="FF800080"/>
      <name val="宋体"/>
      <charset val="0"/>
      <scheme val="minor"/>
    </font>
    <font>
      <b/>
      <sz val="11"/>
      <color theme="3"/>
      <name val="宋体"/>
      <charset val="134"/>
      <scheme val="minor"/>
    </font>
    <font>
      <b/>
      <sz val="15"/>
      <color theme="3"/>
      <name val="宋体"/>
      <charset val="134"/>
      <scheme val="minor"/>
    </font>
    <font>
      <sz val="11"/>
      <color theme="0"/>
      <name val="宋体"/>
      <charset val="0"/>
      <scheme val="minor"/>
    </font>
    <font>
      <b/>
      <sz val="11"/>
      <color rgb="FF3F3F3F"/>
      <name val="宋体"/>
      <charset val="0"/>
      <scheme val="minor"/>
    </font>
    <font>
      <b/>
      <sz val="11"/>
      <color rgb="FFFFFFFF"/>
      <name val="宋体"/>
      <charset val="0"/>
      <scheme val="minor"/>
    </font>
    <font>
      <b/>
      <sz val="13"/>
      <color theme="3"/>
      <name val="宋体"/>
      <charset val="134"/>
      <scheme val="minor"/>
    </font>
    <font>
      <b/>
      <sz val="11"/>
      <color theme="1"/>
      <name val="宋体"/>
      <charset val="0"/>
      <scheme val="minor"/>
    </font>
    <font>
      <sz val="11"/>
      <color rgb="FF006100"/>
      <name val="宋体"/>
      <charset val="0"/>
      <scheme val="minor"/>
    </font>
    <font>
      <sz val="11"/>
      <color rgb="FF9C6500"/>
      <name val="宋体"/>
      <charset val="0"/>
      <scheme val="minor"/>
    </font>
    <font>
      <b/>
      <sz val="11"/>
      <color rgb="FFFA7D00"/>
      <name val="宋体"/>
      <charset val="0"/>
      <scheme val="minor"/>
    </font>
    <font>
      <sz val="11"/>
      <color rgb="FF9C0006"/>
      <name val="宋体"/>
      <charset val="0"/>
      <scheme val="minor"/>
    </font>
    <font>
      <i/>
      <sz val="11"/>
      <color rgb="FF7F7F7F"/>
      <name val="宋体"/>
      <charset val="0"/>
      <scheme val="minor"/>
    </font>
    <font>
      <u/>
      <sz val="11"/>
      <color rgb="FF0000FF"/>
      <name val="宋体"/>
      <charset val="0"/>
      <scheme val="minor"/>
    </font>
    <font>
      <sz val="11"/>
      <color rgb="FF3F3F76"/>
      <name val="宋体"/>
      <charset val="0"/>
      <scheme val="minor"/>
    </font>
    <font>
      <sz val="11"/>
      <color rgb="FFFF00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rgb="FFFFFFCC"/>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rgb="FFFFEB9C"/>
        <bgColor indexed="64"/>
      </patternFill>
    </fill>
    <fill>
      <patternFill patternType="solid">
        <fgColor theme="9"/>
        <bgColor indexed="64"/>
      </patternFill>
    </fill>
    <fill>
      <patternFill patternType="solid">
        <fgColor theme="5"/>
        <bgColor indexed="64"/>
      </patternFill>
    </fill>
    <fill>
      <patternFill patternType="solid">
        <fgColor theme="8" tint="0.399975585192419"/>
        <bgColor indexed="64"/>
      </patternFill>
    </fill>
    <fill>
      <patternFill patternType="solid">
        <fgColor rgb="FFFFC7CE"/>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FFCC99"/>
        <bgColor indexed="64"/>
      </patternFill>
    </fill>
    <fill>
      <patternFill patternType="solid">
        <fgColor theme="8"/>
        <bgColor indexed="64"/>
      </patternFill>
    </fill>
    <fill>
      <patternFill patternType="solid">
        <fgColor theme="7"/>
        <bgColor indexed="64"/>
      </patternFill>
    </fill>
    <fill>
      <patternFill patternType="solid">
        <fgColor theme="7" tint="0.799981688894314"/>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true"/>
      </left>
      <right style="thin">
        <color auto="true"/>
      </right>
      <top style="thin">
        <color auto="true"/>
      </top>
      <bottom style="thin">
        <color auto="true"/>
      </bottom>
      <diagonal/>
    </border>
    <border>
      <left style="thin">
        <color indexed="8"/>
      </left>
      <right style="thin">
        <color indexed="8"/>
      </right>
      <top style="thin">
        <color indexed="8"/>
      </top>
      <bottom style="thin">
        <color indexed="8"/>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50" fillId="7" borderId="0" applyNumberFormat="false" applyBorder="false" applyAlignment="false" applyProtection="false">
      <alignment vertical="center"/>
    </xf>
    <xf numFmtId="0" fontId="45" fillId="32" borderId="0" applyNumberFormat="false" applyBorder="false" applyAlignment="false" applyProtection="false">
      <alignment vertical="center"/>
    </xf>
    <xf numFmtId="0" fontId="50" fillId="31" borderId="0" applyNumberFormat="false" applyBorder="false" applyAlignment="false" applyProtection="false">
      <alignment vertical="center"/>
    </xf>
    <xf numFmtId="0" fontId="61" fillId="29" borderId="12" applyNumberFormat="false" applyAlignment="false" applyProtection="false">
      <alignment vertical="center"/>
    </xf>
    <xf numFmtId="0" fontId="45" fillId="28" borderId="0" applyNumberFormat="false" applyBorder="false" applyAlignment="false" applyProtection="false">
      <alignment vertical="center"/>
    </xf>
    <xf numFmtId="0" fontId="45" fillId="11" borderId="0" applyNumberFormat="false" applyBorder="false" applyAlignment="false" applyProtection="false">
      <alignment vertical="center"/>
    </xf>
    <xf numFmtId="44" fontId="44" fillId="0" borderId="0" applyFont="false" applyFill="false" applyBorder="false" applyAlignment="false" applyProtection="false">
      <alignment vertical="center"/>
    </xf>
    <xf numFmtId="0" fontId="50" fillId="22" borderId="0" applyNumberFormat="false" applyBorder="false" applyAlignment="false" applyProtection="false">
      <alignment vertical="center"/>
    </xf>
    <xf numFmtId="9" fontId="44" fillId="0" borderId="0" applyFont="false" applyFill="false" applyBorder="false" applyAlignment="false" applyProtection="false">
      <alignment vertical="center"/>
    </xf>
    <xf numFmtId="0" fontId="50" fillId="20" borderId="0" applyNumberFormat="false" applyBorder="false" applyAlignment="false" applyProtection="false">
      <alignment vertical="center"/>
    </xf>
    <xf numFmtId="0" fontId="50" fillId="18" borderId="0" applyNumberFormat="false" applyBorder="false" applyAlignment="false" applyProtection="false">
      <alignment vertical="center"/>
    </xf>
    <xf numFmtId="0" fontId="50" fillId="17" borderId="0" applyNumberFormat="false" applyBorder="false" applyAlignment="false" applyProtection="false">
      <alignment vertical="center"/>
    </xf>
    <xf numFmtId="0" fontId="50" fillId="27" borderId="0" applyNumberFormat="false" applyBorder="false" applyAlignment="false" applyProtection="false">
      <alignment vertical="center"/>
    </xf>
    <xf numFmtId="0" fontId="50" fillId="14" borderId="0" applyNumberFormat="false" applyBorder="false" applyAlignment="false" applyProtection="false">
      <alignment vertical="center"/>
    </xf>
    <xf numFmtId="0" fontId="57" fillId="8" borderId="12" applyNumberFormat="false" applyAlignment="false" applyProtection="false">
      <alignment vertical="center"/>
    </xf>
    <xf numFmtId="0" fontId="50" fillId="26" borderId="0" applyNumberFormat="false" applyBorder="false" applyAlignment="false" applyProtection="false">
      <alignment vertical="center"/>
    </xf>
    <xf numFmtId="0" fontId="56" fillId="15" borderId="0" applyNumberFormat="false" applyBorder="false" applyAlignment="false" applyProtection="false">
      <alignment vertical="center"/>
    </xf>
    <xf numFmtId="0" fontId="45" fillId="21" borderId="0" applyNumberFormat="false" applyBorder="false" applyAlignment="false" applyProtection="false">
      <alignment vertical="center"/>
    </xf>
    <xf numFmtId="0" fontId="55" fillId="13" borderId="0" applyNumberFormat="false" applyBorder="false" applyAlignment="false" applyProtection="false">
      <alignment vertical="center"/>
    </xf>
    <xf numFmtId="0" fontId="45" fillId="12" borderId="0" applyNumberFormat="false" applyBorder="false" applyAlignment="false" applyProtection="false">
      <alignment vertical="center"/>
    </xf>
    <xf numFmtId="0" fontId="54" fillId="0" borderId="11" applyNumberFormat="false" applyFill="false" applyAlignment="false" applyProtection="false">
      <alignment vertical="center"/>
    </xf>
    <xf numFmtId="0" fontId="58" fillId="19" borderId="0" applyNumberFormat="false" applyBorder="false" applyAlignment="false" applyProtection="false">
      <alignment vertical="center"/>
    </xf>
    <xf numFmtId="0" fontId="52" fillId="9" borderId="10" applyNumberFormat="false" applyAlignment="false" applyProtection="false">
      <alignment vertical="center"/>
    </xf>
    <xf numFmtId="0" fontId="51" fillId="8" borderId="9" applyNumberFormat="false" applyAlignment="false" applyProtection="false">
      <alignment vertical="center"/>
    </xf>
    <xf numFmtId="0" fontId="49" fillId="0" borderId="8" applyNumberFormat="false" applyFill="false" applyAlignment="false" applyProtection="false">
      <alignment vertical="center"/>
    </xf>
    <xf numFmtId="0" fontId="59" fillId="0" borderId="0" applyNumberFormat="false" applyFill="false" applyBorder="false" applyAlignment="false" applyProtection="false">
      <alignment vertical="center"/>
    </xf>
    <xf numFmtId="0" fontId="45" fillId="4" borderId="0" applyNumberFormat="false" applyBorder="false" applyAlignment="false" applyProtection="false">
      <alignment vertical="center"/>
    </xf>
    <xf numFmtId="0" fontId="48" fillId="0" borderId="0" applyNumberFormat="false" applyFill="false" applyBorder="false" applyAlignment="false" applyProtection="false">
      <alignment vertical="center"/>
    </xf>
    <xf numFmtId="42" fontId="44" fillId="0" borderId="0" applyFont="false" applyFill="false" applyBorder="false" applyAlignment="false" applyProtection="false">
      <alignment vertical="center"/>
    </xf>
    <xf numFmtId="0" fontId="45" fillId="5" borderId="0" applyNumberFormat="false" applyBorder="false" applyAlignment="false" applyProtection="false">
      <alignment vertical="center"/>
    </xf>
    <xf numFmtId="43" fontId="44" fillId="0" borderId="0" applyFont="false" applyFill="false" applyBorder="false" applyAlignment="false" applyProtection="false">
      <alignment vertical="center"/>
    </xf>
    <xf numFmtId="0" fontId="47" fillId="0" borderId="0" applyNumberFormat="false" applyFill="false" applyBorder="false" applyAlignment="false" applyProtection="false">
      <alignment vertical="center"/>
    </xf>
    <xf numFmtId="0" fontId="46" fillId="0" borderId="0" applyNumberFormat="false" applyFill="false" applyBorder="false" applyAlignment="false" applyProtection="false">
      <alignment vertical="center"/>
    </xf>
    <xf numFmtId="0" fontId="45" fillId="25" borderId="0" applyNumberFormat="false" applyBorder="false" applyAlignment="false" applyProtection="false">
      <alignment vertical="center"/>
    </xf>
    <xf numFmtId="0" fontId="62" fillId="0" borderId="0" applyNumberFormat="false" applyFill="false" applyBorder="false" applyAlignment="false" applyProtection="false">
      <alignment vertical="center"/>
    </xf>
    <xf numFmtId="0" fontId="50" fillId="24" borderId="0" applyNumberFormat="false" applyBorder="false" applyAlignment="false" applyProtection="false">
      <alignment vertical="center"/>
    </xf>
    <xf numFmtId="0" fontId="44" fillId="3" borderId="6" applyNumberFormat="false" applyFont="false" applyAlignment="false" applyProtection="false">
      <alignment vertical="center"/>
    </xf>
    <xf numFmtId="0" fontId="45" fillId="10" borderId="0" applyNumberFormat="false" applyBorder="false" applyAlignment="false" applyProtection="false">
      <alignment vertical="center"/>
    </xf>
    <xf numFmtId="0" fontId="50" fillId="30" borderId="0" applyNumberFormat="false" applyBorder="false" applyAlignment="false" applyProtection="false">
      <alignment vertical="center"/>
    </xf>
    <xf numFmtId="0" fontId="45" fillId="2" borderId="0" applyNumberFormat="false" applyBorder="false" applyAlignment="false" applyProtection="false">
      <alignment vertical="center"/>
    </xf>
    <xf numFmtId="0" fontId="60" fillId="0" borderId="0" applyNumberFormat="false" applyFill="false" applyBorder="false" applyAlignment="false" applyProtection="false">
      <alignment vertical="center"/>
    </xf>
    <xf numFmtId="41" fontId="44" fillId="0" borderId="0" applyFont="false" applyFill="false" applyBorder="false" applyAlignment="false" applyProtection="false">
      <alignment vertical="center"/>
    </xf>
    <xf numFmtId="0" fontId="53" fillId="0" borderId="8" applyNumberFormat="false" applyFill="false" applyAlignment="false" applyProtection="false">
      <alignment vertical="center"/>
    </xf>
    <xf numFmtId="0" fontId="45" fillId="6" borderId="0" applyNumberFormat="false" applyBorder="false" applyAlignment="false" applyProtection="false">
      <alignment vertical="center"/>
    </xf>
    <xf numFmtId="0" fontId="48" fillId="0" borderId="7" applyNumberFormat="false" applyFill="false" applyAlignment="false" applyProtection="false">
      <alignment vertical="center"/>
    </xf>
    <xf numFmtId="0" fontId="50" fillId="16" borderId="0" applyNumberFormat="false" applyBorder="false" applyAlignment="false" applyProtection="false">
      <alignment vertical="center"/>
    </xf>
    <xf numFmtId="0" fontId="45" fillId="23" borderId="0" applyNumberFormat="false" applyBorder="false" applyAlignment="false" applyProtection="false">
      <alignment vertical="center"/>
    </xf>
    <xf numFmtId="0" fontId="43" fillId="0" borderId="5" applyNumberFormat="false" applyFill="false" applyAlignment="false" applyProtection="false">
      <alignment vertical="center"/>
    </xf>
  </cellStyleXfs>
  <cellXfs count="82">
    <xf numFmtId="0" fontId="0" fillId="0" borderId="0" xfId="0" applyFont="true">
      <alignment vertical="center"/>
    </xf>
    <xf numFmtId="0" fontId="1" fillId="0" borderId="0" xfId="0" applyFont="true" applyBorder="true" applyAlignment="true">
      <alignment horizontal="center"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0" xfId="0" applyFont="true" applyBorder="true" applyAlignment="true">
      <alignment vertical="center" wrapText="true"/>
    </xf>
    <xf numFmtId="0" fontId="5" fillId="0" borderId="0" xfId="0" applyFont="true" applyFill="true" applyBorder="true" applyAlignment="true">
      <alignment horizontal="left" vertical="center" wrapText="true"/>
    </xf>
    <xf numFmtId="0" fontId="6" fillId="0" borderId="0" xfId="0" applyFont="true" applyBorder="true" applyAlignment="true">
      <alignment horizontal="center" vertical="center" wrapText="true"/>
    </xf>
    <xf numFmtId="0" fontId="7" fillId="0" borderId="0" xfId="0" applyFont="true" applyBorder="true" applyAlignment="true">
      <alignment vertical="center" wrapText="true"/>
    </xf>
    <xf numFmtId="0" fontId="7" fillId="0" borderId="0" xfId="0" applyFont="true" applyBorder="true" applyAlignment="true">
      <alignment horizontal="right" vertical="center" wrapText="true"/>
    </xf>
    <xf numFmtId="0" fontId="8" fillId="0" borderId="1" xfId="0" applyFont="true" applyBorder="true" applyAlignment="true">
      <alignment horizontal="center" vertical="center" wrapText="true"/>
    </xf>
    <xf numFmtId="0" fontId="9" fillId="0" borderId="1" xfId="0" applyFont="true" applyBorder="true" applyAlignment="true">
      <alignment horizontal="center" vertical="center" wrapText="true"/>
    </xf>
    <xf numFmtId="0" fontId="9" fillId="0" borderId="1" xfId="0" applyFont="true" applyBorder="true" applyAlignment="true">
      <alignment vertical="center" wrapText="true"/>
    </xf>
    <xf numFmtId="4" fontId="10" fillId="0" borderId="1" xfId="0" applyNumberFormat="true" applyFont="true" applyBorder="true" applyAlignment="true">
      <alignment horizontal="right" vertical="center"/>
    </xf>
    <xf numFmtId="0" fontId="2" fillId="0" borderId="0" xfId="0" applyFont="true" applyBorder="true" applyAlignment="true">
      <alignment vertical="center" wrapText="true"/>
    </xf>
    <xf numFmtId="0" fontId="11" fillId="0" borderId="0" xfId="0" applyFont="true" applyBorder="true" applyAlignment="true">
      <alignment horizontal="center" vertical="center" wrapText="true"/>
    </xf>
    <xf numFmtId="0" fontId="12" fillId="0" borderId="0" xfId="0" applyFont="true" applyBorder="true" applyAlignment="true">
      <alignment vertical="center" wrapText="true"/>
    </xf>
    <xf numFmtId="0" fontId="12" fillId="0" borderId="0" xfId="0" applyFont="true" applyBorder="true" applyAlignment="true">
      <alignment horizontal="right" vertical="center" wrapText="true"/>
    </xf>
    <xf numFmtId="0" fontId="13" fillId="0" borderId="1" xfId="0" applyFont="true" applyBorder="true" applyAlignment="true">
      <alignment horizontal="center" vertical="center" wrapText="true"/>
    </xf>
    <xf numFmtId="0" fontId="14" fillId="0" borderId="1" xfId="0" applyFont="true" applyBorder="true" applyAlignment="true">
      <alignment vertical="center" wrapText="true"/>
    </xf>
    <xf numFmtId="4" fontId="15" fillId="0" borderId="1" xfId="0" applyNumberFormat="true" applyFont="true" applyBorder="true" applyAlignment="true">
      <alignment horizontal="right" vertical="center" wrapText="true"/>
    </xf>
    <xf numFmtId="4" fontId="15" fillId="0" borderId="1" xfId="0" applyNumberFormat="true" applyFont="true" applyBorder="true" applyAlignment="true">
      <alignment horizontal="center" vertical="center" wrapText="true"/>
    </xf>
    <xf numFmtId="0" fontId="2" fillId="0" borderId="1" xfId="0" applyFont="true" applyBorder="true" applyAlignment="true">
      <alignment vertical="center" wrapText="true"/>
    </xf>
    <xf numFmtId="4" fontId="2" fillId="0" borderId="1" xfId="0" applyNumberFormat="true" applyFont="true" applyBorder="true" applyAlignment="true">
      <alignment vertical="center" wrapText="true"/>
    </xf>
    <xf numFmtId="0" fontId="15" fillId="0" borderId="1" xfId="0" applyFont="true" applyBorder="true" applyAlignment="true">
      <alignment horizontal="center" vertical="center" wrapText="true"/>
    </xf>
    <xf numFmtId="0" fontId="16" fillId="0" borderId="1" xfId="0" applyFont="true" applyBorder="true" applyAlignment="true">
      <alignment vertical="center" wrapText="true"/>
    </xf>
    <xf numFmtId="4" fontId="17" fillId="0" borderId="1" xfId="0" applyNumberFormat="true" applyFont="true" applyBorder="true" applyAlignment="true">
      <alignment horizontal="right" vertical="center" wrapText="true"/>
    </xf>
    <xf numFmtId="0" fontId="15" fillId="0" borderId="0" xfId="0" applyFont="true" applyBorder="true" applyAlignment="true">
      <alignment vertical="center" wrapText="true"/>
    </xf>
    <xf numFmtId="0" fontId="18" fillId="0" borderId="0" xfId="0" applyFont="true" applyBorder="true" applyAlignment="true">
      <alignment horizontal="center" vertical="center" wrapText="true"/>
    </xf>
    <xf numFmtId="0" fontId="19" fillId="0" borderId="1" xfId="0" applyFont="true" applyFill="true" applyBorder="true" applyAlignment="true">
      <alignment horizontal="center" vertical="center" wrapText="true"/>
    </xf>
    <xf numFmtId="176" fontId="4" fillId="0" borderId="1" xfId="0" applyNumberFormat="true" applyFont="true" applyBorder="true" applyAlignment="true">
      <alignment vertical="center" wrapText="true"/>
    </xf>
    <xf numFmtId="0" fontId="19" fillId="0" borderId="2" xfId="0" applyFont="true" applyFill="true" applyBorder="true" applyAlignment="true">
      <alignment horizontal="center" vertical="center" wrapText="true"/>
    </xf>
    <xf numFmtId="0" fontId="19" fillId="0" borderId="3" xfId="0" applyFont="true" applyFill="true" applyBorder="true" applyAlignment="true">
      <alignment horizontal="center" vertical="center" wrapText="true"/>
    </xf>
    <xf numFmtId="0" fontId="20" fillId="0" borderId="1" xfId="0" applyFont="true" applyBorder="true" applyAlignment="true">
      <alignment horizontal="center" vertical="center" wrapText="true"/>
    </xf>
    <xf numFmtId="0" fontId="21" fillId="0" borderId="0" xfId="0" applyFont="true" applyBorder="true" applyAlignment="true">
      <alignment vertical="center" wrapText="true"/>
    </xf>
    <xf numFmtId="0" fontId="22" fillId="0" borderId="1" xfId="0" applyFont="true" applyBorder="true" applyAlignment="true">
      <alignment vertical="center" wrapText="true"/>
    </xf>
    <xf numFmtId="0" fontId="21" fillId="0" borderId="1" xfId="0" applyFont="true" applyBorder="true" applyAlignment="true">
      <alignment vertical="center" wrapText="true"/>
    </xf>
    <xf numFmtId="0" fontId="23" fillId="0" borderId="0" xfId="0" applyFont="true" applyBorder="true" applyAlignment="true">
      <alignment vertical="center" wrapText="true"/>
    </xf>
    <xf numFmtId="0" fontId="24" fillId="0" borderId="0" xfId="0" applyFont="true" applyBorder="true" applyAlignment="true">
      <alignment horizontal="center" vertical="center" wrapText="true"/>
    </xf>
    <xf numFmtId="0" fontId="17" fillId="0" borderId="1" xfId="0" applyFont="true" applyBorder="true" applyAlignment="true">
      <alignment vertical="center" wrapText="true"/>
    </xf>
    <xf numFmtId="0" fontId="4" fillId="0" borderId="1" xfId="0" applyFont="true" applyBorder="true" applyAlignment="true">
      <alignment vertical="center" wrapText="true"/>
    </xf>
    <xf numFmtId="0" fontId="15" fillId="0" borderId="1" xfId="0" applyFont="true" applyBorder="true" applyAlignment="true">
      <alignment vertical="center" wrapText="true"/>
    </xf>
    <xf numFmtId="0" fontId="25" fillId="0" borderId="1" xfId="0" applyFont="true" applyBorder="true" applyAlignment="true">
      <alignment horizontal="center" vertical="center" wrapText="true"/>
    </xf>
    <xf numFmtId="0" fontId="26" fillId="0" borderId="1" xfId="0" applyFont="true" applyFill="true" applyBorder="true" applyAlignment="true">
      <alignment horizontal="left" vertical="center" wrapText="true"/>
    </xf>
    <xf numFmtId="4" fontId="27" fillId="0" borderId="1" xfId="0" applyNumberFormat="true" applyFont="true" applyBorder="true" applyAlignment="true">
      <alignment horizontal="right" vertical="center" wrapText="true"/>
    </xf>
    <xf numFmtId="0" fontId="2" fillId="0" borderId="1" xfId="0" applyFont="true" applyFill="true" applyBorder="true" applyAlignment="true">
      <alignment horizontal="left" vertical="center" wrapText="true"/>
    </xf>
    <xf numFmtId="4" fontId="28" fillId="0" borderId="1" xfId="0" applyNumberFormat="true" applyFont="true" applyFill="true" applyBorder="true" applyAlignment="true">
      <alignment horizontal="right" vertical="center" wrapText="true"/>
    </xf>
    <xf numFmtId="0" fontId="28" fillId="0" borderId="1" xfId="0" applyFont="true" applyBorder="true" applyAlignment="true">
      <alignment vertical="center" wrapText="true"/>
    </xf>
    <xf numFmtId="4" fontId="27" fillId="0" borderId="1" xfId="0" applyNumberFormat="true" applyFont="true" applyFill="true" applyBorder="true" applyAlignment="true">
      <alignment horizontal="right" vertical="center" wrapText="true"/>
    </xf>
    <xf numFmtId="0" fontId="29" fillId="0" borderId="1" xfId="0" applyFont="true" applyBorder="true" applyAlignment="true">
      <alignment vertical="center" wrapText="true"/>
    </xf>
    <xf numFmtId="4" fontId="29" fillId="0" borderId="1" xfId="0" applyNumberFormat="true" applyFont="true" applyBorder="true" applyAlignment="true">
      <alignment horizontal="right" vertical="center" wrapText="true"/>
    </xf>
    <xf numFmtId="0" fontId="25" fillId="0" borderId="1" xfId="0" applyFont="true" applyBorder="true" applyAlignment="true">
      <alignment vertical="center" wrapText="true"/>
    </xf>
    <xf numFmtId="4" fontId="30" fillId="0" borderId="1" xfId="0" applyNumberFormat="true" applyFont="true" applyFill="true" applyBorder="true" applyAlignment="true">
      <alignment horizontal="right" vertical="center" wrapText="true"/>
    </xf>
    <xf numFmtId="4" fontId="26" fillId="0" borderId="1" xfId="0" applyNumberFormat="true" applyFont="true" applyFill="true" applyBorder="true" applyAlignment="true">
      <alignment vertical="center" wrapText="true"/>
    </xf>
    <xf numFmtId="4" fontId="28" fillId="0" borderId="1" xfId="0" applyNumberFormat="true" applyFont="true" applyBorder="true" applyAlignment="true">
      <alignment horizontal="right" vertical="center" wrapText="true"/>
    </xf>
    <xf numFmtId="4" fontId="29" fillId="0" borderId="1" xfId="0" applyNumberFormat="true" applyFont="true" applyBorder="true" applyAlignment="true">
      <alignment vertical="center" wrapText="true"/>
    </xf>
    <xf numFmtId="0" fontId="23" fillId="0" borderId="1" xfId="0" applyFont="true" applyBorder="true" applyAlignment="true">
      <alignment vertical="center" wrapText="true"/>
    </xf>
    <xf numFmtId="0" fontId="23" fillId="0" borderId="1" xfId="0" applyNumberFormat="true" applyFont="true" applyFill="true" applyBorder="true" applyAlignment="true">
      <alignment horizontal="right" vertical="center" wrapText="true"/>
    </xf>
    <xf numFmtId="0" fontId="23" fillId="0" borderId="1" xfId="0" applyNumberFormat="true" applyFont="true" applyBorder="true" applyAlignment="true">
      <alignment horizontal="right" vertical="center" wrapText="true"/>
    </xf>
    <xf numFmtId="4" fontId="23" fillId="0" borderId="1" xfId="0" applyNumberFormat="true" applyFont="true" applyBorder="true" applyAlignment="true">
      <alignment horizontal="right" vertical="center" wrapText="true"/>
    </xf>
    <xf numFmtId="4" fontId="2" fillId="0" borderId="1" xfId="0" applyNumberFormat="true" applyFont="true" applyBorder="true" applyAlignment="true">
      <alignment horizontal="right" vertical="center" wrapText="true"/>
    </xf>
    <xf numFmtId="0" fontId="31" fillId="0" borderId="1" xfId="0" applyFont="true" applyBorder="true" applyAlignment="true">
      <alignment vertical="center" wrapText="true"/>
    </xf>
    <xf numFmtId="176" fontId="23" fillId="0" borderId="1" xfId="0" applyNumberFormat="true" applyFont="true" applyBorder="true" applyAlignment="true">
      <alignment horizontal="right" vertical="center" wrapText="true"/>
    </xf>
    <xf numFmtId="0" fontId="9" fillId="0" borderId="0" xfId="0" applyFont="true" applyBorder="true" applyAlignment="true">
      <alignment vertical="center" wrapText="true"/>
    </xf>
    <xf numFmtId="0" fontId="32" fillId="0" borderId="1" xfId="0" applyFont="true" applyBorder="true" applyAlignment="true">
      <alignment vertical="center" wrapText="true"/>
    </xf>
    <xf numFmtId="4" fontId="33" fillId="0" borderId="4" xfId="0" applyNumberFormat="true" applyFont="true" applyFill="true" applyBorder="true" applyAlignment="true">
      <alignment horizontal="right" vertical="center" wrapText="true"/>
    </xf>
    <xf numFmtId="0" fontId="34" fillId="0" borderId="1" xfId="0" applyFont="true" applyBorder="true" applyAlignment="true">
      <alignment vertical="center" wrapText="true"/>
    </xf>
    <xf numFmtId="4" fontId="35" fillId="0" borderId="4" xfId="0" applyNumberFormat="true" applyFont="true" applyFill="true" applyBorder="true" applyAlignment="true">
      <alignment horizontal="right" vertical="center" wrapText="true"/>
    </xf>
    <xf numFmtId="4" fontId="36" fillId="0" borderId="1" xfId="0" applyNumberFormat="true" applyFont="true" applyBorder="true" applyAlignment="true">
      <alignment horizontal="right" vertical="center"/>
    </xf>
    <xf numFmtId="4" fontId="33" fillId="0" borderId="3" xfId="0" applyNumberFormat="true" applyFont="true" applyFill="true" applyBorder="true" applyAlignment="true">
      <alignment horizontal="right" vertical="center" wrapText="true"/>
    </xf>
    <xf numFmtId="0" fontId="37" fillId="0" borderId="0" xfId="0" applyFont="true" applyBorder="true" applyAlignment="true">
      <alignment vertical="center" wrapText="true"/>
    </xf>
    <xf numFmtId="0" fontId="38" fillId="0" borderId="0" xfId="0" applyFont="true" applyBorder="true" applyAlignment="true">
      <alignment horizontal="center" vertical="center" wrapText="true"/>
    </xf>
    <xf numFmtId="0" fontId="39" fillId="0" borderId="1" xfId="0" applyFont="true" applyBorder="true" applyAlignment="true">
      <alignment horizontal="center" vertical="center" wrapText="true"/>
    </xf>
    <xf numFmtId="4" fontId="2" fillId="0" borderId="1" xfId="0" applyNumberFormat="true" applyFont="true" applyFill="true" applyBorder="true" applyAlignment="true">
      <alignment vertical="center" wrapText="true"/>
    </xf>
    <xf numFmtId="0" fontId="27" fillId="0" borderId="1" xfId="0" applyFont="true" applyBorder="true" applyAlignment="true">
      <alignment horizontal="left" vertical="center" wrapText="true"/>
    </xf>
    <xf numFmtId="0" fontId="28" fillId="0" borderId="1" xfId="0" applyFont="true" applyBorder="true" applyAlignment="true">
      <alignment horizontal="left" vertical="center" wrapText="true"/>
    </xf>
    <xf numFmtId="0" fontId="27" fillId="0" borderId="1" xfId="0" applyFont="true" applyBorder="true" applyAlignment="true">
      <alignment vertical="center" wrapText="true"/>
    </xf>
    <xf numFmtId="0" fontId="28" fillId="0" borderId="1" xfId="0" applyFont="true" applyBorder="true" applyAlignment="true">
      <alignment horizontal="right" vertical="center" wrapText="true"/>
    </xf>
    <xf numFmtId="4" fontId="23" fillId="0" borderId="1" xfId="0" applyNumberFormat="true" applyFont="true" applyFill="true" applyBorder="true" applyAlignment="true">
      <alignment horizontal="right" vertical="center" wrapText="true"/>
    </xf>
    <xf numFmtId="0" fontId="40" fillId="0" borderId="0" xfId="0" applyFont="true" applyBorder="true" applyAlignment="true">
      <alignment horizontal="center" vertical="center" wrapText="true"/>
    </xf>
    <xf numFmtId="0" fontId="41" fillId="0" borderId="0" xfId="0" applyFont="true" applyBorder="true" applyAlignment="true">
      <alignment vertical="center" wrapText="true"/>
    </xf>
    <xf numFmtId="0" fontId="42" fillId="0" borderId="0" xfId="0" applyFont="true" applyBorder="true" applyAlignment="true">
      <alignment horizontal="left" vertical="center" wrapText="true"/>
    </xf>
    <xf numFmtId="0" fontId="41" fillId="0" borderId="0" xfId="0" applyFont="true" applyBorder="true" applyAlignment="true">
      <alignment horizontal="left"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2:E16"/>
  <sheetViews>
    <sheetView workbookViewId="0">
      <selection activeCell="F7" sqref="F7"/>
    </sheetView>
  </sheetViews>
  <sheetFormatPr defaultColWidth="10" defaultRowHeight="13.5" outlineLevelCol="4"/>
  <cols>
    <col min="1" max="1" width="16.2833333333333" customWidth="true"/>
    <col min="2" max="2" width="7.73333333333333" customWidth="true"/>
    <col min="3" max="3" width="5.425" customWidth="true"/>
    <col min="4" max="4" width="55.2333333333333" customWidth="true"/>
    <col min="5" max="6" width="9.76666666666667" customWidth="true"/>
  </cols>
  <sheetData>
    <row r="2" ht="69.3" customHeight="true" spans="1:4">
      <c r="A2" s="13"/>
      <c r="B2" s="78" t="s">
        <v>0</v>
      </c>
      <c r="C2" s="78"/>
      <c r="D2" s="78"/>
    </row>
    <row r="3" ht="36.9" customHeight="true" spans="2:5">
      <c r="B3" s="79" t="s">
        <v>1</v>
      </c>
      <c r="C3" s="79"/>
      <c r="D3" s="79" t="s">
        <v>2</v>
      </c>
      <c r="E3" s="79"/>
    </row>
    <row r="4" ht="33.9" customHeight="true" spans="2:4">
      <c r="B4" s="80">
        <v>1.1</v>
      </c>
      <c r="C4" s="81" t="s">
        <v>3</v>
      </c>
      <c r="D4" s="81"/>
    </row>
    <row r="5" ht="33.9" customHeight="true" spans="2:4">
      <c r="B5" s="80">
        <v>1.2</v>
      </c>
      <c r="C5" s="81" t="s">
        <v>4</v>
      </c>
      <c r="D5" s="81"/>
    </row>
    <row r="6" ht="33.9" customHeight="true" spans="2:4">
      <c r="B6" s="80">
        <v>1.3</v>
      </c>
      <c r="C6" s="81" t="s">
        <v>5</v>
      </c>
      <c r="D6" s="81"/>
    </row>
    <row r="7" ht="33.9" customHeight="true" spans="2:4">
      <c r="B7" s="80">
        <v>2.1</v>
      </c>
      <c r="C7" s="81" t="s">
        <v>6</v>
      </c>
      <c r="D7" s="81"/>
    </row>
    <row r="8" ht="33.9" customHeight="true" spans="2:4">
      <c r="B8" s="80">
        <v>2.2</v>
      </c>
      <c r="C8" s="81" t="s">
        <v>7</v>
      </c>
      <c r="D8" s="81"/>
    </row>
    <row r="9" ht="33.9" customHeight="true" spans="2:4">
      <c r="B9" s="80">
        <v>3.1</v>
      </c>
      <c r="C9" s="81" t="s">
        <v>8</v>
      </c>
      <c r="D9" s="81"/>
    </row>
    <row r="10" ht="33.9" customHeight="true" spans="2:4">
      <c r="B10" s="80">
        <v>3.2</v>
      </c>
      <c r="C10" s="81" t="s">
        <v>9</v>
      </c>
      <c r="D10" s="81"/>
    </row>
    <row r="11" ht="33.9" customHeight="true" spans="2:4">
      <c r="B11" s="80">
        <v>4.1</v>
      </c>
      <c r="C11" s="81" t="s">
        <v>10</v>
      </c>
      <c r="D11" s="81"/>
    </row>
    <row r="12" ht="33.9" customHeight="true" spans="2:4">
      <c r="B12" s="80">
        <v>4.2</v>
      </c>
      <c r="C12" s="81" t="s">
        <v>11</v>
      </c>
      <c r="D12" s="81"/>
    </row>
    <row r="13" ht="33.9" customHeight="true" spans="2:4">
      <c r="B13" s="80">
        <v>5.1</v>
      </c>
      <c r="C13" s="81" t="s">
        <v>12</v>
      </c>
      <c r="D13" s="81"/>
    </row>
    <row r="14" ht="33.9" customHeight="true" spans="2:4">
      <c r="B14" s="80">
        <v>5.2</v>
      </c>
      <c r="C14" s="81" t="s">
        <v>13</v>
      </c>
      <c r="D14" s="81"/>
    </row>
    <row r="15" ht="31.65" customHeight="true" spans="2:5">
      <c r="B15" s="80">
        <v>5.3</v>
      </c>
      <c r="C15" s="81" t="s">
        <v>14</v>
      </c>
      <c r="D15" s="81"/>
      <c r="E15" s="13"/>
    </row>
    <row r="16" ht="31.65" customHeight="true" spans="2:4">
      <c r="B16" s="80">
        <v>5.4</v>
      </c>
      <c r="C16" s="81" t="s">
        <v>15</v>
      </c>
      <c r="D16" s="81"/>
    </row>
  </sheetData>
  <mergeCells count="15">
    <mergeCell ref="B2:D2"/>
    <mergeCell ref="B3:C3"/>
    <mergeCell ref="C4:D4"/>
    <mergeCell ref="C5:D5"/>
    <mergeCell ref="C6:D6"/>
    <mergeCell ref="C7:D7"/>
    <mergeCell ref="C8:D8"/>
    <mergeCell ref="C9:D9"/>
    <mergeCell ref="C10:D10"/>
    <mergeCell ref="C11:D11"/>
    <mergeCell ref="C12:D12"/>
    <mergeCell ref="C13:D13"/>
    <mergeCell ref="C14:D14"/>
    <mergeCell ref="C15:D15"/>
    <mergeCell ref="C16:D16"/>
  </mergeCells>
  <pageMargins left="0.75" right="0.75" top="0.268999993801117" bottom="0.268999993801117"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4" sqref="A14"/>
    </sheetView>
  </sheetViews>
  <sheetFormatPr defaultColWidth="10" defaultRowHeight="13.5" outlineLevelRow="6" outlineLevelCol="5"/>
  <cols>
    <col min="1" max="1" width="51.8416666666667" customWidth="true"/>
    <col min="2" max="6" width="15.8833333333333" customWidth="true"/>
    <col min="7" max="7" width="9.76666666666667" customWidth="true"/>
  </cols>
  <sheetData>
    <row r="1" ht="44.45" customHeight="true" spans="1:6">
      <c r="A1" s="14" t="s">
        <v>11</v>
      </c>
      <c r="B1" s="14"/>
      <c r="C1" s="14"/>
      <c r="D1" s="14"/>
      <c r="E1" s="14"/>
      <c r="F1" s="14"/>
    </row>
    <row r="2" ht="44.45" customHeight="true" spans="1:6">
      <c r="A2" s="7"/>
      <c r="B2" s="33"/>
      <c r="C2" s="33"/>
      <c r="D2" s="33"/>
      <c r="E2" s="16" t="s">
        <v>16</v>
      </c>
      <c r="F2" s="16"/>
    </row>
    <row r="3" ht="44.45" customHeight="true" spans="1:6">
      <c r="A3" s="17" t="s">
        <v>17</v>
      </c>
      <c r="B3" s="17" t="s">
        <v>18</v>
      </c>
      <c r="C3" s="17" t="s">
        <v>19</v>
      </c>
      <c r="D3" s="17" t="s">
        <v>20</v>
      </c>
      <c r="E3" s="17" t="s">
        <v>21</v>
      </c>
      <c r="F3" s="17" t="s">
        <v>23</v>
      </c>
    </row>
    <row r="4" ht="24.1" customHeight="true" spans="1:6">
      <c r="A4" s="34" t="s">
        <v>484</v>
      </c>
      <c r="B4" s="35"/>
      <c r="C4" s="35"/>
      <c r="D4" s="35"/>
      <c r="E4" s="35"/>
      <c r="F4" s="35"/>
    </row>
    <row r="5" ht="24.1" customHeight="true" spans="1:6">
      <c r="A5" s="34" t="s">
        <v>485</v>
      </c>
      <c r="B5" s="35"/>
      <c r="C5" s="35"/>
      <c r="D5" s="35"/>
      <c r="E5" s="35"/>
      <c r="F5" s="35"/>
    </row>
    <row r="6" spans="1:6">
      <c r="A6" s="36"/>
      <c r="B6" s="33"/>
      <c r="C6" s="33"/>
      <c r="D6" s="33"/>
      <c r="E6" s="33"/>
      <c r="F6" s="33"/>
    </row>
    <row r="7" ht="14.3" customHeight="true" spans="1:6">
      <c r="A7" s="36" t="s">
        <v>483</v>
      </c>
      <c r="B7" s="36"/>
      <c r="C7" s="36"/>
      <c r="D7" s="36"/>
      <c r="E7" s="33"/>
      <c r="F7" s="33"/>
    </row>
  </sheetData>
  <mergeCells count="3">
    <mergeCell ref="A1:F1"/>
    <mergeCell ref="E2:F2"/>
    <mergeCell ref="A7:D7"/>
  </mergeCells>
  <pageMargins left="0.75" right="0.75" top="0.268999993801117" bottom="0.268999993801117"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25"/>
  <sheetViews>
    <sheetView zoomScale="85" zoomScaleNormal="85" topLeftCell="A3" workbookViewId="0">
      <selection activeCell="I10" sqref="I10"/>
    </sheetView>
  </sheetViews>
  <sheetFormatPr defaultColWidth="10" defaultRowHeight="13.5" outlineLevelCol="3"/>
  <cols>
    <col min="1" max="1" width="36.2333333333333" customWidth="true"/>
    <col min="2" max="2" width="23.475" customWidth="true"/>
    <col min="3" max="3" width="22.8" customWidth="true"/>
    <col min="4" max="4" width="40.9833333333333" customWidth="true"/>
    <col min="5" max="5" width="9.76666666666667" customWidth="true"/>
  </cols>
  <sheetData>
    <row r="1" ht="51.25" customHeight="true" spans="1:4">
      <c r="A1" s="27" t="s">
        <v>12</v>
      </c>
      <c r="B1" s="27"/>
      <c r="C1" s="27"/>
      <c r="D1" s="27"/>
    </row>
    <row r="2" ht="24.85" customHeight="true" spans="1:4">
      <c r="A2" s="15"/>
      <c r="D2" s="16" t="s">
        <v>16</v>
      </c>
    </row>
    <row r="3" ht="40.7" customHeight="true" spans="1:4">
      <c r="A3" s="17" t="s">
        <v>486</v>
      </c>
      <c r="B3" s="17" t="s">
        <v>18</v>
      </c>
      <c r="C3" s="17" t="s">
        <v>20</v>
      </c>
      <c r="D3" s="17" t="s">
        <v>487</v>
      </c>
    </row>
    <row r="4" ht="27.1" customHeight="true" spans="1:4">
      <c r="A4" s="28" t="s">
        <v>488</v>
      </c>
      <c r="B4" s="29">
        <v>35</v>
      </c>
      <c r="C4" s="29">
        <v>36.7</v>
      </c>
      <c r="D4" s="29">
        <f>(C4/B4)*100</f>
        <v>104.857142857143</v>
      </c>
    </row>
    <row r="5" ht="27.1" customHeight="true" spans="1:4">
      <c r="A5" s="28" t="s">
        <v>489</v>
      </c>
      <c r="B5" s="29">
        <v>35</v>
      </c>
      <c r="C5" s="29">
        <v>45</v>
      </c>
      <c r="D5" s="29">
        <f t="shared" ref="D5:D25" si="0">(C5/B5)*100</f>
        <v>128.571428571429</v>
      </c>
    </row>
    <row r="6" ht="27.1" customHeight="true" spans="1:4">
      <c r="A6" s="28" t="s">
        <v>490</v>
      </c>
      <c r="B6" s="29">
        <v>35</v>
      </c>
      <c r="C6" s="29">
        <v>30.5</v>
      </c>
      <c r="D6" s="29">
        <f t="shared" si="0"/>
        <v>87.1428571428571</v>
      </c>
    </row>
    <row r="7" ht="27.1" customHeight="true" spans="1:4">
      <c r="A7" s="28" t="s">
        <v>491</v>
      </c>
      <c r="B7" s="29">
        <v>35</v>
      </c>
      <c r="C7" s="29">
        <v>44.7</v>
      </c>
      <c r="D7" s="29">
        <f t="shared" si="0"/>
        <v>127.714285714286</v>
      </c>
    </row>
    <row r="8" ht="27.1" customHeight="true" spans="1:4">
      <c r="A8" s="28" t="s">
        <v>492</v>
      </c>
      <c r="B8" s="29">
        <v>35</v>
      </c>
      <c r="C8" s="29">
        <v>59.3</v>
      </c>
      <c r="D8" s="29">
        <f t="shared" si="0"/>
        <v>169.428571428571</v>
      </c>
    </row>
    <row r="9" ht="27.1" customHeight="true" spans="1:4">
      <c r="A9" s="28" t="s">
        <v>493</v>
      </c>
      <c r="B9" s="29">
        <v>35</v>
      </c>
      <c r="C9" s="29">
        <f>15+30.6</f>
        <v>45.6</v>
      </c>
      <c r="D9" s="29">
        <f t="shared" si="0"/>
        <v>130.285714285714</v>
      </c>
    </row>
    <row r="10" ht="27.1" customHeight="true" spans="1:4">
      <c r="A10" s="28" t="s">
        <v>494</v>
      </c>
      <c r="B10" s="29">
        <v>35</v>
      </c>
      <c r="C10" s="29">
        <v>16.9</v>
      </c>
      <c r="D10" s="29">
        <f t="shared" si="0"/>
        <v>48.2857142857143</v>
      </c>
    </row>
    <row r="11" ht="27.1" customHeight="true" spans="1:4">
      <c r="A11" s="28" t="s">
        <v>495</v>
      </c>
      <c r="B11" s="29">
        <v>35</v>
      </c>
      <c r="C11" s="29">
        <v>36.1</v>
      </c>
      <c r="D11" s="29">
        <f t="shared" si="0"/>
        <v>103.142857142857</v>
      </c>
    </row>
    <row r="12" ht="27.1" customHeight="true" spans="1:4">
      <c r="A12" s="28" t="s">
        <v>496</v>
      </c>
      <c r="B12" s="29">
        <v>35</v>
      </c>
      <c r="C12" s="29">
        <v>38.5</v>
      </c>
      <c r="D12" s="29">
        <f t="shared" si="0"/>
        <v>110</v>
      </c>
    </row>
    <row r="13" ht="27.1" customHeight="true" spans="1:4">
      <c r="A13" s="28" t="s">
        <v>497</v>
      </c>
      <c r="B13" s="29">
        <v>35</v>
      </c>
      <c r="C13" s="29">
        <v>9</v>
      </c>
      <c r="D13" s="29">
        <f t="shared" si="0"/>
        <v>25.7142857142857</v>
      </c>
    </row>
    <row r="14" ht="27.1" customHeight="true" spans="1:4">
      <c r="A14" s="28" t="s">
        <v>498</v>
      </c>
      <c r="B14" s="29">
        <v>35</v>
      </c>
      <c r="C14" s="29">
        <v>36.7</v>
      </c>
      <c r="D14" s="29">
        <f t="shared" si="0"/>
        <v>104.857142857143</v>
      </c>
    </row>
    <row r="15" ht="27.1" customHeight="true" spans="1:4">
      <c r="A15" s="28" t="s">
        <v>499</v>
      </c>
      <c r="B15" s="29">
        <v>35</v>
      </c>
      <c r="C15" s="29">
        <v>33.1</v>
      </c>
      <c r="D15" s="29">
        <f t="shared" si="0"/>
        <v>94.5714285714286</v>
      </c>
    </row>
    <row r="16" ht="27.1" customHeight="true" spans="1:4">
      <c r="A16" s="28" t="s">
        <v>500</v>
      </c>
      <c r="B16" s="29">
        <v>35</v>
      </c>
      <c r="C16" s="29">
        <v>36.7</v>
      </c>
      <c r="D16" s="29">
        <f t="shared" si="0"/>
        <v>104.857142857143</v>
      </c>
    </row>
    <row r="17" ht="27.1" customHeight="true" spans="1:4">
      <c r="A17" s="28" t="s">
        <v>501</v>
      </c>
      <c r="B17" s="29">
        <v>35</v>
      </c>
      <c r="C17" s="29">
        <v>27.8</v>
      </c>
      <c r="D17" s="29">
        <f t="shared" si="0"/>
        <v>79.4285714285714</v>
      </c>
    </row>
    <row r="18" ht="27.1" customHeight="true" spans="1:4">
      <c r="A18" s="28" t="s">
        <v>502</v>
      </c>
      <c r="B18" s="29">
        <v>35</v>
      </c>
      <c r="C18" s="29">
        <v>29</v>
      </c>
      <c r="D18" s="29">
        <f t="shared" si="0"/>
        <v>82.8571428571429</v>
      </c>
    </row>
    <row r="19" ht="27.1" customHeight="true" spans="1:4">
      <c r="A19" s="28" t="s">
        <v>503</v>
      </c>
      <c r="B19" s="29">
        <v>35</v>
      </c>
      <c r="C19" s="29">
        <v>32.9</v>
      </c>
      <c r="D19" s="29">
        <f t="shared" si="0"/>
        <v>94</v>
      </c>
    </row>
    <row r="20" ht="27.1" customHeight="true" spans="1:4">
      <c r="A20" s="28" t="s">
        <v>504</v>
      </c>
      <c r="B20" s="29">
        <v>35</v>
      </c>
      <c r="C20" s="29">
        <v>51.5</v>
      </c>
      <c r="D20" s="29">
        <f t="shared" si="0"/>
        <v>147.142857142857</v>
      </c>
    </row>
    <row r="21" ht="27.1" customHeight="true" spans="1:4">
      <c r="A21" s="28" t="s">
        <v>505</v>
      </c>
      <c r="B21" s="29">
        <v>35</v>
      </c>
      <c r="C21" s="29">
        <v>37.3</v>
      </c>
      <c r="D21" s="29">
        <f t="shared" si="0"/>
        <v>106.571428571429</v>
      </c>
    </row>
    <row r="22" ht="27.1" customHeight="true" spans="1:4">
      <c r="A22" s="28" t="s">
        <v>506</v>
      </c>
      <c r="B22" s="29">
        <v>35</v>
      </c>
      <c r="C22" s="29">
        <v>37.3</v>
      </c>
      <c r="D22" s="29">
        <f t="shared" si="0"/>
        <v>106.571428571429</v>
      </c>
    </row>
    <row r="23" ht="27.1" customHeight="true" spans="1:4">
      <c r="A23" s="30" t="s">
        <v>507</v>
      </c>
      <c r="B23" s="29">
        <v>35</v>
      </c>
      <c r="C23" s="29">
        <v>28.6</v>
      </c>
      <c r="D23" s="29">
        <f t="shared" si="0"/>
        <v>81.7142857142857</v>
      </c>
    </row>
    <row r="24" ht="27.1" customHeight="true" spans="1:4">
      <c r="A24" s="31" t="s">
        <v>508</v>
      </c>
      <c r="B24" s="29">
        <v>35</v>
      </c>
      <c r="C24" s="29">
        <v>21.8</v>
      </c>
      <c r="D24" s="29">
        <f t="shared" si="0"/>
        <v>62.2857142857143</v>
      </c>
    </row>
    <row r="25" ht="27.1" customHeight="true" spans="1:4">
      <c r="A25" s="32" t="s">
        <v>509</v>
      </c>
      <c r="B25" s="29">
        <v>735</v>
      </c>
      <c r="C25" s="29">
        <v>735</v>
      </c>
      <c r="D25" s="29">
        <f t="shared" si="0"/>
        <v>100</v>
      </c>
    </row>
  </sheetData>
  <mergeCells count="1">
    <mergeCell ref="A1:D1"/>
  </mergeCells>
  <pageMargins left="0.984000027179718" right="0.75" top="0.472000002861023" bottom="0.268999993801117" header="0" footer="0"/>
  <pageSetup paperSize="9" scale="68"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2"/>
  <sheetViews>
    <sheetView workbookViewId="0">
      <selection activeCell="D19" sqref="D19"/>
    </sheetView>
  </sheetViews>
  <sheetFormatPr defaultColWidth="10" defaultRowHeight="13.5" outlineLevelCol="3"/>
  <cols>
    <col min="1" max="1" width="31.8916666666667" customWidth="true"/>
    <col min="2" max="3" width="24.425" customWidth="true"/>
    <col min="4" max="4" width="26.0583333333333" customWidth="true"/>
    <col min="5" max="5" width="9.76666666666667" customWidth="true"/>
  </cols>
  <sheetData>
    <row r="1" ht="39.9" customHeight="true" spans="1:4">
      <c r="A1" s="14" t="s">
        <v>510</v>
      </c>
      <c r="B1" s="14"/>
      <c r="C1" s="14"/>
      <c r="D1" s="14"/>
    </row>
    <row r="2" ht="29.35" customHeight="true" spans="1:4">
      <c r="A2" s="15"/>
      <c r="B2" s="13"/>
      <c r="C2" s="13"/>
      <c r="D2" s="16" t="s">
        <v>16</v>
      </c>
    </row>
    <row r="3" ht="34.65" customHeight="true" spans="1:4">
      <c r="A3" s="17" t="s">
        <v>511</v>
      </c>
      <c r="B3" s="17" t="s">
        <v>18</v>
      </c>
      <c r="C3" s="17" t="s">
        <v>20</v>
      </c>
      <c r="D3" s="17" t="s">
        <v>512</v>
      </c>
    </row>
    <row r="4" ht="34.65" customHeight="true" spans="1:4">
      <c r="A4" s="18" t="s">
        <v>513</v>
      </c>
      <c r="B4" s="19">
        <v>0</v>
      </c>
      <c r="C4" s="19">
        <v>0</v>
      </c>
      <c r="D4" s="20"/>
    </row>
    <row r="5" ht="34.65" customHeight="true" spans="1:4">
      <c r="A5" s="18" t="s">
        <v>514</v>
      </c>
      <c r="B5" s="19">
        <v>15</v>
      </c>
      <c r="C5" s="19">
        <v>5.884</v>
      </c>
      <c r="D5" s="19">
        <v>39.32</v>
      </c>
    </row>
    <row r="6" ht="34.65" customHeight="true" spans="1:4">
      <c r="A6" s="18" t="s">
        <v>515</v>
      </c>
      <c r="B6" s="19">
        <v>11.88</v>
      </c>
      <c r="C6" s="19">
        <v>8.243509</v>
      </c>
      <c r="D6" s="19">
        <v>69.39</v>
      </c>
    </row>
    <row r="7" ht="34.65" customHeight="true" spans="1:4">
      <c r="A7" s="18" t="s">
        <v>516</v>
      </c>
      <c r="B7" s="19"/>
      <c r="C7" s="19"/>
      <c r="D7" s="20"/>
    </row>
    <row r="8" ht="34.65" customHeight="true" spans="1:4">
      <c r="A8" s="18" t="s">
        <v>517</v>
      </c>
      <c r="B8" s="19">
        <v>11.88</v>
      </c>
      <c r="C8" s="19">
        <v>8.243509</v>
      </c>
      <c r="D8" s="19">
        <v>69.39</v>
      </c>
    </row>
    <row r="9" ht="34.65" customHeight="true" spans="1:4">
      <c r="A9" s="21"/>
      <c r="B9" s="22"/>
      <c r="C9" s="22"/>
      <c r="D9" s="23"/>
    </row>
    <row r="10" ht="34.65" customHeight="true" spans="1:4">
      <c r="A10" s="24" t="s">
        <v>509</v>
      </c>
      <c r="B10" s="25">
        <v>26.88</v>
      </c>
      <c r="C10" s="25">
        <v>14.127509</v>
      </c>
      <c r="D10" s="25">
        <v>52.56</v>
      </c>
    </row>
    <row r="11" ht="68.55" customHeight="true" spans="1:4">
      <c r="A11" s="26" t="s">
        <v>518</v>
      </c>
      <c r="B11" s="26"/>
      <c r="C11" s="26"/>
      <c r="D11" s="26"/>
    </row>
    <row r="12" ht="44.45" customHeight="true" spans="1:4">
      <c r="A12" s="26" t="s">
        <v>519</v>
      </c>
      <c r="B12" s="26"/>
      <c r="C12" s="26"/>
      <c r="D12" s="26"/>
    </row>
  </sheetData>
  <mergeCells count="3">
    <mergeCell ref="A1:D1"/>
    <mergeCell ref="A11:D11"/>
    <mergeCell ref="A12:D12"/>
  </mergeCells>
  <pageMargins left="1.18099999427795" right="0.75" top="0.589999973773956" bottom="0.268999993801117"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9"/>
  <sheetViews>
    <sheetView tabSelected="1" workbookViewId="0">
      <selection activeCell="D13" sqref="D13"/>
    </sheetView>
  </sheetViews>
  <sheetFormatPr defaultColWidth="10" defaultRowHeight="13.5" outlineLevelCol="3"/>
  <cols>
    <col min="1" max="1" width="5.83333333333333" customWidth="true"/>
    <col min="2" max="2" width="27.55" customWidth="true"/>
    <col min="3" max="3" width="23.8833333333333" customWidth="true"/>
    <col min="4" max="4" width="25.2416666666667" customWidth="true"/>
    <col min="5" max="5" width="9.76666666666667" customWidth="true"/>
  </cols>
  <sheetData>
    <row r="1" ht="32.4" customHeight="true" spans="1:4">
      <c r="A1" s="6" t="s">
        <v>14</v>
      </c>
      <c r="B1" s="6"/>
      <c r="C1" s="6"/>
      <c r="D1" s="6"/>
    </row>
    <row r="2" ht="18.8" customHeight="true" spans="1:4">
      <c r="A2" s="7"/>
      <c r="B2" s="7"/>
      <c r="C2" s="8" t="s">
        <v>385</v>
      </c>
      <c r="D2" s="8"/>
    </row>
    <row r="3" ht="24.85" customHeight="true" spans="1:4">
      <c r="A3" s="9" t="s">
        <v>520</v>
      </c>
      <c r="B3" s="9" t="s">
        <v>511</v>
      </c>
      <c r="C3" s="9" t="s">
        <v>18</v>
      </c>
      <c r="D3" s="9" t="s">
        <v>20</v>
      </c>
    </row>
    <row r="4" ht="16.55" customHeight="true" spans="1:4">
      <c r="A4" s="10"/>
      <c r="B4" s="11"/>
      <c r="C4" s="12"/>
      <c r="D4" s="12"/>
    </row>
    <row r="5" ht="16.55" customHeight="true" spans="1:4">
      <c r="A5" s="10"/>
      <c r="B5" s="11"/>
      <c r="C5" s="12"/>
      <c r="D5" s="12"/>
    </row>
    <row r="6" ht="16.55" customHeight="true" spans="1:4">
      <c r="A6" s="10"/>
      <c r="B6" s="11"/>
      <c r="C6" s="12"/>
      <c r="D6" s="12"/>
    </row>
    <row r="7" ht="16.55" customHeight="true" spans="1:4">
      <c r="A7" s="10"/>
      <c r="B7" s="11"/>
      <c r="C7" s="12"/>
      <c r="D7" s="12"/>
    </row>
    <row r="8" ht="16.55" customHeight="true" spans="1:4">
      <c r="A8" s="10"/>
      <c r="B8" s="11"/>
      <c r="C8" s="12"/>
      <c r="D8" s="12"/>
    </row>
    <row r="9" ht="16.55" customHeight="true" spans="1:4">
      <c r="A9" s="10"/>
      <c r="B9" s="11"/>
      <c r="C9" s="12"/>
      <c r="D9" s="12"/>
    </row>
    <row r="10" ht="16.55" customHeight="true" spans="1:4">
      <c r="A10" s="10"/>
      <c r="B10" s="11"/>
      <c r="C10" s="12"/>
      <c r="D10" s="12"/>
    </row>
    <row r="11" ht="16.55" customHeight="true" spans="1:4">
      <c r="A11" s="10"/>
      <c r="B11" s="11"/>
      <c r="C11" s="12"/>
      <c r="D11" s="12"/>
    </row>
    <row r="12" ht="16.55" customHeight="true" spans="1:4">
      <c r="A12" s="10"/>
      <c r="B12" s="11"/>
      <c r="C12" s="12"/>
      <c r="D12" s="12"/>
    </row>
    <row r="13" ht="16.55" customHeight="true" spans="1:4">
      <c r="A13" s="10"/>
      <c r="B13" s="11"/>
      <c r="C13" s="12"/>
      <c r="D13" s="12"/>
    </row>
    <row r="14" ht="16.55" customHeight="true" spans="1:4">
      <c r="A14" s="10"/>
      <c r="B14" s="11"/>
      <c r="C14" s="12"/>
      <c r="D14" s="12"/>
    </row>
    <row r="15" ht="16.55" customHeight="true" spans="1:4">
      <c r="A15" s="10"/>
      <c r="B15" s="11"/>
      <c r="C15" s="12"/>
      <c r="D15" s="12"/>
    </row>
    <row r="16" ht="16.55" customHeight="true" spans="1:4">
      <c r="A16" s="10"/>
      <c r="B16" s="11"/>
      <c r="C16" s="12"/>
      <c r="D16" s="12"/>
    </row>
    <row r="17" ht="16.55" customHeight="true" spans="1:4">
      <c r="A17" s="10"/>
      <c r="B17" s="11"/>
      <c r="C17" s="12"/>
      <c r="D17" s="12"/>
    </row>
    <row r="18" ht="14.3" customHeight="true"/>
    <row r="19" ht="14.3" customHeight="true" spans="1:3">
      <c r="A19" t="s">
        <v>521</v>
      </c>
      <c r="B19" t="s">
        <v>522</v>
      </c>
      <c r="C19" s="13"/>
    </row>
  </sheetData>
  <mergeCells count="3">
    <mergeCell ref="A1:D1"/>
    <mergeCell ref="A2:B2"/>
    <mergeCell ref="C2:D2"/>
  </mergeCells>
  <pageMargins left="0.75" right="0.75" top="0.270000010728836" bottom="0.270000010728836" header="0" footer="0"/>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9"/>
  <sheetViews>
    <sheetView topLeftCell="A2" workbookViewId="0">
      <selection activeCell="A9" sqref="A9"/>
    </sheetView>
  </sheetViews>
  <sheetFormatPr defaultColWidth="10" defaultRowHeight="13.5" outlineLevelCol="6"/>
  <cols>
    <col min="1" max="1" width="121.466666666667" customWidth="true"/>
    <col min="2" max="2" width="15.0666666666667" customWidth="true"/>
    <col min="3" max="7" width="16.15" customWidth="true"/>
    <col min="8" max="8" width="9.76666666666667" customWidth="true"/>
  </cols>
  <sheetData>
    <row r="1" ht="66.3" customHeight="true" spans="1:7">
      <c r="A1" s="1" t="s">
        <v>523</v>
      </c>
      <c r="B1" s="2"/>
      <c r="C1" s="2"/>
      <c r="D1" s="2"/>
      <c r="E1" s="2"/>
      <c r="F1" s="2"/>
      <c r="G1" s="2"/>
    </row>
    <row r="2" ht="33.9" customHeight="true" spans="1:7">
      <c r="A2" s="3" t="s">
        <v>524</v>
      </c>
      <c r="B2" s="4"/>
      <c r="C2" s="4"/>
      <c r="D2" s="4"/>
      <c r="E2" s="4"/>
      <c r="F2" s="4"/>
      <c r="G2" s="4"/>
    </row>
    <row r="3" ht="42.2" customHeight="true" spans="1:7">
      <c r="A3" s="5" t="s">
        <v>525</v>
      </c>
      <c r="B3" s="4"/>
      <c r="C3" s="4"/>
      <c r="D3" s="4"/>
      <c r="E3" s="4"/>
      <c r="F3" s="4"/>
      <c r="G3" s="4"/>
    </row>
    <row r="4" ht="42.2" customHeight="true" spans="1:7">
      <c r="A4" s="3" t="s">
        <v>526</v>
      </c>
      <c r="B4" s="4"/>
      <c r="C4" s="4"/>
      <c r="D4" s="4"/>
      <c r="E4" s="4"/>
      <c r="F4" s="4"/>
      <c r="G4" s="4"/>
    </row>
    <row r="5" ht="42.2" customHeight="true" spans="1:7">
      <c r="A5" s="5" t="s">
        <v>527</v>
      </c>
      <c r="B5" s="4"/>
      <c r="C5" s="4"/>
      <c r="D5" s="4"/>
      <c r="E5" s="4"/>
      <c r="F5" s="4"/>
      <c r="G5" s="4"/>
    </row>
    <row r="6" ht="42.2" customHeight="true" spans="1:7">
      <c r="A6" s="3" t="s">
        <v>528</v>
      </c>
      <c r="B6" s="4"/>
      <c r="C6" s="4"/>
      <c r="D6" s="4"/>
      <c r="E6" s="4"/>
      <c r="F6" s="4"/>
      <c r="G6" s="4"/>
    </row>
    <row r="7" ht="63" spans="1:7">
      <c r="A7" s="5" t="s">
        <v>529</v>
      </c>
      <c r="B7" s="4"/>
      <c r="C7" s="4"/>
      <c r="D7" s="4"/>
      <c r="E7" s="4"/>
      <c r="F7" s="4"/>
      <c r="G7" s="4"/>
    </row>
    <row r="8" ht="42.2" customHeight="true" spans="1:7">
      <c r="A8" s="3" t="s">
        <v>530</v>
      </c>
      <c r="B8" s="4"/>
      <c r="C8" s="4"/>
      <c r="D8" s="4"/>
      <c r="E8" s="4"/>
      <c r="F8" s="4"/>
      <c r="G8" s="4"/>
    </row>
    <row r="9" ht="60.3" customHeight="true" spans="1:7">
      <c r="A9" s="5" t="s">
        <v>531</v>
      </c>
      <c r="B9" s="4"/>
      <c r="C9" s="4"/>
      <c r="D9" s="4"/>
      <c r="E9" s="4"/>
      <c r="F9" s="4"/>
      <c r="G9" s="4"/>
    </row>
  </sheetData>
  <pageMargins left="0.75" right="0.75" top="0.268999993801117" bottom="0.268999993801117"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4"/>
  <sheetViews>
    <sheetView workbookViewId="0">
      <selection activeCell="D20" sqref="D20"/>
    </sheetView>
  </sheetViews>
  <sheetFormatPr defaultColWidth="10" defaultRowHeight="13.5" outlineLevelCol="6"/>
  <cols>
    <col min="1" max="1" width="26.6" customWidth="true"/>
    <col min="2" max="7" width="16.15" customWidth="true"/>
    <col min="8" max="8" width="9.76666666666667" customWidth="true"/>
  </cols>
  <sheetData>
    <row r="1" ht="41.45" customHeight="true" spans="1:7">
      <c r="A1" s="14" t="s">
        <v>3</v>
      </c>
      <c r="B1" s="14"/>
      <c r="C1" s="14"/>
      <c r="D1" s="14"/>
      <c r="E1" s="14"/>
      <c r="F1" s="14"/>
      <c r="G1" s="14"/>
    </row>
    <row r="2" ht="24.1" customHeight="true" spans="1:7">
      <c r="A2" s="7"/>
      <c r="B2" s="13"/>
      <c r="C2" s="13"/>
      <c r="D2" s="13"/>
      <c r="E2" s="13"/>
      <c r="F2" s="8" t="s">
        <v>16</v>
      </c>
      <c r="G2" s="8"/>
    </row>
    <row r="3" ht="39.15" customHeight="true" spans="1:7">
      <c r="A3" s="17" t="s">
        <v>17</v>
      </c>
      <c r="B3" s="17" t="s">
        <v>18</v>
      </c>
      <c r="C3" s="17" t="s">
        <v>19</v>
      </c>
      <c r="D3" s="17" t="s">
        <v>20</v>
      </c>
      <c r="E3" s="17" t="s">
        <v>21</v>
      </c>
      <c r="F3" s="17" t="s">
        <v>22</v>
      </c>
      <c r="G3" s="17" t="s">
        <v>23</v>
      </c>
    </row>
    <row r="4" ht="18.8" customHeight="true" spans="1:7">
      <c r="A4" s="55" t="s">
        <v>24</v>
      </c>
      <c r="B4" s="77">
        <v>370000</v>
      </c>
      <c r="C4" s="77">
        <v>39393.16</v>
      </c>
      <c r="D4" s="77">
        <v>39393.16</v>
      </c>
      <c r="E4" s="77">
        <v>100</v>
      </c>
      <c r="F4" s="77">
        <v>46000</v>
      </c>
      <c r="G4" s="77">
        <f>(D4/F4)*100</f>
        <v>85.6373043478261</v>
      </c>
    </row>
    <row r="5" ht="18.8" customHeight="true" spans="1:7">
      <c r="A5" s="55" t="s">
        <v>25</v>
      </c>
      <c r="B5" s="77">
        <v>18274.82</v>
      </c>
      <c r="C5" s="77">
        <v>19639.65</v>
      </c>
      <c r="D5" s="77">
        <v>19639.65</v>
      </c>
      <c r="E5" s="77">
        <v>100</v>
      </c>
      <c r="F5" s="77">
        <v>23664.93</v>
      </c>
      <c r="G5" s="77">
        <f>(D5/F5)*100</f>
        <v>82.9905264879296</v>
      </c>
    </row>
    <row r="6" ht="18.8" customHeight="true" spans="1:7">
      <c r="A6" s="55"/>
      <c r="B6" s="77"/>
      <c r="C6" s="77"/>
      <c r="D6" s="77"/>
      <c r="E6" s="77"/>
      <c r="F6" s="77"/>
      <c r="G6" s="77"/>
    </row>
    <row r="7" ht="18.8" customHeight="true" spans="1:7">
      <c r="A7" s="55"/>
      <c r="B7" s="77"/>
      <c r="C7" s="77"/>
      <c r="D7" s="77"/>
      <c r="E7" s="77"/>
      <c r="F7" s="77"/>
      <c r="G7" s="77"/>
    </row>
    <row r="8" ht="18.8" customHeight="true" spans="1:7">
      <c r="A8" s="55"/>
      <c r="B8" s="77"/>
      <c r="C8" s="77"/>
      <c r="D8" s="77"/>
      <c r="E8" s="77"/>
      <c r="F8" s="77"/>
      <c r="G8" s="77"/>
    </row>
    <row r="9" ht="18.8" customHeight="true" spans="1:7">
      <c r="A9" s="55"/>
      <c r="B9" s="77"/>
      <c r="C9" s="77"/>
      <c r="D9" s="77"/>
      <c r="E9" s="77"/>
      <c r="F9" s="77"/>
      <c r="G9" s="77"/>
    </row>
    <row r="10" ht="18.8" customHeight="true" spans="1:7">
      <c r="A10" s="60" t="s">
        <v>26</v>
      </c>
      <c r="B10" s="77">
        <v>55274.82</v>
      </c>
      <c r="C10" s="77">
        <v>59032.81</v>
      </c>
      <c r="D10" s="77">
        <v>59032.81</v>
      </c>
      <c r="E10" s="77">
        <v>100</v>
      </c>
      <c r="F10" s="77">
        <v>69664.934967</v>
      </c>
      <c r="G10" s="77">
        <f>(D10/F10)*100</f>
        <v>84.7381972407835</v>
      </c>
    </row>
    <row r="11" ht="18.8" customHeight="true" spans="1:7">
      <c r="A11" s="60" t="s">
        <v>27</v>
      </c>
      <c r="B11" s="77">
        <v>0</v>
      </c>
      <c r="C11" s="77">
        <v>13425.02</v>
      </c>
      <c r="D11" s="77">
        <v>13425.02</v>
      </c>
      <c r="E11" s="77">
        <v>0</v>
      </c>
      <c r="F11" s="77">
        <v>0</v>
      </c>
      <c r="G11" s="77"/>
    </row>
    <row r="12" ht="18.8" customHeight="true" spans="1:7">
      <c r="A12" s="60" t="s">
        <v>28</v>
      </c>
      <c r="B12" s="77">
        <v>0</v>
      </c>
      <c r="C12" s="77">
        <v>0</v>
      </c>
      <c r="D12" s="77">
        <v>0</v>
      </c>
      <c r="E12" s="77">
        <v>0</v>
      </c>
      <c r="F12" s="77">
        <v>0</v>
      </c>
      <c r="G12" s="77"/>
    </row>
    <row r="13" ht="18.8" customHeight="true" spans="1:7">
      <c r="A13" s="60"/>
      <c r="B13" s="77"/>
      <c r="C13" s="77"/>
      <c r="D13" s="77"/>
      <c r="E13" s="77"/>
      <c r="F13" s="77"/>
      <c r="G13" s="77"/>
    </row>
    <row r="14" ht="18.8" customHeight="true" spans="1:7">
      <c r="A14" s="60" t="s">
        <v>29</v>
      </c>
      <c r="B14" s="77">
        <f>B10+B11+B12</f>
        <v>55274.82</v>
      </c>
      <c r="C14" s="77">
        <f>C10+C11+C12</f>
        <v>72457.83</v>
      </c>
      <c r="D14" s="77">
        <f>D10+D11+D12</f>
        <v>72457.83</v>
      </c>
      <c r="E14" s="77">
        <v>100</v>
      </c>
      <c r="F14" s="77">
        <f>F10+F11+F12</f>
        <v>69664.934967</v>
      </c>
      <c r="G14" s="77">
        <f>(D14/F14)*100</f>
        <v>104.009039891192</v>
      </c>
    </row>
  </sheetData>
  <mergeCells count="2">
    <mergeCell ref="A1:G1"/>
    <mergeCell ref="F2:G2"/>
  </mergeCells>
  <pageMargins left="0.984000027179718" right="0.75" top="0.589999973773956" bottom="0.268999993801117"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94"/>
  <sheetViews>
    <sheetView workbookViewId="0">
      <pane ySplit="3" topLeftCell="A178" activePane="bottomLeft" state="frozen"/>
      <selection/>
      <selection pane="bottomLeft" activeCell="I192" sqref="I192"/>
    </sheetView>
  </sheetViews>
  <sheetFormatPr defaultColWidth="10" defaultRowHeight="13.5" outlineLevelCol="7"/>
  <cols>
    <col min="1" max="1" width="6.78333333333333" customWidth="true"/>
    <col min="2" max="2" width="26.7333333333333" customWidth="true"/>
    <col min="3" max="7" width="12.4833333333333" customWidth="true"/>
    <col min="8" max="8" width="14.6666666666667" customWidth="true"/>
    <col min="9" max="9" width="9.76666666666667" customWidth="true"/>
  </cols>
  <sheetData>
    <row r="1" ht="27.85" customHeight="true" spans="1:8">
      <c r="A1" s="70" t="s">
        <v>4</v>
      </c>
      <c r="B1" s="70"/>
      <c r="C1" s="70"/>
      <c r="D1" s="70"/>
      <c r="E1" s="70"/>
      <c r="F1" s="70"/>
      <c r="G1" s="70"/>
      <c r="H1" s="70"/>
    </row>
    <row r="2" ht="20.35" customHeight="true" spans="1:8">
      <c r="A2" s="7"/>
      <c r="B2" s="7"/>
      <c r="C2" s="7"/>
      <c r="D2" s="7"/>
      <c r="E2" s="7"/>
      <c r="F2" s="7"/>
      <c r="G2" s="8" t="s">
        <v>16</v>
      </c>
      <c r="H2" s="8"/>
    </row>
    <row r="3" ht="33.15" customHeight="true" spans="1:8">
      <c r="A3" s="9" t="s">
        <v>30</v>
      </c>
      <c r="B3" s="71" t="s">
        <v>17</v>
      </c>
      <c r="C3" s="71" t="s">
        <v>18</v>
      </c>
      <c r="D3" s="71" t="s">
        <v>19</v>
      </c>
      <c r="E3" s="71" t="s">
        <v>20</v>
      </c>
      <c r="F3" s="71" t="s">
        <v>21</v>
      </c>
      <c r="G3" s="71" t="s">
        <v>22</v>
      </c>
      <c r="H3" s="71" t="s">
        <v>23</v>
      </c>
    </row>
    <row r="4" ht="22.75" customHeight="true" spans="1:8">
      <c r="A4" s="42" t="s">
        <v>31</v>
      </c>
      <c r="B4" s="42" t="s">
        <v>32</v>
      </c>
      <c r="C4" s="52">
        <v>3930.22</v>
      </c>
      <c r="D4" s="52">
        <v>3854.409122</v>
      </c>
      <c r="E4" s="52">
        <v>3854.409122</v>
      </c>
      <c r="F4" s="52">
        <v>100</v>
      </c>
      <c r="G4" s="43">
        <v>3507.220055</v>
      </c>
      <c r="H4" s="43">
        <f>(E4/G4)*100</f>
        <v>109.89926669999</v>
      </c>
    </row>
    <row r="5" ht="22.75" customHeight="true" spans="1:8">
      <c r="A5" s="42" t="s">
        <v>33</v>
      </c>
      <c r="B5" s="42" t="s">
        <v>34</v>
      </c>
      <c r="C5" s="52">
        <v>20.67</v>
      </c>
      <c r="D5" s="52">
        <v>25.16995</v>
      </c>
      <c r="E5" s="52">
        <v>25.16995</v>
      </c>
      <c r="F5" s="52">
        <v>100</v>
      </c>
      <c r="G5" s="43">
        <v>66.005552</v>
      </c>
      <c r="H5" s="43">
        <f t="shared" ref="H5:H36" si="0">(E5/G5)*100</f>
        <v>38.1330800778698</v>
      </c>
    </row>
    <row r="6" ht="22.75" customHeight="true" spans="1:8">
      <c r="A6" s="44" t="s">
        <v>35</v>
      </c>
      <c r="B6" s="44" t="s">
        <v>36</v>
      </c>
      <c r="C6" s="72">
        <v>3.72</v>
      </c>
      <c r="D6" s="72">
        <v>2.408</v>
      </c>
      <c r="E6" s="72">
        <v>2.408</v>
      </c>
      <c r="F6" s="72">
        <v>100</v>
      </c>
      <c r="G6" s="53">
        <v>29.5217</v>
      </c>
      <c r="H6" s="53">
        <f t="shared" si="0"/>
        <v>8.1567118424752</v>
      </c>
    </row>
    <row r="7" ht="22.75" customHeight="true" spans="1:8">
      <c r="A7" s="44" t="s">
        <v>37</v>
      </c>
      <c r="B7" s="44" t="s">
        <v>38</v>
      </c>
      <c r="C7" s="72">
        <v>16.95</v>
      </c>
      <c r="D7" s="72">
        <v>18.92195</v>
      </c>
      <c r="E7" s="72">
        <v>18.92195</v>
      </c>
      <c r="F7" s="72">
        <v>100</v>
      </c>
      <c r="G7" s="53">
        <v>29.883852</v>
      </c>
      <c r="H7" s="53">
        <f t="shared" si="0"/>
        <v>63.3183098350239</v>
      </c>
    </row>
    <row r="8" ht="22.75" customHeight="true" spans="1:8">
      <c r="A8" s="44">
        <v>2010108</v>
      </c>
      <c r="B8" s="44" t="s">
        <v>39</v>
      </c>
      <c r="C8" s="72">
        <v>0</v>
      </c>
      <c r="D8" s="72">
        <v>0</v>
      </c>
      <c r="E8" s="72">
        <v>0</v>
      </c>
      <c r="F8" s="72">
        <v>100</v>
      </c>
      <c r="G8" s="53">
        <v>1.3</v>
      </c>
      <c r="H8" s="53">
        <f t="shared" si="0"/>
        <v>0</v>
      </c>
    </row>
    <row r="9" ht="22.75" customHeight="true" spans="1:8">
      <c r="A9" s="44" t="s">
        <v>40</v>
      </c>
      <c r="B9" s="44" t="s">
        <v>41</v>
      </c>
      <c r="C9" s="72">
        <v>0</v>
      </c>
      <c r="D9" s="72">
        <v>3.84</v>
      </c>
      <c r="E9" s="72">
        <v>3.84</v>
      </c>
      <c r="F9" s="72">
        <v>100</v>
      </c>
      <c r="G9" s="53">
        <v>5.3</v>
      </c>
      <c r="H9" s="53">
        <f t="shared" si="0"/>
        <v>72.4528301886792</v>
      </c>
    </row>
    <row r="10" ht="22.75" customHeight="true" spans="1:8">
      <c r="A10" s="42" t="s">
        <v>42</v>
      </c>
      <c r="B10" s="42" t="s">
        <v>43</v>
      </c>
      <c r="C10" s="52">
        <v>2511.34</v>
      </c>
      <c r="D10" s="52">
        <v>2419.963638</v>
      </c>
      <c r="E10" s="52">
        <v>2419.963638</v>
      </c>
      <c r="F10" s="52">
        <v>100</v>
      </c>
      <c r="G10" s="43">
        <v>2423.31929</v>
      </c>
      <c r="H10" s="43">
        <f t="shared" si="0"/>
        <v>99.8615266253255</v>
      </c>
    </row>
    <row r="11" ht="22.75" customHeight="true" spans="1:8">
      <c r="A11" s="44" t="s">
        <v>44</v>
      </c>
      <c r="B11" s="44" t="s">
        <v>36</v>
      </c>
      <c r="C11" s="72">
        <v>2511.34</v>
      </c>
      <c r="D11" s="72">
        <v>2419.963638</v>
      </c>
      <c r="E11" s="72">
        <v>2419.963638</v>
      </c>
      <c r="F11" s="72">
        <v>100</v>
      </c>
      <c r="G11" s="53">
        <v>2423.31929</v>
      </c>
      <c r="H11" s="53">
        <f t="shared" si="0"/>
        <v>99.8615266253255</v>
      </c>
    </row>
    <row r="12" ht="22.75" customHeight="true" spans="1:8">
      <c r="A12" s="42" t="s">
        <v>45</v>
      </c>
      <c r="B12" s="42" t="s">
        <v>46</v>
      </c>
      <c r="C12" s="52">
        <v>215.43</v>
      </c>
      <c r="D12" s="52">
        <v>216.517593</v>
      </c>
      <c r="E12" s="52">
        <v>216.517593</v>
      </c>
      <c r="F12" s="52">
        <v>100</v>
      </c>
      <c r="G12" s="43">
        <v>211.226657</v>
      </c>
      <c r="H12" s="43">
        <f t="shared" si="0"/>
        <v>102.504861874512</v>
      </c>
    </row>
    <row r="13" ht="22.75" customHeight="true" spans="1:8">
      <c r="A13" s="44" t="s">
        <v>47</v>
      </c>
      <c r="B13" s="44" t="s">
        <v>48</v>
      </c>
      <c r="C13" s="72">
        <v>215.43</v>
      </c>
      <c r="D13" s="72">
        <v>216.517593</v>
      </c>
      <c r="E13" s="72">
        <v>216.517593</v>
      </c>
      <c r="F13" s="72">
        <v>100</v>
      </c>
      <c r="G13" s="53">
        <v>211.226657</v>
      </c>
      <c r="H13" s="53">
        <f t="shared" si="0"/>
        <v>102.504861874512</v>
      </c>
    </row>
    <row r="14" ht="22.75" customHeight="true" spans="1:8">
      <c r="A14" s="42" t="s">
        <v>49</v>
      </c>
      <c r="B14" s="42" t="s">
        <v>50</v>
      </c>
      <c r="C14" s="52">
        <v>5</v>
      </c>
      <c r="D14" s="52">
        <v>2.829838</v>
      </c>
      <c r="E14" s="52">
        <v>2.829838</v>
      </c>
      <c r="F14" s="52">
        <v>100</v>
      </c>
      <c r="G14" s="43">
        <v>6.44</v>
      </c>
      <c r="H14" s="43">
        <f t="shared" si="0"/>
        <v>43.9415838509317</v>
      </c>
    </row>
    <row r="15" ht="22.75" customHeight="true" spans="1:8">
      <c r="A15" s="44" t="s">
        <v>51</v>
      </c>
      <c r="B15" s="44" t="s">
        <v>52</v>
      </c>
      <c r="C15" s="72">
        <v>5</v>
      </c>
      <c r="D15" s="72">
        <v>2.829838</v>
      </c>
      <c r="E15" s="72">
        <v>2.829838</v>
      </c>
      <c r="F15" s="72">
        <v>100</v>
      </c>
      <c r="G15" s="53">
        <v>6.44</v>
      </c>
      <c r="H15" s="53">
        <f t="shared" si="0"/>
        <v>43.9415838509317</v>
      </c>
    </row>
    <row r="16" ht="22.75" customHeight="true" spans="1:8">
      <c r="A16" s="42" t="s">
        <v>53</v>
      </c>
      <c r="B16" s="42" t="s">
        <v>54</v>
      </c>
      <c r="C16" s="52">
        <v>29</v>
      </c>
      <c r="D16" s="52">
        <v>56.343</v>
      </c>
      <c r="E16" s="52">
        <v>56.343</v>
      </c>
      <c r="F16" s="52">
        <v>100</v>
      </c>
      <c r="G16" s="43">
        <v>32.179092</v>
      </c>
      <c r="H16" s="43">
        <f t="shared" si="0"/>
        <v>175.09195100968</v>
      </c>
    </row>
    <row r="17" ht="22.75" customHeight="true" spans="1:8">
      <c r="A17" s="44" t="s">
        <v>55</v>
      </c>
      <c r="B17" s="44" t="s">
        <v>56</v>
      </c>
      <c r="C17" s="72">
        <v>29</v>
      </c>
      <c r="D17" s="72">
        <v>56.343</v>
      </c>
      <c r="E17" s="72">
        <v>56.343</v>
      </c>
      <c r="F17" s="72">
        <v>100</v>
      </c>
      <c r="G17" s="53">
        <v>32.179092</v>
      </c>
      <c r="H17" s="53">
        <f t="shared" si="0"/>
        <v>175.09195100968</v>
      </c>
    </row>
    <row r="18" ht="22.75" customHeight="true" spans="1:8">
      <c r="A18" s="42" t="s">
        <v>57</v>
      </c>
      <c r="B18" s="42" t="s">
        <v>58</v>
      </c>
      <c r="C18" s="52">
        <v>6.33</v>
      </c>
      <c r="D18" s="52">
        <v>17.37751</v>
      </c>
      <c r="E18" s="52">
        <v>17.37751</v>
      </c>
      <c r="F18" s="52">
        <v>100</v>
      </c>
      <c r="G18" s="43">
        <v>28.441707</v>
      </c>
      <c r="H18" s="43">
        <f t="shared" si="0"/>
        <v>61.09868862653</v>
      </c>
    </row>
    <row r="19" ht="22.75" customHeight="true" spans="1:8">
      <c r="A19" s="44" t="s">
        <v>59</v>
      </c>
      <c r="B19" s="44" t="s">
        <v>60</v>
      </c>
      <c r="C19" s="72">
        <v>6.33</v>
      </c>
      <c r="D19" s="72">
        <v>17.37751</v>
      </c>
      <c r="E19" s="72">
        <v>17.37751</v>
      </c>
      <c r="F19" s="72">
        <v>100</v>
      </c>
      <c r="G19" s="53">
        <v>28.441707</v>
      </c>
      <c r="H19" s="53">
        <f t="shared" si="0"/>
        <v>61.09868862653</v>
      </c>
    </row>
    <row r="20" ht="22.75" customHeight="true" spans="1:8">
      <c r="A20" s="42" t="s">
        <v>61</v>
      </c>
      <c r="B20" s="42" t="s">
        <v>62</v>
      </c>
      <c r="C20" s="52">
        <v>6</v>
      </c>
      <c r="D20" s="52">
        <v>5.89286</v>
      </c>
      <c r="E20" s="52">
        <v>5.89286</v>
      </c>
      <c r="F20" s="52">
        <v>100</v>
      </c>
      <c r="G20" s="43">
        <v>2.65616</v>
      </c>
      <c r="H20" s="43">
        <f t="shared" si="0"/>
        <v>221.856364074453</v>
      </c>
    </row>
    <row r="21" ht="22.75" customHeight="true" spans="1:8">
      <c r="A21" s="44" t="s">
        <v>63</v>
      </c>
      <c r="B21" s="44" t="s">
        <v>64</v>
      </c>
      <c r="C21" s="72">
        <v>6</v>
      </c>
      <c r="D21" s="72">
        <v>5.89286</v>
      </c>
      <c r="E21" s="72">
        <v>5.89286</v>
      </c>
      <c r="F21" s="72">
        <v>100</v>
      </c>
      <c r="G21" s="53">
        <v>2.65616</v>
      </c>
      <c r="H21" s="53">
        <f t="shared" si="0"/>
        <v>221.856364074453</v>
      </c>
    </row>
    <row r="22" ht="22.75" customHeight="true" spans="1:8">
      <c r="A22" s="42" t="s">
        <v>65</v>
      </c>
      <c r="B22" s="42" t="s">
        <v>66</v>
      </c>
      <c r="C22" s="52">
        <v>340.38</v>
      </c>
      <c r="D22" s="52">
        <v>352.522105</v>
      </c>
      <c r="E22" s="52">
        <v>352.522105</v>
      </c>
      <c r="F22" s="52">
        <v>100</v>
      </c>
      <c r="G22" s="43">
        <v>288.196895</v>
      </c>
      <c r="H22" s="43">
        <f t="shared" si="0"/>
        <v>122.319883078546</v>
      </c>
    </row>
    <row r="23" ht="22.75" customHeight="true" spans="1:8">
      <c r="A23" s="44" t="s">
        <v>67</v>
      </c>
      <c r="B23" s="44" t="s">
        <v>68</v>
      </c>
      <c r="C23" s="72">
        <v>269.04</v>
      </c>
      <c r="D23" s="72">
        <v>323.5727</v>
      </c>
      <c r="E23" s="72">
        <v>323.5727</v>
      </c>
      <c r="F23" s="72">
        <v>100</v>
      </c>
      <c r="G23" s="53">
        <v>260.842207</v>
      </c>
      <c r="H23" s="53">
        <f t="shared" si="0"/>
        <v>124.049211100257</v>
      </c>
    </row>
    <row r="24" ht="22.75" customHeight="true" spans="1:8">
      <c r="A24" s="44" t="s">
        <v>69</v>
      </c>
      <c r="B24" s="44" t="s">
        <v>66</v>
      </c>
      <c r="C24" s="72">
        <v>71.34</v>
      </c>
      <c r="D24" s="72">
        <v>28.949405</v>
      </c>
      <c r="E24" s="72">
        <v>28.949405</v>
      </c>
      <c r="F24" s="72">
        <v>100</v>
      </c>
      <c r="G24" s="53">
        <v>27.354688</v>
      </c>
      <c r="H24" s="53">
        <f t="shared" si="0"/>
        <v>105.829775868765</v>
      </c>
    </row>
    <row r="25" ht="22.75" customHeight="true" spans="1:8">
      <c r="A25" s="42" t="s">
        <v>70</v>
      </c>
      <c r="B25" s="42" t="s">
        <v>71</v>
      </c>
      <c r="C25" s="52">
        <v>796.07</v>
      </c>
      <c r="D25" s="52">
        <v>757.792628</v>
      </c>
      <c r="E25" s="52">
        <v>757.792628</v>
      </c>
      <c r="F25" s="52">
        <v>100</v>
      </c>
      <c r="G25" s="43">
        <v>448.754702</v>
      </c>
      <c r="H25" s="43">
        <f t="shared" si="0"/>
        <v>168.865668620894</v>
      </c>
    </row>
    <row r="26" ht="22.75" customHeight="true" spans="1:8">
      <c r="A26" s="44" t="s">
        <v>72</v>
      </c>
      <c r="B26" s="44" t="s">
        <v>71</v>
      </c>
      <c r="C26" s="72">
        <v>796.07</v>
      </c>
      <c r="D26" s="72">
        <v>757.792628</v>
      </c>
      <c r="E26" s="72">
        <v>757.792628</v>
      </c>
      <c r="F26" s="72">
        <v>100</v>
      </c>
      <c r="G26" s="53">
        <v>448.754702</v>
      </c>
      <c r="H26" s="53">
        <f t="shared" si="0"/>
        <v>168.865668620894</v>
      </c>
    </row>
    <row r="27" ht="22.75" customHeight="true" spans="1:8">
      <c r="A27" s="42" t="s">
        <v>73</v>
      </c>
      <c r="B27" s="42" t="s">
        <v>74</v>
      </c>
      <c r="C27" s="52">
        <v>64.55</v>
      </c>
      <c r="D27" s="52">
        <v>56.107706</v>
      </c>
      <c r="E27" s="52">
        <v>56.107706</v>
      </c>
      <c r="F27" s="52">
        <v>100</v>
      </c>
      <c r="G27" s="43">
        <v>71.135</v>
      </c>
      <c r="H27" s="43">
        <f t="shared" si="0"/>
        <v>78.8749645041119</v>
      </c>
    </row>
    <row r="28" ht="22.75" customHeight="true" spans="1:8">
      <c r="A28" s="42" t="s">
        <v>75</v>
      </c>
      <c r="B28" s="42" t="s">
        <v>76</v>
      </c>
      <c r="C28" s="52">
        <v>62.9</v>
      </c>
      <c r="D28" s="52">
        <v>56.107706</v>
      </c>
      <c r="E28" s="52">
        <v>56.107706</v>
      </c>
      <c r="F28" s="52">
        <v>100</v>
      </c>
      <c r="G28" s="43">
        <v>69.485</v>
      </c>
      <c r="H28" s="43">
        <f t="shared" si="0"/>
        <v>80.7479398431316</v>
      </c>
    </row>
    <row r="29" ht="22.75" customHeight="true" spans="1:8">
      <c r="A29" s="44" t="s">
        <v>77</v>
      </c>
      <c r="B29" s="44" t="s">
        <v>78</v>
      </c>
      <c r="C29" s="72">
        <v>62.9</v>
      </c>
      <c r="D29" s="72">
        <v>56.107706</v>
      </c>
      <c r="E29" s="72">
        <v>56.107706</v>
      </c>
      <c r="F29" s="72">
        <v>100</v>
      </c>
      <c r="G29" s="53">
        <v>69.485</v>
      </c>
      <c r="H29" s="53">
        <f t="shared" si="0"/>
        <v>80.7479398431316</v>
      </c>
    </row>
    <row r="30" ht="22.75" customHeight="true" spans="1:8">
      <c r="A30" s="42" t="s">
        <v>79</v>
      </c>
      <c r="B30" s="42" t="s">
        <v>80</v>
      </c>
      <c r="C30" s="52">
        <v>1.65</v>
      </c>
      <c r="D30" s="52">
        <v>0</v>
      </c>
      <c r="E30" s="52">
        <v>0</v>
      </c>
      <c r="F30" s="52">
        <v>100</v>
      </c>
      <c r="G30" s="43">
        <v>1.65</v>
      </c>
      <c r="H30" s="43">
        <f t="shared" si="0"/>
        <v>0</v>
      </c>
    </row>
    <row r="31" ht="22.75" customHeight="true" spans="1:8">
      <c r="A31" s="44" t="s">
        <v>81</v>
      </c>
      <c r="B31" s="44" t="s">
        <v>80</v>
      </c>
      <c r="C31" s="72">
        <v>1.65</v>
      </c>
      <c r="D31" s="72">
        <v>0</v>
      </c>
      <c r="E31" s="72">
        <v>0</v>
      </c>
      <c r="F31" s="72">
        <v>100</v>
      </c>
      <c r="G31" s="53">
        <v>1.65</v>
      </c>
      <c r="H31" s="53">
        <f t="shared" si="0"/>
        <v>0</v>
      </c>
    </row>
    <row r="32" ht="22.75" customHeight="true" spans="1:8">
      <c r="A32" s="42" t="s">
        <v>82</v>
      </c>
      <c r="B32" s="42" t="s">
        <v>83</v>
      </c>
      <c r="C32" s="52">
        <v>2007.4</v>
      </c>
      <c r="D32" s="52">
        <v>1647.423105</v>
      </c>
      <c r="E32" s="52">
        <v>1647.423105</v>
      </c>
      <c r="F32" s="52">
        <v>100</v>
      </c>
      <c r="G32" s="43">
        <v>6004.239067</v>
      </c>
      <c r="H32" s="43">
        <f t="shared" si="0"/>
        <v>27.4376667320665</v>
      </c>
    </row>
    <row r="33" ht="22.75" customHeight="true" spans="1:8">
      <c r="A33" s="42" t="s">
        <v>84</v>
      </c>
      <c r="B33" s="42" t="s">
        <v>85</v>
      </c>
      <c r="C33" s="52">
        <v>7.4</v>
      </c>
      <c r="D33" s="52">
        <v>3.606901</v>
      </c>
      <c r="E33" s="52">
        <v>3.606901</v>
      </c>
      <c r="F33" s="52">
        <v>100</v>
      </c>
      <c r="G33" s="43">
        <v>0.56</v>
      </c>
      <c r="H33" s="43">
        <f t="shared" si="0"/>
        <v>644.089464285714</v>
      </c>
    </row>
    <row r="34" ht="22.75" customHeight="true" spans="1:8">
      <c r="A34" s="44" t="s">
        <v>86</v>
      </c>
      <c r="B34" s="44" t="s">
        <v>87</v>
      </c>
      <c r="C34" s="72">
        <v>4.4</v>
      </c>
      <c r="D34" s="72">
        <v>3.606901</v>
      </c>
      <c r="E34" s="72">
        <v>3.606901</v>
      </c>
      <c r="F34" s="72">
        <v>100</v>
      </c>
      <c r="G34" s="53">
        <v>0.56</v>
      </c>
      <c r="H34" s="53">
        <f t="shared" si="0"/>
        <v>644.089464285714</v>
      </c>
    </row>
    <row r="35" ht="22.75" customHeight="true" spans="1:8">
      <c r="A35" s="44" t="s">
        <v>88</v>
      </c>
      <c r="B35" s="44" t="s">
        <v>89</v>
      </c>
      <c r="C35" s="72">
        <v>3</v>
      </c>
      <c r="D35" s="72">
        <v>0</v>
      </c>
      <c r="E35" s="72">
        <v>0</v>
      </c>
      <c r="F35" s="72">
        <v>100</v>
      </c>
      <c r="G35" s="53">
        <v>0</v>
      </c>
      <c r="H35" s="53">
        <v>0</v>
      </c>
    </row>
    <row r="36" ht="22.75" customHeight="true" spans="1:8">
      <c r="A36" s="42" t="s">
        <v>90</v>
      </c>
      <c r="B36" s="42" t="s">
        <v>91</v>
      </c>
      <c r="C36" s="52">
        <v>2000</v>
      </c>
      <c r="D36" s="52">
        <v>1643.816204</v>
      </c>
      <c r="E36" s="52">
        <v>1643.816204</v>
      </c>
      <c r="F36" s="52">
        <v>100</v>
      </c>
      <c r="G36" s="43">
        <v>6003.679067</v>
      </c>
      <c r="H36" s="43">
        <f t="shared" si="0"/>
        <v>27.3801478336084</v>
      </c>
    </row>
    <row r="37" ht="22.75" customHeight="true" spans="1:8">
      <c r="A37" s="44" t="s">
        <v>92</v>
      </c>
      <c r="B37" s="44" t="s">
        <v>91</v>
      </c>
      <c r="C37" s="72">
        <v>2000</v>
      </c>
      <c r="D37" s="72">
        <v>1643.816204</v>
      </c>
      <c r="E37" s="72">
        <v>1643.816204</v>
      </c>
      <c r="F37" s="72">
        <v>100</v>
      </c>
      <c r="G37" s="53">
        <v>6003.679067</v>
      </c>
      <c r="H37" s="53">
        <f t="shared" ref="H37:H68" si="1">(E37/G37)*100</f>
        <v>27.3801478336084</v>
      </c>
    </row>
    <row r="38" ht="22.75" customHeight="true" spans="1:8">
      <c r="A38" s="42" t="s">
        <v>93</v>
      </c>
      <c r="B38" s="42" t="s">
        <v>94</v>
      </c>
      <c r="C38" s="52">
        <v>251.1</v>
      </c>
      <c r="D38" s="52">
        <v>201.946209</v>
      </c>
      <c r="E38" s="52">
        <v>201.946209</v>
      </c>
      <c r="F38" s="52">
        <v>100</v>
      </c>
      <c r="G38" s="43">
        <v>159.320137</v>
      </c>
      <c r="H38" s="43">
        <f t="shared" si="1"/>
        <v>126.754980759275</v>
      </c>
    </row>
    <row r="39" ht="22.75" customHeight="true" spans="1:8">
      <c r="A39" s="42" t="s">
        <v>95</v>
      </c>
      <c r="B39" s="42" t="s">
        <v>96</v>
      </c>
      <c r="C39" s="52">
        <v>0.6</v>
      </c>
      <c r="D39" s="52">
        <v>0.343</v>
      </c>
      <c r="E39" s="52">
        <v>0.343</v>
      </c>
      <c r="F39" s="52">
        <v>100</v>
      </c>
      <c r="G39" s="43">
        <v>0</v>
      </c>
      <c r="H39" s="43">
        <v>0</v>
      </c>
    </row>
    <row r="40" ht="22.75" customHeight="true" spans="1:8">
      <c r="A40" s="44" t="s">
        <v>97</v>
      </c>
      <c r="B40" s="44" t="s">
        <v>98</v>
      </c>
      <c r="C40" s="72">
        <v>0.6</v>
      </c>
      <c r="D40" s="72">
        <v>0.343</v>
      </c>
      <c r="E40" s="72">
        <v>0.343</v>
      </c>
      <c r="F40" s="72">
        <v>100</v>
      </c>
      <c r="G40" s="53">
        <v>0</v>
      </c>
      <c r="H40" s="53">
        <v>0</v>
      </c>
    </row>
    <row r="41" ht="22.75" customHeight="true" spans="1:8">
      <c r="A41" s="73" t="s">
        <v>99</v>
      </c>
      <c r="B41" s="73" t="s">
        <v>100</v>
      </c>
      <c r="C41" s="43">
        <v>0</v>
      </c>
      <c r="D41" s="43">
        <v>0</v>
      </c>
      <c r="E41" s="43">
        <v>0</v>
      </c>
      <c r="F41" s="52">
        <v>100</v>
      </c>
      <c r="G41" s="43">
        <v>15.2</v>
      </c>
      <c r="H41" s="43">
        <f t="shared" si="1"/>
        <v>0</v>
      </c>
    </row>
    <row r="42" ht="22.75" customHeight="true" spans="1:8">
      <c r="A42" s="74" t="s">
        <v>101</v>
      </c>
      <c r="B42" s="74" t="s">
        <v>102</v>
      </c>
      <c r="C42" s="72">
        <v>0</v>
      </c>
      <c r="D42" s="72">
        <v>0</v>
      </c>
      <c r="E42" s="72">
        <v>0</v>
      </c>
      <c r="F42" s="72">
        <v>100</v>
      </c>
      <c r="G42" s="53">
        <v>15.2</v>
      </c>
      <c r="H42" s="53">
        <f t="shared" si="1"/>
        <v>0</v>
      </c>
    </row>
    <row r="43" ht="22.75" customHeight="true" spans="1:8">
      <c r="A43" s="42" t="s">
        <v>103</v>
      </c>
      <c r="B43" s="42" t="s">
        <v>104</v>
      </c>
      <c r="C43" s="52">
        <v>250.5</v>
      </c>
      <c r="D43" s="52">
        <v>201.603209</v>
      </c>
      <c r="E43" s="52">
        <v>201.603209</v>
      </c>
      <c r="F43" s="52">
        <v>100</v>
      </c>
      <c r="G43" s="43">
        <v>144.120137</v>
      </c>
      <c r="H43" s="43">
        <f t="shared" si="1"/>
        <v>139.885524116592</v>
      </c>
    </row>
    <row r="44" ht="22.75" customHeight="true" spans="1:8">
      <c r="A44" s="44" t="s">
        <v>105</v>
      </c>
      <c r="B44" s="44" t="s">
        <v>104</v>
      </c>
      <c r="C44" s="72">
        <v>250.5</v>
      </c>
      <c r="D44" s="72">
        <v>201.603209</v>
      </c>
      <c r="E44" s="72">
        <v>201.603209</v>
      </c>
      <c r="F44" s="72">
        <v>100</v>
      </c>
      <c r="G44" s="53">
        <v>144.120137</v>
      </c>
      <c r="H44" s="53">
        <f t="shared" si="1"/>
        <v>139.885524116592</v>
      </c>
    </row>
    <row r="45" ht="22.75" customHeight="true" spans="1:8">
      <c r="A45" s="42" t="s">
        <v>106</v>
      </c>
      <c r="B45" s="42" t="s">
        <v>107</v>
      </c>
      <c r="C45" s="52">
        <v>20356.2</v>
      </c>
      <c r="D45" s="52">
        <v>18220.978927</v>
      </c>
      <c r="E45" s="52">
        <v>18220.978927</v>
      </c>
      <c r="F45" s="52">
        <v>100</v>
      </c>
      <c r="G45" s="43">
        <v>19586.935757</v>
      </c>
      <c r="H45" s="43">
        <f t="shared" si="1"/>
        <v>93.0261841517919</v>
      </c>
    </row>
    <row r="46" ht="22.75" customHeight="true" spans="1:8">
      <c r="A46" s="42" t="s">
        <v>108</v>
      </c>
      <c r="B46" s="42" t="s">
        <v>109</v>
      </c>
      <c r="C46" s="52">
        <v>1.5</v>
      </c>
      <c r="D46" s="52">
        <v>0.3916</v>
      </c>
      <c r="E46" s="52">
        <v>0.3916</v>
      </c>
      <c r="F46" s="52">
        <v>100</v>
      </c>
      <c r="G46" s="43">
        <v>11.4554</v>
      </c>
      <c r="H46" s="43">
        <f t="shared" si="1"/>
        <v>3.41847512963319</v>
      </c>
    </row>
    <row r="47" ht="22.75" customHeight="true" spans="1:8">
      <c r="A47" s="44" t="s">
        <v>110</v>
      </c>
      <c r="B47" s="44" t="s">
        <v>111</v>
      </c>
      <c r="C47" s="72">
        <v>1.5</v>
      </c>
      <c r="D47" s="72">
        <v>0.3916</v>
      </c>
      <c r="E47" s="72">
        <v>0.3916</v>
      </c>
      <c r="F47" s="72">
        <v>100</v>
      </c>
      <c r="G47" s="53">
        <v>11.4554</v>
      </c>
      <c r="H47" s="53">
        <f t="shared" si="1"/>
        <v>3.41847512963319</v>
      </c>
    </row>
    <row r="48" ht="22.75" customHeight="true" spans="1:8">
      <c r="A48" s="42" t="s">
        <v>112</v>
      </c>
      <c r="B48" s="42" t="s">
        <v>113</v>
      </c>
      <c r="C48" s="52">
        <v>1992.28</v>
      </c>
      <c r="D48" s="52">
        <v>1527.999455</v>
      </c>
      <c r="E48" s="52">
        <v>1527.999455</v>
      </c>
      <c r="F48" s="52">
        <v>100</v>
      </c>
      <c r="G48" s="43">
        <v>562.711278</v>
      </c>
      <c r="H48" s="43">
        <f t="shared" si="1"/>
        <v>271.542354798867</v>
      </c>
    </row>
    <row r="49" ht="22.75" customHeight="true" spans="1:8">
      <c r="A49" s="44" t="s">
        <v>114</v>
      </c>
      <c r="B49" s="44" t="s">
        <v>115</v>
      </c>
      <c r="C49" s="72">
        <v>187.6</v>
      </c>
      <c r="D49" s="72">
        <v>153.92805</v>
      </c>
      <c r="E49" s="72">
        <v>153.92805</v>
      </c>
      <c r="F49" s="72">
        <v>100</v>
      </c>
      <c r="G49" s="53">
        <v>179.480364</v>
      </c>
      <c r="H49" s="53">
        <f t="shared" si="1"/>
        <v>85.7631701705263</v>
      </c>
    </row>
    <row r="50" ht="22.75" customHeight="true" spans="1:8">
      <c r="A50" s="44" t="s">
        <v>116</v>
      </c>
      <c r="B50" s="44" t="s">
        <v>117</v>
      </c>
      <c r="C50" s="72">
        <v>1804.68</v>
      </c>
      <c r="D50" s="72">
        <v>1374.071405</v>
      </c>
      <c r="E50" s="72">
        <v>1374.071405</v>
      </c>
      <c r="F50" s="72">
        <v>100</v>
      </c>
      <c r="G50" s="53">
        <v>383.230914</v>
      </c>
      <c r="H50" s="53">
        <f t="shared" si="1"/>
        <v>358.549207489039</v>
      </c>
    </row>
    <row r="51" ht="22.75" customHeight="true" spans="1:8">
      <c r="A51" s="42" t="s">
        <v>118</v>
      </c>
      <c r="B51" s="42" t="s">
        <v>119</v>
      </c>
      <c r="C51" s="52">
        <v>936.79</v>
      </c>
      <c r="D51" s="52">
        <v>900.285306</v>
      </c>
      <c r="E51" s="52">
        <v>900.285306</v>
      </c>
      <c r="F51" s="52">
        <v>100</v>
      </c>
      <c r="G51" s="43">
        <v>592.075078</v>
      </c>
      <c r="H51" s="43">
        <f t="shared" si="1"/>
        <v>152.055936730375</v>
      </c>
    </row>
    <row r="52" ht="22.75" customHeight="true" spans="1:8">
      <c r="A52" s="44" t="s">
        <v>120</v>
      </c>
      <c r="B52" s="44" t="s">
        <v>121</v>
      </c>
      <c r="C52" s="72">
        <v>137.12</v>
      </c>
      <c r="D52" s="72">
        <v>135.549</v>
      </c>
      <c r="E52" s="72">
        <v>135.549</v>
      </c>
      <c r="F52" s="72">
        <v>100</v>
      </c>
      <c r="G52" s="53">
        <v>35.5548</v>
      </c>
      <c r="H52" s="53">
        <f t="shared" si="1"/>
        <v>381.239663842857</v>
      </c>
    </row>
    <row r="53" ht="22.75" customHeight="true" spans="1:8">
      <c r="A53" s="44" t="s">
        <v>122</v>
      </c>
      <c r="B53" s="44" t="s">
        <v>123</v>
      </c>
      <c r="C53" s="72">
        <v>226.68</v>
      </c>
      <c r="D53" s="72">
        <v>215.977</v>
      </c>
      <c r="E53" s="72">
        <v>215.977</v>
      </c>
      <c r="F53" s="72">
        <v>100</v>
      </c>
      <c r="G53" s="53">
        <v>58.6905</v>
      </c>
      <c r="H53" s="53">
        <f t="shared" si="1"/>
        <v>367.993116432813</v>
      </c>
    </row>
    <row r="54" ht="22.75" customHeight="true" spans="1:8">
      <c r="A54" s="44" t="s">
        <v>124</v>
      </c>
      <c r="B54" s="44" t="s">
        <v>125</v>
      </c>
      <c r="C54" s="72">
        <v>386.49</v>
      </c>
      <c r="D54" s="72">
        <v>365.245549</v>
      </c>
      <c r="E54" s="72">
        <v>365.245549</v>
      </c>
      <c r="F54" s="72">
        <v>100</v>
      </c>
      <c r="G54" s="53">
        <v>330.98672</v>
      </c>
      <c r="H54" s="53">
        <f t="shared" si="1"/>
        <v>110.350514667175</v>
      </c>
    </row>
    <row r="55" ht="22.75" customHeight="true" spans="1:8">
      <c r="A55" s="44" t="s">
        <v>126</v>
      </c>
      <c r="B55" s="44" t="s">
        <v>127</v>
      </c>
      <c r="C55" s="72">
        <v>186.5</v>
      </c>
      <c r="D55" s="72">
        <v>183.513757</v>
      </c>
      <c r="E55" s="72">
        <v>183.513757</v>
      </c>
      <c r="F55" s="72">
        <v>100</v>
      </c>
      <c r="G55" s="53">
        <v>166.843058</v>
      </c>
      <c r="H55" s="53">
        <f t="shared" si="1"/>
        <v>109.991844551303</v>
      </c>
    </row>
    <row r="56" ht="22.75" customHeight="true" spans="1:8">
      <c r="A56" s="42" t="s">
        <v>128</v>
      </c>
      <c r="B56" s="42" t="s">
        <v>129</v>
      </c>
      <c r="C56" s="52">
        <v>8266.21</v>
      </c>
      <c r="D56" s="52">
        <v>8149.594073</v>
      </c>
      <c r="E56" s="52">
        <v>8149.594073</v>
      </c>
      <c r="F56" s="52">
        <v>100</v>
      </c>
      <c r="G56" s="43">
        <v>5569.74196</v>
      </c>
      <c r="H56" s="43">
        <f t="shared" si="1"/>
        <v>146.319059868978</v>
      </c>
    </row>
    <row r="57" ht="22.75" customHeight="true" spans="1:8">
      <c r="A57" s="44" t="s">
        <v>130</v>
      </c>
      <c r="B57" s="44" t="s">
        <v>131</v>
      </c>
      <c r="C57" s="72">
        <v>6</v>
      </c>
      <c r="D57" s="72">
        <v>4.227613</v>
      </c>
      <c r="E57" s="72">
        <v>4.227613</v>
      </c>
      <c r="F57" s="72">
        <v>100</v>
      </c>
      <c r="G57" s="53">
        <v>59.081</v>
      </c>
      <c r="H57" s="53">
        <f t="shared" si="1"/>
        <v>7.15562194275655</v>
      </c>
    </row>
    <row r="58" ht="22.75" customHeight="true" spans="1:8">
      <c r="A58" s="44" t="s">
        <v>132</v>
      </c>
      <c r="B58" s="44" t="s">
        <v>133</v>
      </c>
      <c r="C58" s="72">
        <v>5.21</v>
      </c>
      <c r="D58" s="72">
        <v>2.49</v>
      </c>
      <c r="E58" s="72">
        <v>2.49</v>
      </c>
      <c r="F58" s="72">
        <v>100</v>
      </c>
      <c r="G58" s="53">
        <v>6.18</v>
      </c>
      <c r="H58" s="53">
        <f t="shared" si="1"/>
        <v>40.2912621359223</v>
      </c>
    </row>
    <row r="59" ht="22.75" customHeight="true" spans="1:8">
      <c r="A59" s="44" t="s">
        <v>134</v>
      </c>
      <c r="B59" s="44" t="s">
        <v>135</v>
      </c>
      <c r="C59" s="72">
        <v>3911.4</v>
      </c>
      <c r="D59" s="72">
        <v>3911.4</v>
      </c>
      <c r="E59" s="72">
        <v>3911.4</v>
      </c>
      <c r="F59" s="72">
        <v>100</v>
      </c>
      <c r="G59" s="53">
        <v>0</v>
      </c>
      <c r="H59" s="53">
        <v>0</v>
      </c>
    </row>
    <row r="60" ht="22.75" customHeight="true" spans="1:8">
      <c r="A60" s="44" t="s">
        <v>136</v>
      </c>
      <c r="B60" s="44" t="s">
        <v>137</v>
      </c>
      <c r="C60" s="72">
        <v>4343.6</v>
      </c>
      <c r="D60" s="72">
        <v>4231.47646</v>
      </c>
      <c r="E60" s="72">
        <v>4231.47646</v>
      </c>
      <c r="F60" s="72">
        <v>100</v>
      </c>
      <c r="G60" s="53">
        <v>5504.48096</v>
      </c>
      <c r="H60" s="53">
        <f t="shared" si="1"/>
        <v>76.8733054169743</v>
      </c>
    </row>
    <row r="61" ht="22.75" customHeight="true" spans="1:8">
      <c r="A61" s="42" t="s">
        <v>138</v>
      </c>
      <c r="B61" s="42" t="s">
        <v>139</v>
      </c>
      <c r="C61" s="52">
        <v>251.06</v>
      </c>
      <c r="D61" s="52">
        <v>299.93</v>
      </c>
      <c r="E61" s="52">
        <v>299.93</v>
      </c>
      <c r="F61" s="52">
        <v>100</v>
      </c>
      <c r="G61" s="43">
        <v>67.0608</v>
      </c>
      <c r="H61" s="43">
        <f t="shared" si="1"/>
        <v>447.250852957316</v>
      </c>
    </row>
    <row r="62" ht="22.75" customHeight="true" spans="1:8">
      <c r="A62" s="44" t="s">
        <v>140</v>
      </c>
      <c r="B62" s="44" t="s">
        <v>141</v>
      </c>
      <c r="C62" s="72">
        <v>61.54</v>
      </c>
      <c r="D62" s="72">
        <v>61.54</v>
      </c>
      <c r="E62" s="72">
        <v>61.54</v>
      </c>
      <c r="F62" s="72">
        <v>100</v>
      </c>
      <c r="G62" s="53">
        <v>0</v>
      </c>
      <c r="H62" s="53">
        <v>0</v>
      </c>
    </row>
    <row r="63" ht="22.75" customHeight="true" spans="1:8">
      <c r="A63" s="44" t="s">
        <v>142</v>
      </c>
      <c r="B63" s="44" t="s">
        <v>143</v>
      </c>
      <c r="C63" s="72">
        <v>181.84</v>
      </c>
      <c r="D63" s="72">
        <v>235.03</v>
      </c>
      <c r="E63" s="72">
        <v>235.03</v>
      </c>
      <c r="F63" s="72">
        <v>100</v>
      </c>
      <c r="G63" s="53">
        <v>61.2964</v>
      </c>
      <c r="H63" s="53">
        <f t="shared" si="1"/>
        <v>383.431979692119</v>
      </c>
    </row>
    <row r="64" ht="22.75" customHeight="true" spans="1:8">
      <c r="A64" s="74" t="s">
        <v>144</v>
      </c>
      <c r="B64" s="74" t="s">
        <v>145</v>
      </c>
      <c r="C64" s="72">
        <v>0</v>
      </c>
      <c r="D64" s="72">
        <v>0</v>
      </c>
      <c r="E64" s="72">
        <v>0</v>
      </c>
      <c r="F64" s="72">
        <v>100</v>
      </c>
      <c r="G64" s="53">
        <v>0</v>
      </c>
      <c r="H64" s="53">
        <v>0</v>
      </c>
    </row>
    <row r="65" ht="22.75" customHeight="true" spans="1:8">
      <c r="A65" s="44" t="s">
        <v>146</v>
      </c>
      <c r="B65" s="44" t="s">
        <v>147</v>
      </c>
      <c r="C65" s="72">
        <v>7.68</v>
      </c>
      <c r="D65" s="72">
        <v>3.36</v>
      </c>
      <c r="E65" s="72">
        <v>3.36</v>
      </c>
      <c r="F65" s="72">
        <v>100</v>
      </c>
      <c r="G65" s="53">
        <v>5.7644</v>
      </c>
      <c r="H65" s="53">
        <f t="shared" si="1"/>
        <v>58.2888071611963</v>
      </c>
    </row>
    <row r="66" ht="22.75" customHeight="true" spans="1:8">
      <c r="A66" s="42" t="s">
        <v>148</v>
      </c>
      <c r="B66" s="42" t="s">
        <v>149</v>
      </c>
      <c r="C66" s="52">
        <v>9.48</v>
      </c>
      <c r="D66" s="52">
        <v>9.48</v>
      </c>
      <c r="E66" s="52">
        <v>9.48</v>
      </c>
      <c r="F66" s="52">
        <v>100</v>
      </c>
      <c r="G66" s="43">
        <v>0</v>
      </c>
      <c r="H66" s="43">
        <v>0</v>
      </c>
    </row>
    <row r="67" ht="22.75" customHeight="true" spans="1:8">
      <c r="A67" s="44" t="s">
        <v>150</v>
      </c>
      <c r="B67" s="44" t="s">
        <v>151</v>
      </c>
      <c r="C67" s="72">
        <v>7.08</v>
      </c>
      <c r="D67" s="72">
        <v>7.08</v>
      </c>
      <c r="E67" s="72">
        <v>7.08</v>
      </c>
      <c r="F67" s="72">
        <v>100</v>
      </c>
      <c r="G67" s="53">
        <v>0</v>
      </c>
      <c r="H67" s="53">
        <v>0</v>
      </c>
    </row>
    <row r="68" ht="22.75" customHeight="true" spans="1:8">
      <c r="A68" s="44" t="s">
        <v>152</v>
      </c>
      <c r="B68" s="44" t="s">
        <v>153</v>
      </c>
      <c r="C68" s="72">
        <v>2.4</v>
      </c>
      <c r="D68" s="72">
        <v>2.4</v>
      </c>
      <c r="E68" s="72">
        <v>2.4</v>
      </c>
      <c r="F68" s="72">
        <v>100</v>
      </c>
      <c r="G68" s="53">
        <v>0</v>
      </c>
      <c r="H68" s="53">
        <v>0</v>
      </c>
    </row>
    <row r="69" ht="22.75" customHeight="true" spans="1:8">
      <c r="A69" s="42" t="s">
        <v>154</v>
      </c>
      <c r="B69" s="42" t="s">
        <v>155</v>
      </c>
      <c r="C69" s="52">
        <v>1705.37</v>
      </c>
      <c r="D69" s="52">
        <v>634.504904</v>
      </c>
      <c r="E69" s="52">
        <v>634.504904</v>
      </c>
      <c r="F69" s="52">
        <v>100</v>
      </c>
      <c r="G69" s="43">
        <v>1088.624071</v>
      </c>
      <c r="H69" s="43">
        <f t="shared" ref="H69:H100" si="2">(E69/G69)*100</f>
        <v>58.2850334566964</v>
      </c>
    </row>
    <row r="70" ht="22.75" customHeight="true" spans="1:8">
      <c r="A70" s="74" t="s">
        <v>156</v>
      </c>
      <c r="B70" s="74" t="s">
        <v>157</v>
      </c>
      <c r="C70" s="72">
        <v>0</v>
      </c>
      <c r="D70" s="72">
        <v>0</v>
      </c>
      <c r="E70" s="72">
        <v>0</v>
      </c>
      <c r="F70" s="72">
        <v>100</v>
      </c>
      <c r="G70" s="53">
        <v>455.0116</v>
      </c>
      <c r="H70" s="53">
        <f t="shared" si="2"/>
        <v>0</v>
      </c>
    </row>
    <row r="71" ht="22.75" customHeight="true" spans="1:8">
      <c r="A71" s="44" t="s">
        <v>158</v>
      </c>
      <c r="B71" s="44" t="s">
        <v>159</v>
      </c>
      <c r="C71" s="72">
        <v>48</v>
      </c>
      <c r="D71" s="72">
        <v>26.8259</v>
      </c>
      <c r="E71" s="72">
        <v>26.8259</v>
      </c>
      <c r="F71" s="72">
        <v>100</v>
      </c>
      <c r="G71" s="53">
        <v>0</v>
      </c>
      <c r="H71" s="53">
        <v>0</v>
      </c>
    </row>
    <row r="72" ht="22.75" customHeight="true" spans="1:8">
      <c r="A72" s="44" t="s">
        <v>160</v>
      </c>
      <c r="B72" s="44" t="s">
        <v>161</v>
      </c>
      <c r="C72" s="72">
        <v>1610.76</v>
      </c>
      <c r="D72" s="72">
        <v>555.829004</v>
      </c>
      <c r="E72" s="72">
        <v>555.829004</v>
      </c>
      <c r="F72" s="72">
        <v>100</v>
      </c>
      <c r="G72" s="53">
        <v>622.956471</v>
      </c>
      <c r="H72" s="53">
        <f t="shared" si="2"/>
        <v>89.2243727892827</v>
      </c>
    </row>
    <row r="73" ht="22.75" customHeight="true" spans="1:8">
      <c r="A73" s="44" t="s">
        <v>162</v>
      </c>
      <c r="B73" s="44" t="s">
        <v>163</v>
      </c>
      <c r="C73" s="72">
        <v>46.61</v>
      </c>
      <c r="D73" s="72">
        <v>51.85</v>
      </c>
      <c r="E73" s="72">
        <v>51.85</v>
      </c>
      <c r="F73" s="72">
        <v>100</v>
      </c>
      <c r="G73" s="53">
        <v>10.656</v>
      </c>
      <c r="H73" s="53">
        <f t="shared" si="2"/>
        <v>486.58033033033</v>
      </c>
    </row>
    <row r="74" ht="22.75" customHeight="true" spans="1:8">
      <c r="A74" s="42" t="s">
        <v>164</v>
      </c>
      <c r="B74" s="42" t="s">
        <v>165</v>
      </c>
      <c r="C74" s="52">
        <v>718.77</v>
      </c>
      <c r="D74" s="52">
        <v>619.034864</v>
      </c>
      <c r="E74" s="52">
        <v>619.034864</v>
      </c>
      <c r="F74" s="52">
        <v>100</v>
      </c>
      <c r="G74" s="43">
        <v>420.165541</v>
      </c>
      <c r="H74" s="43">
        <f t="shared" si="2"/>
        <v>147.331183448954</v>
      </c>
    </row>
    <row r="75" ht="22.75" customHeight="true" spans="1:8">
      <c r="A75" s="44" t="s">
        <v>166</v>
      </c>
      <c r="B75" s="44" t="s">
        <v>167</v>
      </c>
      <c r="C75" s="72">
        <v>10.84</v>
      </c>
      <c r="D75" s="72">
        <v>1.09478</v>
      </c>
      <c r="E75" s="72">
        <v>1.09478</v>
      </c>
      <c r="F75" s="72">
        <v>100</v>
      </c>
      <c r="G75" s="53">
        <v>0.627553</v>
      </c>
      <c r="H75" s="53">
        <f t="shared" si="2"/>
        <v>174.452197662986</v>
      </c>
    </row>
    <row r="76" ht="22.75" customHeight="true" spans="1:8">
      <c r="A76" s="44" t="s">
        <v>168</v>
      </c>
      <c r="B76" s="44" t="s">
        <v>169</v>
      </c>
      <c r="C76" s="72">
        <v>391.2</v>
      </c>
      <c r="D76" s="72">
        <v>259.29812</v>
      </c>
      <c r="E76" s="72">
        <v>259.29812</v>
      </c>
      <c r="F76" s="72">
        <v>100</v>
      </c>
      <c r="G76" s="53">
        <v>140.11605</v>
      </c>
      <c r="H76" s="53">
        <f t="shared" si="2"/>
        <v>185.059541715599</v>
      </c>
    </row>
    <row r="77" ht="22.75" customHeight="true" spans="1:8">
      <c r="A77" s="74" t="s">
        <v>170</v>
      </c>
      <c r="B77" s="74" t="s">
        <v>171</v>
      </c>
      <c r="C77" s="72">
        <v>0</v>
      </c>
      <c r="D77" s="72">
        <v>0</v>
      </c>
      <c r="E77" s="72">
        <v>0</v>
      </c>
      <c r="F77" s="72">
        <v>100</v>
      </c>
      <c r="G77" s="53">
        <v>5.549</v>
      </c>
      <c r="H77" s="53">
        <f t="shared" si="2"/>
        <v>0</v>
      </c>
    </row>
    <row r="78" ht="22.75" customHeight="true" spans="1:8">
      <c r="A78" s="44" t="s">
        <v>172</v>
      </c>
      <c r="B78" s="44" t="s">
        <v>173</v>
      </c>
      <c r="C78" s="72">
        <v>7.73</v>
      </c>
      <c r="D78" s="72">
        <v>6.8129</v>
      </c>
      <c r="E78" s="72">
        <v>6.8129</v>
      </c>
      <c r="F78" s="72">
        <v>100</v>
      </c>
      <c r="G78" s="53">
        <v>0</v>
      </c>
      <c r="H78" s="53">
        <v>0</v>
      </c>
    </row>
    <row r="79" ht="22.75" customHeight="true" spans="1:8">
      <c r="A79" s="44" t="s">
        <v>174</v>
      </c>
      <c r="B79" s="44" t="s">
        <v>175</v>
      </c>
      <c r="C79" s="72">
        <v>309</v>
      </c>
      <c r="D79" s="72">
        <v>351.829064</v>
      </c>
      <c r="E79" s="72">
        <v>351.829064</v>
      </c>
      <c r="F79" s="72">
        <v>100</v>
      </c>
      <c r="G79" s="53">
        <v>273.872938</v>
      </c>
      <c r="H79" s="53">
        <f t="shared" si="2"/>
        <v>128.464340642521</v>
      </c>
    </row>
    <row r="80" ht="22.75" customHeight="true" spans="1:8">
      <c r="A80" s="42" t="s">
        <v>176</v>
      </c>
      <c r="B80" s="42" t="s">
        <v>177</v>
      </c>
      <c r="C80" s="52">
        <v>0</v>
      </c>
      <c r="D80" s="52">
        <v>0</v>
      </c>
      <c r="E80" s="52">
        <v>0</v>
      </c>
      <c r="F80" s="52">
        <v>100</v>
      </c>
      <c r="G80" s="52">
        <v>0</v>
      </c>
      <c r="H80" s="52">
        <v>0</v>
      </c>
    </row>
    <row r="81" ht="22.75" customHeight="true" spans="1:8">
      <c r="A81" s="44" t="s">
        <v>178</v>
      </c>
      <c r="B81" s="44" t="s">
        <v>111</v>
      </c>
      <c r="C81" s="72">
        <v>0</v>
      </c>
      <c r="D81" s="72">
        <v>0</v>
      </c>
      <c r="E81" s="72">
        <v>0</v>
      </c>
      <c r="F81" s="72">
        <v>100</v>
      </c>
      <c r="G81" s="53">
        <v>0</v>
      </c>
      <c r="H81" s="53">
        <v>0</v>
      </c>
    </row>
    <row r="82" ht="22.75" customHeight="true" spans="1:8">
      <c r="A82" s="73" t="s">
        <v>179</v>
      </c>
      <c r="B82" s="73" t="s">
        <v>180</v>
      </c>
      <c r="C82" s="52">
        <v>0</v>
      </c>
      <c r="D82" s="52">
        <v>0</v>
      </c>
      <c r="E82" s="52">
        <v>0</v>
      </c>
      <c r="F82" s="52">
        <v>100</v>
      </c>
      <c r="G82" s="43">
        <v>68</v>
      </c>
      <c r="H82" s="43">
        <f t="shared" si="2"/>
        <v>0</v>
      </c>
    </row>
    <row r="83" ht="22.75" customHeight="true" spans="1:8">
      <c r="A83" s="74" t="s">
        <v>181</v>
      </c>
      <c r="B83" s="74" t="s">
        <v>182</v>
      </c>
      <c r="C83" s="72">
        <v>0</v>
      </c>
      <c r="D83" s="72">
        <v>0</v>
      </c>
      <c r="E83" s="72">
        <v>0</v>
      </c>
      <c r="F83" s="72">
        <v>100</v>
      </c>
      <c r="G83" s="53">
        <v>50</v>
      </c>
      <c r="H83" s="53">
        <f t="shared" si="2"/>
        <v>0</v>
      </c>
    </row>
    <row r="84" ht="22.75" customHeight="true" spans="1:8">
      <c r="A84" s="74" t="s">
        <v>183</v>
      </c>
      <c r="B84" s="74" t="s">
        <v>184</v>
      </c>
      <c r="C84" s="72">
        <v>0</v>
      </c>
      <c r="D84" s="72">
        <v>0</v>
      </c>
      <c r="E84" s="72">
        <v>0</v>
      </c>
      <c r="F84" s="72">
        <v>100</v>
      </c>
      <c r="G84" s="53">
        <v>18</v>
      </c>
      <c r="H84" s="53">
        <f t="shared" si="2"/>
        <v>0</v>
      </c>
    </row>
    <row r="85" ht="22.75" customHeight="true" spans="1:8">
      <c r="A85" s="42" t="s">
        <v>185</v>
      </c>
      <c r="B85" s="42" t="s">
        <v>186</v>
      </c>
      <c r="C85" s="52">
        <v>39</v>
      </c>
      <c r="D85" s="52">
        <v>38.3589</v>
      </c>
      <c r="E85" s="52">
        <v>38.3589</v>
      </c>
      <c r="F85" s="52">
        <v>100</v>
      </c>
      <c r="G85" s="43">
        <v>36.77</v>
      </c>
      <c r="H85" s="43">
        <f t="shared" si="2"/>
        <v>104.321185749252</v>
      </c>
    </row>
    <row r="86" ht="22.75" customHeight="true" spans="1:8">
      <c r="A86" s="44" t="s">
        <v>187</v>
      </c>
      <c r="B86" s="44" t="s">
        <v>188</v>
      </c>
      <c r="C86" s="72">
        <v>39</v>
      </c>
      <c r="D86" s="72">
        <v>38.3589</v>
      </c>
      <c r="E86" s="72">
        <v>38.3589</v>
      </c>
      <c r="F86" s="72">
        <v>100</v>
      </c>
      <c r="G86" s="53">
        <v>36.77</v>
      </c>
      <c r="H86" s="53">
        <f t="shared" si="2"/>
        <v>104.321185749252</v>
      </c>
    </row>
    <row r="87" ht="22.75" customHeight="true" spans="1:8">
      <c r="A87" s="73" t="s">
        <v>189</v>
      </c>
      <c r="B87" s="73" t="s">
        <v>190</v>
      </c>
      <c r="C87" s="52">
        <v>0</v>
      </c>
      <c r="D87" s="52">
        <v>0</v>
      </c>
      <c r="E87" s="52">
        <v>0</v>
      </c>
      <c r="F87" s="52">
        <v>100</v>
      </c>
      <c r="G87" s="43">
        <v>146.62954</v>
      </c>
      <c r="H87" s="43">
        <f t="shared" si="2"/>
        <v>0</v>
      </c>
    </row>
    <row r="88" ht="22.75" customHeight="true" spans="1:8">
      <c r="A88" s="74" t="s">
        <v>191</v>
      </c>
      <c r="B88" s="74" t="s">
        <v>192</v>
      </c>
      <c r="C88" s="72">
        <v>0</v>
      </c>
      <c r="D88" s="72">
        <v>0</v>
      </c>
      <c r="E88" s="72">
        <v>0</v>
      </c>
      <c r="F88" s="72">
        <v>100</v>
      </c>
      <c r="G88" s="53">
        <v>146.62954</v>
      </c>
      <c r="H88" s="53">
        <f t="shared" si="2"/>
        <v>0</v>
      </c>
    </row>
    <row r="89" ht="22.75" customHeight="true" spans="1:8">
      <c r="A89" s="42" t="s">
        <v>193</v>
      </c>
      <c r="B89" s="42" t="s">
        <v>194</v>
      </c>
      <c r="C89" s="52">
        <v>212.49</v>
      </c>
      <c r="D89" s="52">
        <v>170.146015</v>
      </c>
      <c r="E89" s="52">
        <v>170.146015</v>
      </c>
      <c r="F89" s="52">
        <v>100</v>
      </c>
      <c r="G89" s="43">
        <v>4425.705303</v>
      </c>
      <c r="H89" s="43">
        <f t="shared" si="2"/>
        <v>3.84449490761767</v>
      </c>
    </row>
    <row r="90" ht="22.75" customHeight="true" spans="1:8">
      <c r="A90" s="44" t="s">
        <v>195</v>
      </c>
      <c r="B90" s="44" t="s">
        <v>196</v>
      </c>
      <c r="C90" s="72">
        <v>165.8</v>
      </c>
      <c r="D90" s="72">
        <v>123.456015</v>
      </c>
      <c r="E90" s="72">
        <v>123.456015</v>
      </c>
      <c r="F90" s="72">
        <v>100</v>
      </c>
      <c r="G90" s="53">
        <v>110.788073</v>
      </c>
      <c r="H90" s="53">
        <f t="shared" si="2"/>
        <v>111.434391498081</v>
      </c>
    </row>
    <row r="91" ht="22.75" customHeight="true" spans="1:8">
      <c r="A91" s="44" t="s">
        <v>197</v>
      </c>
      <c r="B91" s="44" t="s">
        <v>198</v>
      </c>
      <c r="C91" s="72">
        <v>46.69</v>
      </c>
      <c r="D91" s="72">
        <v>46.69</v>
      </c>
      <c r="E91" s="72">
        <v>46.69</v>
      </c>
      <c r="F91" s="72">
        <v>100</v>
      </c>
      <c r="G91" s="53">
        <v>4314.91723</v>
      </c>
      <c r="H91" s="53">
        <f t="shared" si="2"/>
        <v>1.08206015344586</v>
      </c>
    </row>
    <row r="92" ht="22.75" customHeight="true" spans="1:8">
      <c r="A92" s="42" t="s">
        <v>199</v>
      </c>
      <c r="B92" s="42" t="s">
        <v>200</v>
      </c>
      <c r="C92" s="52">
        <v>157.5</v>
      </c>
      <c r="D92" s="52">
        <v>137.036</v>
      </c>
      <c r="E92" s="52">
        <v>137.036</v>
      </c>
      <c r="F92" s="52">
        <v>100</v>
      </c>
      <c r="G92" s="43">
        <v>137.471386</v>
      </c>
      <c r="H92" s="43">
        <f t="shared" si="2"/>
        <v>99.6832897283803</v>
      </c>
    </row>
    <row r="93" ht="22.75" customHeight="true" spans="1:8">
      <c r="A93" s="44" t="s">
        <v>201</v>
      </c>
      <c r="B93" s="44" t="s">
        <v>202</v>
      </c>
      <c r="C93" s="72">
        <v>147.15</v>
      </c>
      <c r="D93" s="72">
        <v>112.5107</v>
      </c>
      <c r="E93" s="72">
        <v>112.5107</v>
      </c>
      <c r="F93" s="72">
        <v>100</v>
      </c>
      <c r="G93" s="53">
        <v>129.561386</v>
      </c>
      <c r="H93" s="53">
        <f t="shared" si="2"/>
        <v>86.8396853982405</v>
      </c>
    </row>
    <row r="94" ht="22.75" customHeight="true" spans="1:8">
      <c r="A94" s="44" t="s">
        <v>203</v>
      </c>
      <c r="B94" s="44" t="s">
        <v>204</v>
      </c>
      <c r="C94" s="72">
        <v>10.35</v>
      </c>
      <c r="D94" s="72">
        <v>24.5253</v>
      </c>
      <c r="E94" s="72">
        <v>24.5253</v>
      </c>
      <c r="F94" s="72">
        <v>100</v>
      </c>
      <c r="G94" s="53">
        <v>7.91</v>
      </c>
      <c r="H94" s="53">
        <f t="shared" si="2"/>
        <v>310.054361567636</v>
      </c>
    </row>
    <row r="95" ht="22.75" customHeight="true" spans="1:8">
      <c r="A95" s="42" t="s">
        <v>205</v>
      </c>
      <c r="B95" s="42" t="s">
        <v>206</v>
      </c>
      <c r="C95" s="52">
        <v>6065.75</v>
      </c>
      <c r="D95" s="52">
        <v>5734.21781</v>
      </c>
      <c r="E95" s="52">
        <v>5734.21781</v>
      </c>
      <c r="F95" s="52">
        <v>100</v>
      </c>
      <c r="G95" s="43">
        <v>6460.5254</v>
      </c>
      <c r="H95" s="43">
        <f t="shared" si="2"/>
        <v>88.7577627974344</v>
      </c>
    </row>
    <row r="96" ht="22.75" customHeight="true" spans="1:8">
      <c r="A96" s="44" t="s">
        <v>207</v>
      </c>
      <c r="B96" s="44" t="s">
        <v>206</v>
      </c>
      <c r="C96" s="72">
        <v>6065.75</v>
      </c>
      <c r="D96" s="72">
        <v>5734.21781</v>
      </c>
      <c r="E96" s="72">
        <v>5734.21781</v>
      </c>
      <c r="F96" s="72">
        <v>100</v>
      </c>
      <c r="G96" s="53">
        <v>6460.5254</v>
      </c>
      <c r="H96" s="53">
        <f t="shared" si="2"/>
        <v>88.7577627974344</v>
      </c>
    </row>
    <row r="97" ht="22.75" customHeight="true" spans="1:8">
      <c r="A97" s="42" t="s">
        <v>208</v>
      </c>
      <c r="B97" s="42" t="s">
        <v>209</v>
      </c>
      <c r="C97" s="52">
        <v>1274.61</v>
      </c>
      <c r="D97" s="52">
        <v>1697.025192</v>
      </c>
      <c r="E97" s="52">
        <v>1697.025192</v>
      </c>
      <c r="F97" s="52">
        <v>100</v>
      </c>
      <c r="G97" s="43">
        <v>2521.427196</v>
      </c>
      <c r="H97" s="43">
        <f t="shared" si="2"/>
        <v>67.304151977585</v>
      </c>
    </row>
    <row r="98" ht="22.75" customHeight="true" spans="1:8">
      <c r="A98" s="42" t="s">
        <v>210</v>
      </c>
      <c r="B98" s="42" t="s">
        <v>211</v>
      </c>
      <c r="C98" s="52">
        <v>61</v>
      </c>
      <c r="D98" s="52">
        <v>49.728</v>
      </c>
      <c r="E98" s="52">
        <v>49.728</v>
      </c>
      <c r="F98" s="52">
        <v>100</v>
      </c>
      <c r="G98" s="43">
        <v>748.89757</v>
      </c>
      <c r="H98" s="43">
        <f t="shared" si="2"/>
        <v>6.64016041606331</v>
      </c>
    </row>
    <row r="99" ht="22.75" customHeight="true" spans="1:8">
      <c r="A99" s="44" t="s">
        <v>212</v>
      </c>
      <c r="B99" s="44" t="s">
        <v>213</v>
      </c>
      <c r="C99" s="72">
        <v>61</v>
      </c>
      <c r="D99" s="72">
        <v>49.728</v>
      </c>
      <c r="E99" s="72">
        <v>49.728</v>
      </c>
      <c r="F99" s="72">
        <v>100</v>
      </c>
      <c r="G99" s="53">
        <v>748.89757</v>
      </c>
      <c r="H99" s="53">
        <f t="shared" si="2"/>
        <v>6.64016041606331</v>
      </c>
    </row>
    <row r="100" ht="22.75" customHeight="true" spans="1:8">
      <c r="A100" s="42" t="s">
        <v>214</v>
      </c>
      <c r="B100" s="42" t="s">
        <v>215</v>
      </c>
      <c r="C100" s="52">
        <v>56.6</v>
      </c>
      <c r="D100" s="52">
        <v>23.745573</v>
      </c>
      <c r="E100" s="52">
        <v>23.745573</v>
      </c>
      <c r="F100" s="52">
        <v>100</v>
      </c>
      <c r="G100" s="43">
        <v>52.740351</v>
      </c>
      <c r="H100" s="43">
        <f t="shared" si="2"/>
        <v>45.0235399457239</v>
      </c>
    </row>
    <row r="101" ht="22.75" customHeight="true" spans="1:8">
      <c r="A101" s="44" t="s">
        <v>216</v>
      </c>
      <c r="B101" s="44" t="s">
        <v>217</v>
      </c>
      <c r="C101" s="72">
        <v>56.6</v>
      </c>
      <c r="D101" s="72">
        <v>23.745573</v>
      </c>
      <c r="E101" s="72">
        <v>23.745573</v>
      </c>
      <c r="F101" s="72">
        <v>100</v>
      </c>
      <c r="G101" s="53">
        <v>52.740351</v>
      </c>
      <c r="H101" s="53">
        <f t="shared" ref="H101:H132" si="3">(E101/G101)*100</f>
        <v>45.0235399457239</v>
      </c>
    </row>
    <row r="102" ht="22.75" customHeight="true" spans="1:8">
      <c r="A102" s="74" t="s">
        <v>218</v>
      </c>
      <c r="B102" s="74" t="s">
        <v>219</v>
      </c>
      <c r="C102" s="72">
        <v>0</v>
      </c>
      <c r="D102" s="72">
        <v>0</v>
      </c>
      <c r="E102" s="72">
        <v>0</v>
      </c>
      <c r="F102" s="72">
        <v>100</v>
      </c>
      <c r="G102" s="53">
        <v>0</v>
      </c>
      <c r="H102" s="53">
        <v>0</v>
      </c>
    </row>
    <row r="103" ht="22.75" customHeight="true" spans="1:8">
      <c r="A103" s="42" t="s">
        <v>220</v>
      </c>
      <c r="B103" s="42" t="s">
        <v>221</v>
      </c>
      <c r="C103" s="52">
        <v>19.2</v>
      </c>
      <c r="D103" s="52">
        <v>12.55905</v>
      </c>
      <c r="E103" s="52">
        <v>12.55905</v>
      </c>
      <c r="F103" s="52">
        <v>100</v>
      </c>
      <c r="G103" s="43">
        <v>14.26</v>
      </c>
      <c r="H103" s="43">
        <f t="shared" si="3"/>
        <v>88.0718793828892</v>
      </c>
    </row>
    <row r="104" ht="22.75" customHeight="true" spans="1:8">
      <c r="A104" s="44" t="s">
        <v>222</v>
      </c>
      <c r="B104" s="44" t="s">
        <v>223</v>
      </c>
      <c r="C104" s="72">
        <v>19.2</v>
      </c>
      <c r="D104" s="72">
        <v>12.55905</v>
      </c>
      <c r="E104" s="72">
        <v>12.55905</v>
      </c>
      <c r="F104" s="72">
        <v>100</v>
      </c>
      <c r="G104" s="53">
        <v>14.26</v>
      </c>
      <c r="H104" s="53">
        <f t="shared" si="3"/>
        <v>88.0718793828892</v>
      </c>
    </row>
    <row r="105" ht="22.75" customHeight="true" spans="1:8">
      <c r="A105" s="42" t="s">
        <v>224</v>
      </c>
      <c r="B105" s="42" t="s">
        <v>225</v>
      </c>
      <c r="C105" s="52">
        <v>237.53</v>
      </c>
      <c r="D105" s="52">
        <v>217.111275</v>
      </c>
      <c r="E105" s="52">
        <v>217.111275</v>
      </c>
      <c r="F105" s="52">
        <v>100</v>
      </c>
      <c r="G105" s="43">
        <v>210.70337</v>
      </c>
      <c r="H105" s="43">
        <f t="shared" si="3"/>
        <v>103.041197205341</v>
      </c>
    </row>
    <row r="106" ht="22.75" customHeight="true" spans="1:8">
      <c r="A106" s="44" t="s">
        <v>226</v>
      </c>
      <c r="B106" s="44" t="s">
        <v>227</v>
      </c>
      <c r="C106" s="72">
        <v>80.4</v>
      </c>
      <c r="D106" s="72">
        <v>74.460361</v>
      </c>
      <c r="E106" s="72">
        <v>74.460361</v>
      </c>
      <c r="F106" s="72">
        <v>100</v>
      </c>
      <c r="G106" s="53">
        <v>74.98196</v>
      </c>
      <c r="H106" s="53">
        <f t="shared" si="3"/>
        <v>99.3043673438251</v>
      </c>
    </row>
    <row r="107" ht="22.75" customHeight="true" spans="1:8">
      <c r="A107" s="44" t="s">
        <v>228</v>
      </c>
      <c r="B107" s="44" t="s">
        <v>229</v>
      </c>
      <c r="C107" s="72">
        <v>157.13</v>
      </c>
      <c r="D107" s="72">
        <v>142.650914</v>
      </c>
      <c r="E107" s="72">
        <v>142.650914</v>
      </c>
      <c r="F107" s="72">
        <v>100</v>
      </c>
      <c r="G107" s="53">
        <v>135.72141</v>
      </c>
      <c r="H107" s="53">
        <f t="shared" si="3"/>
        <v>105.105682294341</v>
      </c>
    </row>
    <row r="108" ht="22.75" customHeight="true" spans="1:8">
      <c r="A108" s="42" t="s">
        <v>230</v>
      </c>
      <c r="B108" s="42" t="s">
        <v>231</v>
      </c>
      <c r="C108" s="52">
        <v>666.55</v>
      </c>
      <c r="D108" s="52">
        <v>1254.856894</v>
      </c>
      <c r="E108" s="52">
        <v>1254.856894</v>
      </c>
      <c r="F108" s="52">
        <v>100</v>
      </c>
      <c r="G108" s="43">
        <v>990.317905</v>
      </c>
      <c r="H108" s="43">
        <f t="shared" si="3"/>
        <v>126.712532174201</v>
      </c>
    </row>
    <row r="109" ht="22.75" customHeight="true" spans="1:8">
      <c r="A109" s="44" t="s">
        <v>232</v>
      </c>
      <c r="B109" s="44" t="s">
        <v>233</v>
      </c>
      <c r="C109" s="72">
        <v>666.55</v>
      </c>
      <c r="D109" s="72">
        <v>1250.970844</v>
      </c>
      <c r="E109" s="72">
        <v>1250.970844</v>
      </c>
      <c r="F109" s="72">
        <v>100</v>
      </c>
      <c r="G109" s="53">
        <v>990.317905</v>
      </c>
      <c r="H109" s="53">
        <f t="shared" si="3"/>
        <v>126.320127878532</v>
      </c>
    </row>
    <row r="110" ht="22.75" customHeight="true" spans="1:8">
      <c r="A110" s="44" t="s">
        <v>234</v>
      </c>
      <c r="B110" s="44" t="s">
        <v>235</v>
      </c>
      <c r="C110" s="72">
        <v>0</v>
      </c>
      <c r="D110" s="72">
        <v>3.88605</v>
      </c>
      <c r="E110" s="72">
        <v>3.88605</v>
      </c>
      <c r="F110" s="72">
        <v>100</v>
      </c>
      <c r="G110" s="53">
        <v>0</v>
      </c>
      <c r="H110" s="53">
        <v>0</v>
      </c>
    </row>
    <row r="111" ht="22.75" customHeight="true" spans="1:8">
      <c r="A111" s="42" t="s">
        <v>236</v>
      </c>
      <c r="B111" s="42" t="s">
        <v>237</v>
      </c>
      <c r="C111" s="52">
        <v>15.63</v>
      </c>
      <c r="D111" s="52">
        <v>7.0869</v>
      </c>
      <c r="E111" s="52">
        <v>7.0869</v>
      </c>
      <c r="F111" s="52">
        <v>100</v>
      </c>
      <c r="G111" s="43">
        <v>30.808</v>
      </c>
      <c r="H111" s="43">
        <f t="shared" si="3"/>
        <v>23.0034406647624</v>
      </c>
    </row>
    <row r="112" ht="22.75" customHeight="true" spans="1:8">
      <c r="A112" s="44" t="s">
        <v>238</v>
      </c>
      <c r="B112" s="44" t="s">
        <v>239</v>
      </c>
      <c r="C112" s="72">
        <v>15.63</v>
      </c>
      <c r="D112" s="72">
        <v>7.0869</v>
      </c>
      <c r="E112" s="72">
        <v>7.0869</v>
      </c>
      <c r="F112" s="72">
        <v>100</v>
      </c>
      <c r="G112" s="53">
        <v>30.808</v>
      </c>
      <c r="H112" s="53">
        <f t="shared" si="3"/>
        <v>23.0034406647624</v>
      </c>
    </row>
    <row r="113" ht="22.75" customHeight="true" spans="1:8">
      <c r="A113" s="42" t="s">
        <v>240</v>
      </c>
      <c r="B113" s="42" t="s">
        <v>241</v>
      </c>
      <c r="C113" s="52">
        <v>18.1</v>
      </c>
      <c r="D113" s="52">
        <v>0</v>
      </c>
      <c r="E113" s="52">
        <v>0</v>
      </c>
      <c r="F113" s="52">
        <v>100</v>
      </c>
      <c r="G113" s="43">
        <v>1.7</v>
      </c>
      <c r="H113" s="43">
        <f t="shared" si="3"/>
        <v>0</v>
      </c>
    </row>
    <row r="114" ht="22.75" customHeight="true" spans="1:8">
      <c r="A114" s="44" t="s">
        <v>242</v>
      </c>
      <c r="B114" s="44" t="s">
        <v>241</v>
      </c>
      <c r="C114" s="72">
        <v>18.1</v>
      </c>
      <c r="D114" s="72">
        <v>0</v>
      </c>
      <c r="E114" s="72">
        <v>0</v>
      </c>
      <c r="F114" s="72">
        <v>100</v>
      </c>
      <c r="G114" s="53">
        <v>1.7</v>
      </c>
      <c r="H114" s="53">
        <f t="shared" si="3"/>
        <v>0</v>
      </c>
    </row>
    <row r="115" ht="22.75" customHeight="true" spans="1:8">
      <c r="A115" s="42" t="s">
        <v>243</v>
      </c>
      <c r="B115" s="42" t="s">
        <v>244</v>
      </c>
      <c r="C115" s="52">
        <v>200</v>
      </c>
      <c r="D115" s="52">
        <v>131.9375</v>
      </c>
      <c r="E115" s="52">
        <v>131.9375</v>
      </c>
      <c r="F115" s="52">
        <v>100</v>
      </c>
      <c r="G115" s="43">
        <v>472</v>
      </c>
      <c r="H115" s="43">
        <f t="shared" si="3"/>
        <v>27.9528601694915</v>
      </c>
    </row>
    <row r="116" ht="22.75" customHeight="true" spans="1:8">
      <c r="A116" s="44" t="s">
        <v>245</v>
      </c>
      <c r="B116" s="44" t="s">
        <v>244</v>
      </c>
      <c r="C116" s="72">
        <v>200</v>
      </c>
      <c r="D116" s="72">
        <v>131.9375</v>
      </c>
      <c r="E116" s="72">
        <v>131.9375</v>
      </c>
      <c r="F116" s="72">
        <v>100</v>
      </c>
      <c r="G116" s="53">
        <v>472</v>
      </c>
      <c r="H116" s="53">
        <f t="shared" si="3"/>
        <v>27.9528601694915</v>
      </c>
    </row>
    <row r="117" ht="22.75" customHeight="true" spans="1:8">
      <c r="A117" s="42" t="s">
        <v>246</v>
      </c>
      <c r="B117" s="42" t="s">
        <v>247</v>
      </c>
      <c r="C117" s="52">
        <v>7387.26</v>
      </c>
      <c r="D117" s="52">
        <v>5734.043181</v>
      </c>
      <c r="E117" s="52">
        <v>5734.043181</v>
      </c>
      <c r="F117" s="52">
        <v>100</v>
      </c>
      <c r="G117" s="43">
        <v>6214.33064</v>
      </c>
      <c r="H117" s="43">
        <f t="shared" si="3"/>
        <v>92.2712921660699</v>
      </c>
    </row>
    <row r="118" ht="22.75" customHeight="true" spans="1:8">
      <c r="A118" s="42" t="s">
        <v>248</v>
      </c>
      <c r="B118" s="42" t="s">
        <v>249</v>
      </c>
      <c r="C118" s="52">
        <v>266.12</v>
      </c>
      <c r="D118" s="52">
        <v>959.506766</v>
      </c>
      <c r="E118" s="52">
        <v>959.506766</v>
      </c>
      <c r="F118" s="52">
        <v>100</v>
      </c>
      <c r="G118" s="43">
        <v>896.65099</v>
      </c>
      <c r="H118" s="43">
        <f t="shared" si="3"/>
        <v>107.010060402655</v>
      </c>
    </row>
    <row r="119" ht="22.75" customHeight="true" spans="1:8">
      <c r="A119" s="44" t="s">
        <v>250</v>
      </c>
      <c r="B119" s="44" t="s">
        <v>251</v>
      </c>
      <c r="C119" s="72">
        <v>266.12</v>
      </c>
      <c r="D119" s="72">
        <v>959.506766</v>
      </c>
      <c r="E119" s="72">
        <v>959.506766</v>
      </c>
      <c r="F119" s="72">
        <v>100</v>
      </c>
      <c r="G119" s="53">
        <v>896.65099</v>
      </c>
      <c r="H119" s="53">
        <f t="shared" si="3"/>
        <v>107.010060402655</v>
      </c>
    </row>
    <row r="120" ht="22.75" customHeight="true" spans="1:8">
      <c r="A120" s="42" t="s">
        <v>252</v>
      </c>
      <c r="B120" s="42" t="s">
        <v>253</v>
      </c>
      <c r="C120" s="52">
        <v>27.28</v>
      </c>
      <c r="D120" s="52">
        <v>177.28</v>
      </c>
      <c r="E120" s="52">
        <v>177.28</v>
      </c>
      <c r="F120" s="52">
        <v>100</v>
      </c>
      <c r="G120" s="43">
        <v>34.119</v>
      </c>
      <c r="H120" s="43">
        <f t="shared" si="3"/>
        <v>519.593188545971</v>
      </c>
    </row>
    <row r="121" ht="22.75" customHeight="true" spans="1:8">
      <c r="A121" s="44" t="s">
        <v>254</v>
      </c>
      <c r="B121" s="44" t="s">
        <v>255</v>
      </c>
      <c r="C121" s="72">
        <v>27.28</v>
      </c>
      <c r="D121" s="72">
        <v>177.28</v>
      </c>
      <c r="E121" s="72">
        <v>177.28</v>
      </c>
      <c r="F121" s="72">
        <v>100</v>
      </c>
      <c r="G121" s="53">
        <v>34.119</v>
      </c>
      <c r="H121" s="53">
        <f t="shared" si="3"/>
        <v>519.593188545971</v>
      </c>
    </row>
    <row r="122" ht="22.75" customHeight="true" spans="1:8">
      <c r="A122" s="42" t="s">
        <v>256</v>
      </c>
      <c r="B122" s="42" t="s">
        <v>257</v>
      </c>
      <c r="C122" s="52">
        <v>2933.86</v>
      </c>
      <c r="D122" s="52">
        <v>1705.024419</v>
      </c>
      <c r="E122" s="52">
        <v>1705.024419</v>
      </c>
      <c r="F122" s="52">
        <v>100</v>
      </c>
      <c r="G122" s="43">
        <v>191.6547</v>
      </c>
      <c r="H122" s="43">
        <f t="shared" si="3"/>
        <v>889.633501813418</v>
      </c>
    </row>
    <row r="123" ht="22.75" customHeight="true" spans="1:8">
      <c r="A123" s="44" t="s">
        <v>258</v>
      </c>
      <c r="B123" s="44" t="s">
        <v>259</v>
      </c>
      <c r="C123" s="72">
        <v>2933.86</v>
      </c>
      <c r="D123" s="72">
        <v>1705.024419</v>
      </c>
      <c r="E123" s="72">
        <v>1705.024419</v>
      </c>
      <c r="F123" s="72">
        <v>100</v>
      </c>
      <c r="G123" s="53">
        <v>191.6547</v>
      </c>
      <c r="H123" s="53">
        <f t="shared" si="3"/>
        <v>889.633501813418</v>
      </c>
    </row>
    <row r="124" ht="22.75" customHeight="true" spans="1:8">
      <c r="A124" s="42" t="s">
        <v>260</v>
      </c>
      <c r="B124" s="42" t="s">
        <v>261</v>
      </c>
      <c r="C124" s="52">
        <v>4160</v>
      </c>
      <c r="D124" s="52">
        <v>2892.231996</v>
      </c>
      <c r="E124" s="52">
        <v>2892.231996</v>
      </c>
      <c r="F124" s="52">
        <v>100</v>
      </c>
      <c r="G124" s="43">
        <v>5091.90595</v>
      </c>
      <c r="H124" s="43">
        <f t="shared" si="3"/>
        <v>56.8005777090207</v>
      </c>
    </row>
    <row r="125" ht="22.75" customHeight="true" spans="1:8">
      <c r="A125" s="44" t="s">
        <v>262</v>
      </c>
      <c r="B125" s="44" t="s">
        <v>263</v>
      </c>
      <c r="C125" s="72">
        <v>160</v>
      </c>
      <c r="D125" s="72">
        <v>92.0482</v>
      </c>
      <c r="E125" s="72">
        <v>92.0482</v>
      </c>
      <c r="F125" s="72">
        <v>100</v>
      </c>
      <c r="G125" s="53">
        <v>91.90595</v>
      </c>
      <c r="H125" s="53">
        <f t="shared" si="3"/>
        <v>100.154777791862</v>
      </c>
    </row>
    <row r="126" ht="22.75" customHeight="true" spans="1:8">
      <c r="A126" s="44" t="s">
        <v>264</v>
      </c>
      <c r="B126" s="44" t="s">
        <v>265</v>
      </c>
      <c r="C126" s="72">
        <v>4000</v>
      </c>
      <c r="D126" s="72">
        <v>2800.183796</v>
      </c>
      <c r="E126" s="72">
        <v>2800.183796</v>
      </c>
      <c r="F126" s="72">
        <v>100</v>
      </c>
      <c r="G126" s="53">
        <v>5000</v>
      </c>
      <c r="H126" s="53">
        <f t="shared" si="3"/>
        <v>56.00367592</v>
      </c>
    </row>
    <row r="127" ht="22.75" customHeight="true" spans="1:8">
      <c r="A127" s="42" t="s">
        <v>266</v>
      </c>
      <c r="B127" s="42" t="s">
        <v>267</v>
      </c>
      <c r="C127" s="52">
        <v>1979.6</v>
      </c>
      <c r="D127" s="52">
        <v>1901.655126</v>
      </c>
      <c r="E127" s="52">
        <v>1901.655126</v>
      </c>
      <c r="F127" s="52">
        <v>100</v>
      </c>
      <c r="G127" s="43">
        <v>2979.921969</v>
      </c>
      <c r="H127" s="43">
        <f t="shared" si="3"/>
        <v>63.815601407783</v>
      </c>
    </row>
    <row r="128" ht="22.75" customHeight="true" spans="1:8">
      <c r="A128" s="42" t="s">
        <v>268</v>
      </c>
      <c r="B128" s="42" t="s">
        <v>269</v>
      </c>
      <c r="C128" s="52">
        <v>765.7</v>
      </c>
      <c r="D128" s="52">
        <v>654.770959</v>
      </c>
      <c r="E128" s="52">
        <v>654.770959</v>
      </c>
      <c r="F128" s="52">
        <v>100</v>
      </c>
      <c r="G128" s="43">
        <v>891.037105</v>
      </c>
      <c r="H128" s="43">
        <f t="shared" si="3"/>
        <v>73.4841405959183</v>
      </c>
    </row>
    <row r="129" ht="22.75" customHeight="true" spans="1:8">
      <c r="A129" s="44" t="s">
        <v>270</v>
      </c>
      <c r="B129" s="44" t="s">
        <v>36</v>
      </c>
      <c r="C129" s="72">
        <v>205.18</v>
      </c>
      <c r="D129" s="72">
        <v>183.582859</v>
      </c>
      <c r="E129" s="72">
        <v>183.582859</v>
      </c>
      <c r="F129" s="72">
        <v>100</v>
      </c>
      <c r="G129" s="53">
        <v>191.729454</v>
      </c>
      <c r="H129" s="53">
        <f t="shared" si="3"/>
        <v>95.7509945237731</v>
      </c>
    </row>
    <row r="130" ht="22.75" customHeight="true" spans="1:8">
      <c r="A130" s="44" t="s">
        <v>271</v>
      </c>
      <c r="B130" s="44" t="s">
        <v>272</v>
      </c>
      <c r="C130" s="72">
        <v>19.11</v>
      </c>
      <c r="D130" s="72">
        <v>17.710442</v>
      </c>
      <c r="E130" s="72">
        <v>17.710442</v>
      </c>
      <c r="F130" s="72">
        <v>100</v>
      </c>
      <c r="G130" s="53">
        <v>185.408255</v>
      </c>
      <c r="H130" s="53">
        <f t="shared" si="3"/>
        <v>9.55213240100879</v>
      </c>
    </row>
    <row r="131" ht="22.75" customHeight="true" spans="1:8">
      <c r="A131" s="44" t="s">
        <v>273</v>
      </c>
      <c r="B131" s="44" t="s">
        <v>274</v>
      </c>
      <c r="C131" s="72">
        <v>541.41</v>
      </c>
      <c r="D131" s="72">
        <v>453.477658</v>
      </c>
      <c r="E131" s="72">
        <v>453.477658</v>
      </c>
      <c r="F131" s="72">
        <v>100</v>
      </c>
      <c r="G131" s="53">
        <v>513.899396</v>
      </c>
      <c r="H131" s="53">
        <f t="shared" si="3"/>
        <v>88.2424967862776</v>
      </c>
    </row>
    <row r="132" ht="22.75" customHeight="true" spans="1:8">
      <c r="A132" s="42" t="s">
        <v>275</v>
      </c>
      <c r="B132" s="42" t="s">
        <v>276</v>
      </c>
      <c r="C132" s="52">
        <v>55.75</v>
      </c>
      <c r="D132" s="52">
        <v>154.5035</v>
      </c>
      <c r="E132" s="52">
        <v>154.5035</v>
      </c>
      <c r="F132" s="52">
        <v>100</v>
      </c>
      <c r="G132" s="43">
        <v>15.595899</v>
      </c>
      <c r="H132" s="43">
        <f t="shared" si="3"/>
        <v>990.667482522168</v>
      </c>
    </row>
    <row r="133" ht="22.75" customHeight="true" spans="1:8">
      <c r="A133" s="44" t="s">
        <v>277</v>
      </c>
      <c r="B133" s="44" t="s">
        <v>276</v>
      </c>
      <c r="C133" s="72">
        <v>55.75</v>
      </c>
      <c r="D133" s="72">
        <v>154.5035</v>
      </c>
      <c r="E133" s="72">
        <v>154.5035</v>
      </c>
      <c r="F133" s="72">
        <v>100</v>
      </c>
      <c r="G133" s="53">
        <v>15.595899</v>
      </c>
      <c r="H133" s="53">
        <f t="shared" ref="H133:H164" si="4">(E133/G133)*100</f>
        <v>990.667482522168</v>
      </c>
    </row>
    <row r="134" ht="22.75" customHeight="true" spans="1:8">
      <c r="A134" s="42" t="s">
        <v>278</v>
      </c>
      <c r="B134" s="42" t="s">
        <v>279</v>
      </c>
      <c r="C134" s="52">
        <v>533.91</v>
      </c>
      <c r="D134" s="52">
        <v>670.867692</v>
      </c>
      <c r="E134" s="52">
        <v>670.867692</v>
      </c>
      <c r="F134" s="52">
        <v>100</v>
      </c>
      <c r="G134" s="43">
        <v>397.551161</v>
      </c>
      <c r="H134" s="43">
        <f t="shared" si="4"/>
        <v>168.750027119151</v>
      </c>
    </row>
    <row r="135" ht="22.75" customHeight="true" spans="1:8">
      <c r="A135" s="44" t="s">
        <v>280</v>
      </c>
      <c r="B135" s="44" t="s">
        <v>281</v>
      </c>
      <c r="C135" s="72">
        <v>533.91</v>
      </c>
      <c r="D135" s="72">
        <v>670.867692</v>
      </c>
      <c r="E135" s="72">
        <v>670.867692</v>
      </c>
      <c r="F135" s="72">
        <v>100</v>
      </c>
      <c r="G135" s="53">
        <v>205.551161</v>
      </c>
      <c r="H135" s="53">
        <f t="shared" si="4"/>
        <v>326.37504392398</v>
      </c>
    </row>
    <row r="136" ht="22.75" customHeight="true" spans="1:8">
      <c r="A136" s="74" t="s">
        <v>282</v>
      </c>
      <c r="B136" s="74" t="s">
        <v>283</v>
      </c>
      <c r="C136" s="72">
        <v>0</v>
      </c>
      <c r="D136" s="72">
        <v>0</v>
      </c>
      <c r="E136" s="72">
        <v>0</v>
      </c>
      <c r="F136" s="72">
        <v>100</v>
      </c>
      <c r="G136" s="53">
        <v>192</v>
      </c>
      <c r="H136" s="53">
        <f t="shared" si="4"/>
        <v>0</v>
      </c>
    </row>
    <row r="137" ht="22.75" customHeight="true" spans="1:8">
      <c r="A137" s="42" t="s">
        <v>284</v>
      </c>
      <c r="B137" s="42" t="s">
        <v>285</v>
      </c>
      <c r="C137" s="52">
        <v>251.09</v>
      </c>
      <c r="D137" s="52">
        <v>1.93076</v>
      </c>
      <c r="E137" s="52">
        <v>1.93076</v>
      </c>
      <c r="F137" s="52">
        <v>100</v>
      </c>
      <c r="G137" s="43">
        <v>355.583098</v>
      </c>
      <c r="H137" s="43">
        <f t="shared" si="4"/>
        <v>0.542984188747914</v>
      </c>
    </row>
    <row r="138" ht="22.75" customHeight="true" spans="1:8">
      <c r="A138" s="44" t="s">
        <v>286</v>
      </c>
      <c r="B138" s="44" t="s">
        <v>285</v>
      </c>
      <c r="C138" s="72">
        <v>251.09</v>
      </c>
      <c r="D138" s="72">
        <v>1.93076</v>
      </c>
      <c r="E138" s="72">
        <v>1.93076</v>
      </c>
      <c r="F138" s="72">
        <v>100</v>
      </c>
      <c r="G138" s="53">
        <v>355.583098</v>
      </c>
      <c r="H138" s="53">
        <f t="shared" si="4"/>
        <v>0.542984188747914</v>
      </c>
    </row>
    <row r="139" ht="22.75" customHeight="true" spans="1:8">
      <c r="A139" s="42" t="s">
        <v>287</v>
      </c>
      <c r="B139" s="42" t="s">
        <v>288</v>
      </c>
      <c r="C139" s="52">
        <v>373.15</v>
      </c>
      <c r="D139" s="52">
        <v>419.582215</v>
      </c>
      <c r="E139" s="52">
        <v>419.582215</v>
      </c>
      <c r="F139" s="52">
        <v>100</v>
      </c>
      <c r="G139" s="43">
        <v>1320.154706</v>
      </c>
      <c r="H139" s="43">
        <f t="shared" si="4"/>
        <v>31.7828064463227</v>
      </c>
    </row>
    <row r="140" ht="22.75" customHeight="true" spans="1:8">
      <c r="A140" s="44" t="s">
        <v>289</v>
      </c>
      <c r="B140" s="44" t="s">
        <v>288</v>
      </c>
      <c r="C140" s="72">
        <v>373.15</v>
      </c>
      <c r="D140" s="72">
        <v>419.582215</v>
      </c>
      <c r="E140" s="72">
        <v>419.582215</v>
      </c>
      <c r="F140" s="72">
        <v>100</v>
      </c>
      <c r="G140" s="53">
        <v>1320.154706</v>
      </c>
      <c r="H140" s="53">
        <f t="shared" si="4"/>
        <v>31.7828064463227</v>
      </c>
    </row>
    <row r="141" ht="22.75" customHeight="true" spans="1:8">
      <c r="A141" s="42" t="s">
        <v>290</v>
      </c>
      <c r="B141" s="42" t="s">
        <v>291</v>
      </c>
      <c r="C141" s="52">
        <v>12212.69</v>
      </c>
      <c r="D141" s="52">
        <v>19627.101189</v>
      </c>
      <c r="E141" s="52">
        <v>19627.101189</v>
      </c>
      <c r="F141" s="52">
        <v>100</v>
      </c>
      <c r="G141" s="43">
        <v>21822.318772</v>
      </c>
      <c r="H141" s="43">
        <f t="shared" si="4"/>
        <v>89.9404934648069</v>
      </c>
    </row>
    <row r="142" ht="22.75" customHeight="true" spans="1:8">
      <c r="A142" s="42" t="s">
        <v>292</v>
      </c>
      <c r="B142" s="42" t="s">
        <v>293</v>
      </c>
      <c r="C142" s="52">
        <v>2549.67</v>
      </c>
      <c r="D142" s="52">
        <v>4303.822223</v>
      </c>
      <c r="E142" s="52">
        <v>4303.822223</v>
      </c>
      <c r="F142" s="52">
        <v>100</v>
      </c>
      <c r="G142" s="43">
        <v>6193.702562</v>
      </c>
      <c r="H142" s="43">
        <f t="shared" si="4"/>
        <v>69.4870665796108</v>
      </c>
    </row>
    <row r="143" ht="22.75" customHeight="true" spans="1:8">
      <c r="A143" s="44" t="s">
        <v>294</v>
      </c>
      <c r="B143" s="44" t="s">
        <v>68</v>
      </c>
      <c r="C143" s="72">
        <v>507.21</v>
      </c>
      <c r="D143" s="72">
        <v>364.740896</v>
      </c>
      <c r="E143" s="72">
        <v>364.740896</v>
      </c>
      <c r="F143" s="72">
        <v>100</v>
      </c>
      <c r="G143" s="53">
        <v>307.22744</v>
      </c>
      <c r="H143" s="53">
        <f t="shared" si="4"/>
        <v>118.720155986067</v>
      </c>
    </row>
    <row r="144" ht="22.75" customHeight="true" spans="1:8">
      <c r="A144" s="44" t="s">
        <v>295</v>
      </c>
      <c r="B144" s="44" t="s">
        <v>296</v>
      </c>
      <c r="C144" s="72">
        <v>49.87</v>
      </c>
      <c r="D144" s="72">
        <v>49.8655</v>
      </c>
      <c r="E144" s="72">
        <v>49.8655</v>
      </c>
      <c r="F144" s="72">
        <v>100</v>
      </c>
      <c r="G144" s="53">
        <v>827.7645</v>
      </c>
      <c r="H144" s="53">
        <f t="shared" si="4"/>
        <v>6.02411676267827</v>
      </c>
    </row>
    <row r="145" ht="22.75" customHeight="true" spans="1:8">
      <c r="A145" s="44" t="s">
        <v>297</v>
      </c>
      <c r="B145" s="44" t="s">
        <v>298</v>
      </c>
      <c r="C145" s="72">
        <v>0</v>
      </c>
      <c r="D145" s="72">
        <v>13.39572</v>
      </c>
      <c r="E145" s="72">
        <v>13.39572</v>
      </c>
      <c r="F145" s="72">
        <v>100</v>
      </c>
      <c r="G145" s="53">
        <v>0</v>
      </c>
      <c r="H145" s="53">
        <v>0</v>
      </c>
    </row>
    <row r="146" ht="22.75" customHeight="true" spans="1:8">
      <c r="A146" s="44" t="s">
        <v>299</v>
      </c>
      <c r="B146" s="44" t="s">
        <v>300</v>
      </c>
      <c r="C146" s="72">
        <v>3</v>
      </c>
      <c r="D146" s="72">
        <v>0</v>
      </c>
      <c r="E146" s="72">
        <v>0</v>
      </c>
      <c r="F146" s="72">
        <v>100</v>
      </c>
      <c r="G146" s="53">
        <v>0</v>
      </c>
      <c r="H146" s="53">
        <v>0</v>
      </c>
    </row>
    <row r="147" ht="22.75" customHeight="true" spans="1:8">
      <c r="A147" s="44" t="s">
        <v>301</v>
      </c>
      <c r="B147" s="44" t="s">
        <v>302</v>
      </c>
      <c r="C147" s="72">
        <v>7.69</v>
      </c>
      <c r="D147" s="72">
        <v>2096.287607</v>
      </c>
      <c r="E147" s="72">
        <v>2096.287607</v>
      </c>
      <c r="F147" s="72">
        <v>100</v>
      </c>
      <c r="G147" s="53">
        <v>943.026634</v>
      </c>
      <c r="H147" s="53">
        <f t="shared" si="4"/>
        <v>222.293573841945</v>
      </c>
    </row>
    <row r="148" ht="22.75" customHeight="true" spans="1:8">
      <c r="A148" s="44" t="s">
        <v>303</v>
      </c>
      <c r="B148" s="44" t="s">
        <v>304</v>
      </c>
      <c r="C148" s="72">
        <v>0</v>
      </c>
      <c r="D148" s="72">
        <v>30.775</v>
      </c>
      <c r="E148" s="72">
        <v>30.775</v>
      </c>
      <c r="F148" s="72">
        <v>100</v>
      </c>
      <c r="G148" s="53">
        <v>0</v>
      </c>
      <c r="H148" s="53">
        <v>0</v>
      </c>
    </row>
    <row r="149" ht="22.75" customHeight="true" spans="1:8">
      <c r="A149" s="44" t="s">
        <v>305</v>
      </c>
      <c r="B149" s="44" t="s">
        <v>306</v>
      </c>
      <c r="C149" s="72">
        <v>0</v>
      </c>
      <c r="D149" s="72">
        <v>11.6131</v>
      </c>
      <c r="E149" s="72">
        <v>11.6131</v>
      </c>
      <c r="F149" s="72">
        <v>100</v>
      </c>
      <c r="G149" s="53">
        <v>0</v>
      </c>
      <c r="H149" s="53">
        <v>0</v>
      </c>
    </row>
    <row r="150" ht="22.75" customHeight="true" spans="1:8">
      <c r="A150" s="44" t="s">
        <v>307</v>
      </c>
      <c r="B150" s="44" t="s">
        <v>308</v>
      </c>
      <c r="C150" s="72">
        <v>331.03</v>
      </c>
      <c r="D150" s="72">
        <v>162.5</v>
      </c>
      <c r="E150" s="72">
        <v>162.5</v>
      </c>
      <c r="F150" s="72">
        <v>100</v>
      </c>
      <c r="G150" s="53">
        <v>23.1293</v>
      </c>
      <c r="H150" s="53">
        <f t="shared" si="4"/>
        <v>702.572062275987</v>
      </c>
    </row>
    <row r="151" ht="22.75" customHeight="true" spans="1:8">
      <c r="A151" s="44" t="s">
        <v>309</v>
      </c>
      <c r="B151" s="44" t="s">
        <v>310</v>
      </c>
      <c r="C151" s="72">
        <v>53</v>
      </c>
      <c r="D151" s="72">
        <v>157.4412</v>
      </c>
      <c r="E151" s="72">
        <v>157.4412</v>
      </c>
      <c r="F151" s="72">
        <v>100</v>
      </c>
      <c r="G151" s="53">
        <v>122.27</v>
      </c>
      <c r="H151" s="53">
        <f t="shared" si="4"/>
        <v>128.765191788664</v>
      </c>
    </row>
    <row r="152" ht="22.75" customHeight="true" spans="1:8">
      <c r="A152" s="44" t="s">
        <v>311</v>
      </c>
      <c r="B152" s="44" t="s">
        <v>312</v>
      </c>
      <c r="C152" s="72">
        <v>1597.87</v>
      </c>
      <c r="D152" s="72">
        <v>1417.2032</v>
      </c>
      <c r="E152" s="72">
        <v>1417.2032</v>
      </c>
      <c r="F152" s="72">
        <v>100</v>
      </c>
      <c r="G152" s="53">
        <v>3970.284688</v>
      </c>
      <c r="H152" s="53">
        <f t="shared" si="4"/>
        <v>35.6952539016517</v>
      </c>
    </row>
    <row r="153" ht="22.75" customHeight="true" spans="1:8">
      <c r="A153" s="42" t="s">
        <v>313</v>
      </c>
      <c r="B153" s="42" t="s">
        <v>314</v>
      </c>
      <c r="C153" s="52">
        <v>3810.34</v>
      </c>
      <c r="D153" s="52">
        <v>3008.039729</v>
      </c>
      <c r="E153" s="52">
        <v>3008.039729</v>
      </c>
      <c r="F153" s="52">
        <v>100</v>
      </c>
      <c r="G153" s="43">
        <v>4667.15088</v>
      </c>
      <c r="H153" s="43">
        <f t="shared" si="4"/>
        <v>64.4513067252713</v>
      </c>
    </row>
    <row r="154" ht="22.75" customHeight="true" spans="1:8">
      <c r="A154" s="44" t="s">
        <v>315</v>
      </c>
      <c r="B154" s="44" t="s">
        <v>316</v>
      </c>
      <c r="C154" s="72">
        <v>201.79</v>
      </c>
      <c r="D154" s="72">
        <v>24.033</v>
      </c>
      <c r="E154" s="72">
        <v>24.033</v>
      </c>
      <c r="F154" s="72">
        <v>100</v>
      </c>
      <c r="G154" s="53">
        <v>0.44</v>
      </c>
      <c r="H154" s="53">
        <f t="shared" si="4"/>
        <v>5462.04545454545</v>
      </c>
    </row>
    <row r="155" ht="22.75" customHeight="true" spans="1:8">
      <c r="A155" s="44" t="s">
        <v>317</v>
      </c>
      <c r="B155" s="44" t="s">
        <v>318</v>
      </c>
      <c r="C155" s="72">
        <v>1622.12</v>
      </c>
      <c r="D155" s="72">
        <v>1085.245319</v>
      </c>
      <c r="E155" s="72">
        <v>1085.245319</v>
      </c>
      <c r="F155" s="72">
        <v>100</v>
      </c>
      <c r="G155" s="53">
        <v>485.9785</v>
      </c>
      <c r="H155" s="53">
        <f t="shared" si="4"/>
        <v>223.311384968677</v>
      </c>
    </row>
    <row r="156" ht="22.75" customHeight="true" spans="1:8">
      <c r="A156" s="44" t="s">
        <v>319</v>
      </c>
      <c r="B156" s="44" t="s">
        <v>320</v>
      </c>
      <c r="C156" s="72">
        <v>1976.43</v>
      </c>
      <c r="D156" s="72">
        <v>1884.12141</v>
      </c>
      <c r="E156" s="72">
        <v>1884.12141</v>
      </c>
      <c r="F156" s="72">
        <v>100</v>
      </c>
      <c r="G156" s="53">
        <v>2198.90238</v>
      </c>
      <c r="H156" s="53">
        <f t="shared" si="4"/>
        <v>85.6846318934813</v>
      </c>
    </row>
    <row r="157" ht="22.75" customHeight="true" spans="1:8">
      <c r="A157" s="44" t="s">
        <v>321</v>
      </c>
      <c r="B157" s="44" t="s">
        <v>322</v>
      </c>
      <c r="C157" s="72">
        <v>10</v>
      </c>
      <c r="D157" s="72">
        <v>14.64</v>
      </c>
      <c r="E157" s="72">
        <v>14.64</v>
      </c>
      <c r="F157" s="72">
        <v>100</v>
      </c>
      <c r="G157" s="53">
        <v>1981.83</v>
      </c>
      <c r="H157" s="53">
        <f t="shared" si="4"/>
        <v>0.738711191171796</v>
      </c>
    </row>
    <row r="158" ht="22.75" customHeight="true" spans="1:8">
      <c r="A158" s="42" t="s">
        <v>323</v>
      </c>
      <c r="B158" s="42" t="s">
        <v>324</v>
      </c>
      <c r="C158" s="52">
        <v>891.89</v>
      </c>
      <c r="D158" s="52">
        <v>6169.467437</v>
      </c>
      <c r="E158" s="52">
        <v>6169.467437</v>
      </c>
      <c r="F158" s="52">
        <v>100</v>
      </c>
      <c r="G158" s="43">
        <v>2210.562095</v>
      </c>
      <c r="H158" s="43">
        <f t="shared" si="4"/>
        <v>279.090438172016</v>
      </c>
    </row>
    <row r="159" ht="22.75" customHeight="true" spans="1:8">
      <c r="A159" s="44" t="s">
        <v>325</v>
      </c>
      <c r="B159" s="44" t="s">
        <v>326</v>
      </c>
      <c r="C159" s="72">
        <v>233.71</v>
      </c>
      <c r="D159" s="72">
        <v>226.03732</v>
      </c>
      <c r="E159" s="72">
        <v>226.03732</v>
      </c>
      <c r="F159" s="72">
        <v>100</v>
      </c>
      <c r="G159" s="53">
        <v>441.328657</v>
      </c>
      <c r="H159" s="53">
        <f t="shared" si="4"/>
        <v>51.2174581040179</v>
      </c>
    </row>
    <row r="160" ht="22.75" customHeight="true" spans="1:8">
      <c r="A160" s="44" t="s">
        <v>327</v>
      </c>
      <c r="B160" s="44" t="s">
        <v>328</v>
      </c>
      <c r="C160" s="72">
        <v>521.76</v>
      </c>
      <c r="D160" s="72">
        <v>262.0869</v>
      </c>
      <c r="E160" s="72">
        <v>262.0869</v>
      </c>
      <c r="F160" s="72">
        <v>100</v>
      </c>
      <c r="G160" s="53">
        <v>818.6757</v>
      </c>
      <c r="H160" s="53">
        <f t="shared" si="4"/>
        <v>32.0135189062043</v>
      </c>
    </row>
    <row r="161" ht="22.75" customHeight="true" spans="1:8">
      <c r="A161" s="44" t="s">
        <v>329</v>
      </c>
      <c r="B161" s="44" t="s">
        <v>330</v>
      </c>
      <c r="C161" s="72">
        <v>136.42</v>
      </c>
      <c r="D161" s="72">
        <v>5681.343217</v>
      </c>
      <c r="E161" s="72">
        <v>5681.343217</v>
      </c>
      <c r="F161" s="72">
        <v>100</v>
      </c>
      <c r="G161" s="53">
        <v>684.767738</v>
      </c>
      <c r="H161" s="53">
        <f t="shared" si="4"/>
        <v>829.674486942608</v>
      </c>
    </row>
    <row r="162" ht="22.75" customHeight="true" spans="1:8">
      <c r="A162" s="74" t="s">
        <v>331</v>
      </c>
      <c r="B162" s="74" t="s">
        <v>332</v>
      </c>
      <c r="C162" s="72">
        <v>0</v>
      </c>
      <c r="D162" s="72">
        <v>0</v>
      </c>
      <c r="E162" s="72">
        <v>0</v>
      </c>
      <c r="F162" s="72">
        <v>100</v>
      </c>
      <c r="G162" s="53">
        <v>265.79</v>
      </c>
      <c r="H162" s="53">
        <f t="shared" si="4"/>
        <v>0</v>
      </c>
    </row>
    <row r="163" ht="22.75" customHeight="true" spans="1:8">
      <c r="A163" s="42" t="s">
        <v>333</v>
      </c>
      <c r="B163" s="42" t="s">
        <v>334</v>
      </c>
      <c r="C163" s="52">
        <v>956.48</v>
      </c>
      <c r="D163" s="52">
        <v>926.239</v>
      </c>
      <c r="E163" s="52">
        <v>926.239</v>
      </c>
      <c r="F163" s="52">
        <v>100</v>
      </c>
      <c r="G163" s="43">
        <v>2225.0217</v>
      </c>
      <c r="H163" s="43">
        <f t="shared" si="4"/>
        <v>41.6283131081373</v>
      </c>
    </row>
    <row r="164" ht="22.75" customHeight="true" spans="1:8">
      <c r="A164" s="44" t="s">
        <v>335</v>
      </c>
      <c r="B164" s="44" t="s">
        <v>336</v>
      </c>
      <c r="C164" s="72">
        <v>928.64</v>
      </c>
      <c r="D164" s="72">
        <v>926.239</v>
      </c>
      <c r="E164" s="72">
        <v>926.239</v>
      </c>
      <c r="F164" s="72">
        <v>100</v>
      </c>
      <c r="G164" s="53">
        <v>1318.8331</v>
      </c>
      <c r="H164" s="53">
        <f t="shared" si="4"/>
        <v>70.2317071053191</v>
      </c>
    </row>
    <row r="165" ht="22.75" customHeight="true" spans="1:8">
      <c r="A165" s="74" t="s">
        <v>337</v>
      </c>
      <c r="B165" s="74" t="s">
        <v>338</v>
      </c>
      <c r="C165" s="72">
        <v>0</v>
      </c>
      <c r="D165" s="72">
        <v>0</v>
      </c>
      <c r="E165" s="72">
        <v>0</v>
      </c>
      <c r="F165" s="72">
        <v>100</v>
      </c>
      <c r="G165" s="53">
        <v>906.1886</v>
      </c>
      <c r="H165" s="53">
        <f t="shared" ref="H165:H187" si="5">(E165/G165)*100</f>
        <v>0</v>
      </c>
    </row>
    <row r="166" ht="22.75" customHeight="true" spans="1:8">
      <c r="A166" s="44" t="s">
        <v>339</v>
      </c>
      <c r="B166" s="44" t="s">
        <v>340</v>
      </c>
      <c r="C166" s="72">
        <v>27.84</v>
      </c>
      <c r="D166" s="72">
        <v>0</v>
      </c>
      <c r="E166" s="72">
        <v>0</v>
      </c>
      <c r="F166" s="72">
        <v>100</v>
      </c>
      <c r="G166" s="53">
        <v>0</v>
      </c>
      <c r="H166" s="53">
        <v>0</v>
      </c>
    </row>
    <row r="167" ht="22.75" customHeight="true" spans="1:8">
      <c r="A167" s="42" t="s">
        <v>341</v>
      </c>
      <c r="B167" s="42" t="s">
        <v>342</v>
      </c>
      <c r="C167" s="52">
        <v>4004.31</v>
      </c>
      <c r="D167" s="52">
        <v>5219.5328</v>
      </c>
      <c r="E167" s="52">
        <v>5219.5328</v>
      </c>
      <c r="F167" s="52">
        <v>100</v>
      </c>
      <c r="G167" s="43">
        <v>6525.881535</v>
      </c>
      <c r="H167" s="43">
        <f t="shared" si="5"/>
        <v>79.9820341819919</v>
      </c>
    </row>
    <row r="168" ht="22.75" customHeight="true" spans="1:8">
      <c r="A168" s="44" t="s">
        <v>343</v>
      </c>
      <c r="B168" s="44" t="s">
        <v>342</v>
      </c>
      <c r="C168" s="72">
        <v>4004.31</v>
      </c>
      <c r="D168" s="72">
        <v>5219.5328</v>
      </c>
      <c r="E168" s="72">
        <v>5219.5328</v>
      </c>
      <c r="F168" s="72">
        <v>100</v>
      </c>
      <c r="G168" s="53">
        <v>6525.881535</v>
      </c>
      <c r="H168" s="53">
        <f t="shared" si="5"/>
        <v>79.9820341819919</v>
      </c>
    </row>
    <row r="169" ht="22.75" customHeight="true" spans="1:8">
      <c r="A169" s="42" t="s">
        <v>344</v>
      </c>
      <c r="B169" s="42" t="s">
        <v>345</v>
      </c>
      <c r="C169" s="52">
        <v>0</v>
      </c>
      <c r="D169" s="52">
        <v>180.0792</v>
      </c>
      <c r="E169" s="52">
        <v>180.0792</v>
      </c>
      <c r="F169" s="52">
        <v>100</v>
      </c>
      <c r="G169" s="52">
        <v>0</v>
      </c>
      <c r="H169" s="52">
        <v>0</v>
      </c>
    </row>
    <row r="170" ht="22.75" customHeight="true" spans="1:8">
      <c r="A170" s="42" t="s">
        <v>346</v>
      </c>
      <c r="B170" s="42" t="s">
        <v>347</v>
      </c>
      <c r="C170" s="52">
        <v>0</v>
      </c>
      <c r="D170" s="52">
        <v>180.0792</v>
      </c>
      <c r="E170" s="52">
        <v>180.0792</v>
      </c>
      <c r="F170" s="52">
        <v>100</v>
      </c>
      <c r="G170" s="52">
        <v>0</v>
      </c>
      <c r="H170" s="52">
        <v>0</v>
      </c>
    </row>
    <row r="171" ht="22.75" customHeight="true" spans="1:8">
      <c r="A171" s="44" t="s">
        <v>348</v>
      </c>
      <c r="B171" s="44" t="s">
        <v>349</v>
      </c>
      <c r="C171" s="72">
        <v>0</v>
      </c>
      <c r="D171" s="72">
        <v>180.0792</v>
      </c>
      <c r="E171" s="72">
        <v>180.0792</v>
      </c>
      <c r="F171" s="72">
        <v>100</v>
      </c>
      <c r="G171" s="53">
        <v>0</v>
      </c>
      <c r="H171" s="53">
        <v>0</v>
      </c>
    </row>
    <row r="172" ht="22.75" customHeight="true" spans="1:8">
      <c r="A172" s="42" t="s">
        <v>350</v>
      </c>
      <c r="B172" s="42" t="s">
        <v>351</v>
      </c>
      <c r="C172" s="52">
        <v>4636.9</v>
      </c>
      <c r="D172" s="52">
        <v>2360</v>
      </c>
      <c r="E172" s="52">
        <v>2360</v>
      </c>
      <c r="F172" s="52">
        <v>100</v>
      </c>
      <c r="G172" s="43">
        <v>6086.308575</v>
      </c>
      <c r="H172" s="43">
        <f t="shared" si="5"/>
        <v>38.7755561670647</v>
      </c>
    </row>
    <row r="173" ht="22.75" customHeight="true" spans="1:8">
      <c r="A173" s="42" t="s">
        <v>352</v>
      </c>
      <c r="B173" s="42" t="s">
        <v>353</v>
      </c>
      <c r="C173" s="52">
        <v>4636.9</v>
      </c>
      <c r="D173" s="52">
        <v>2360</v>
      </c>
      <c r="E173" s="52">
        <v>2360</v>
      </c>
      <c r="F173" s="52">
        <v>100</v>
      </c>
      <c r="G173" s="43">
        <v>6086.308575</v>
      </c>
      <c r="H173" s="43">
        <f t="shared" si="5"/>
        <v>38.7755561670647</v>
      </c>
    </row>
    <row r="174" ht="22.75" customHeight="true" spans="1:8">
      <c r="A174" s="44" t="s">
        <v>354</v>
      </c>
      <c r="B174" s="44" t="s">
        <v>355</v>
      </c>
      <c r="C174" s="72">
        <v>4636.9</v>
      </c>
      <c r="D174" s="72">
        <v>2360</v>
      </c>
      <c r="E174" s="72">
        <v>2360</v>
      </c>
      <c r="F174" s="72">
        <v>100</v>
      </c>
      <c r="G174" s="53">
        <v>6086.308575</v>
      </c>
      <c r="H174" s="53">
        <f t="shared" si="5"/>
        <v>38.7755561670647</v>
      </c>
    </row>
    <row r="175" ht="22.75" customHeight="true" spans="1:8">
      <c r="A175" s="73" t="s">
        <v>356</v>
      </c>
      <c r="B175" s="73" t="s">
        <v>357</v>
      </c>
      <c r="C175" s="52">
        <v>0</v>
      </c>
      <c r="D175" s="52">
        <v>0</v>
      </c>
      <c r="E175" s="52">
        <v>0</v>
      </c>
      <c r="F175" s="52">
        <v>100</v>
      </c>
      <c r="G175" s="43">
        <v>20</v>
      </c>
      <c r="H175" s="43">
        <f t="shared" si="5"/>
        <v>0</v>
      </c>
    </row>
    <row r="176" ht="22.75" customHeight="true" spans="1:8">
      <c r="A176" s="73" t="s">
        <v>358</v>
      </c>
      <c r="B176" s="73" t="s">
        <v>359</v>
      </c>
      <c r="C176" s="52">
        <v>0</v>
      </c>
      <c r="D176" s="52">
        <v>0</v>
      </c>
      <c r="E176" s="52">
        <v>0</v>
      </c>
      <c r="F176" s="52">
        <v>100</v>
      </c>
      <c r="G176" s="43">
        <v>20</v>
      </c>
      <c r="H176" s="43">
        <f t="shared" si="5"/>
        <v>0</v>
      </c>
    </row>
    <row r="177" ht="22.75" customHeight="true" spans="1:8">
      <c r="A177" s="74" t="s">
        <v>360</v>
      </c>
      <c r="B177" s="74" t="s">
        <v>361</v>
      </c>
      <c r="C177" s="72">
        <v>0</v>
      </c>
      <c r="D177" s="72">
        <v>0</v>
      </c>
      <c r="E177" s="72">
        <v>0</v>
      </c>
      <c r="F177" s="72">
        <v>100</v>
      </c>
      <c r="G177" s="53">
        <v>20</v>
      </c>
      <c r="H177" s="53">
        <f t="shared" si="5"/>
        <v>0</v>
      </c>
    </row>
    <row r="178" ht="22.75" customHeight="true" spans="1:8">
      <c r="A178" s="42" t="s">
        <v>362</v>
      </c>
      <c r="B178" s="42" t="s">
        <v>363</v>
      </c>
      <c r="C178" s="52">
        <v>446.6</v>
      </c>
      <c r="D178" s="52">
        <v>0</v>
      </c>
      <c r="E178" s="52">
        <v>0</v>
      </c>
      <c r="F178" s="52">
        <v>100</v>
      </c>
      <c r="G178" s="43">
        <v>40</v>
      </c>
      <c r="H178" s="43">
        <f t="shared" si="5"/>
        <v>0</v>
      </c>
    </row>
    <row r="179" ht="22.75" customHeight="true" spans="1:8">
      <c r="A179" s="42" t="s">
        <v>364</v>
      </c>
      <c r="B179" s="42" t="s">
        <v>365</v>
      </c>
      <c r="C179" s="52">
        <v>446.6</v>
      </c>
      <c r="D179" s="52">
        <v>0</v>
      </c>
      <c r="E179" s="52">
        <v>0</v>
      </c>
      <c r="F179" s="52">
        <v>100</v>
      </c>
      <c r="G179" s="43">
        <v>40</v>
      </c>
      <c r="H179" s="43">
        <f t="shared" si="5"/>
        <v>0</v>
      </c>
    </row>
    <row r="180" ht="22.75" customHeight="true" spans="1:8">
      <c r="A180" s="44" t="s">
        <v>364</v>
      </c>
      <c r="B180" s="44" t="s">
        <v>365</v>
      </c>
      <c r="C180" s="72">
        <v>446.6</v>
      </c>
      <c r="D180" s="72">
        <v>0</v>
      </c>
      <c r="E180" s="72">
        <v>0</v>
      </c>
      <c r="F180" s="72">
        <v>100</v>
      </c>
      <c r="G180" s="53">
        <v>40</v>
      </c>
      <c r="H180" s="53">
        <f t="shared" si="5"/>
        <v>0</v>
      </c>
    </row>
    <row r="181" ht="22.75" customHeight="true" spans="1:8">
      <c r="A181" s="42" t="s">
        <v>366</v>
      </c>
      <c r="B181" s="42" t="s">
        <v>367</v>
      </c>
      <c r="C181" s="52">
        <v>727.69</v>
      </c>
      <c r="D181" s="52">
        <v>634.195</v>
      </c>
      <c r="E181" s="52">
        <v>634.195</v>
      </c>
      <c r="F181" s="52">
        <v>100</v>
      </c>
      <c r="G181" s="43">
        <v>651.777799</v>
      </c>
      <c r="H181" s="43">
        <f t="shared" si="5"/>
        <v>97.3023323244553</v>
      </c>
    </row>
    <row r="182" ht="22.75" customHeight="true" spans="1:8">
      <c r="A182" s="42" t="s">
        <v>368</v>
      </c>
      <c r="B182" s="42" t="s">
        <v>369</v>
      </c>
      <c r="C182" s="52">
        <v>727.69</v>
      </c>
      <c r="D182" s="52">
        <v>634.195</v>
      </c>
      <c r="E182" s="52">
        <v>634.195</v>
      </c>
      <c r="F182" s="52">
        <v>100</v>
      </c>
      <c r="G182" s="43">
        <v>651.777799</v>
      </c>
      <c r="H182" s="43">
        <f t="shared" si="5"/>
        <v>97.3023323244553</v>
      </c>
    </row>
    <row r="183" ht="22.75" customHeight="true" spans="1:8">
      <c r="A183" s="44" t="s">
        <v>370</v>
      </c>
      <c r="B183" s="44" t="s">
        <v>371</v>
      </c>
      <c r="C183" s="72">
        <v>377.25</v>
      </c>
      <c r="D183" s="72">
        <v>352.355</v>
      </c>
      <c r="E183" s="72">
        <v>352.355</v>
      </c>
      <c r="F183" s="72">
        <v>100</v>
      </c>
      <c r="G183" s="53">
        <v>343.23</v>
      </c>
      <c r="H183" s="53">
        <f t="shared" si="5"/>
        <v>102.658567141567</v>
      </c>
    </row>
    <row r="184" ht="22.75" customHeight="true" spans="1:8">
      <c r="A184" s="44" t="s">
        <v>372</v>
      </c>
      <c r="B184" s="44" t="s">
        <v>373</v>
      </c>
      <c r="C184" s="72">
        <v>350.44</v>
      </c>
      <c r="D184" s="72">
        <v>281.84</v>
      </c>
      <c r="E184" s="72">
        <v>281.84</v>
      </c>
      <c r="F184" s="72">
        <v>100</v>
      </c>
      <c r="G184" s="53">
        <v>308.547799</v>
      </c>
      <c r="H184" s="53">
        <f t="shared" si="5"/>
        <v>91.3440319177256</v>
      </c>
    </row>
    <row r="185" ht="22.75" customHeight="true" spans="1:8">
      <c r="A185" s="42" t="s">
        <v>374</v>
      </c>
      <c r="B185" s="42" t="s">
        <v>375</v>
      </c>
      <c r="C185" s="52">
        <v>0</v>
      </c>
      <c r="D185" s="52">
        <v>77.177571</v>
      </c>
      <c r="E185" s="52">
        <v>77.177571</v>
      </c>
      <c r="F185" s="52">
        <v>100</v>
      </c>
      <c r="G185" s="52">
        <v>0</v>
      </c>
      <c r="H185" s="52">
        <v>0</v>
      </c>
    </row>
    <row r="186" ht="22.75" customHeight="true" spans="1:8">
      <c r="A186" s="42" t="s">
        <v>376</v>
      </c>
      <c r="B186" s="42" t="s">
        <v>377</v>
      </c>
      <c r="C186" s="52">
        <v>0</v>
      </c>
      <c r="D186" s="52">
        <v>77.177571</v>
      </c>
      <c r="E186" s="52">
        <v>77.177571</v>
      </c>
      <c r="F186" s="52">
        <v>100</v>
      </c>
      <c r="G186" s="52">
        <v>0</v>
      </c>
      <c r="H186" s="52">
        <v>0</v>
      </c>
    </row>
    <row r="187" ht="22.75" customHeight="true" spans="1:8">
      <c r="A187" s="44" t="s">
        <v>378</v>
      </c>
      <c r="B187" s="44" t="s">
        <v>379</v>
      </c>
      <c r="C187" s="72">
        <v>0</v>
      </c>
      <c r="D187" s="72">
        <v>77.177571</v>
      </c>
      <c r="E187" s="72">
        <v>77.177571</v>
      </c>
      <c r="F187" s="72">
        <v>100</v>
      </c>
      <c r="G187" s="53">
        <v>0</v>
      </c>
      <c r="H187" s="53">
        <v>0</v>
      </c>
    </row>
    <row r="188" ht="22.75" customHeight="true" spans="1:8">
      <c r="A188" s="46"/>
      <c r="B188" s="75" t="s">
        <v>380</v>
      </c>
      <c r="C188" s="52">
        <v>55274.82</v>
      </c>
      <c r="D188" s="52">
        <v>56192.141528</v>
      </c>
      <c r="E188" s="52">
        <v>56192.141528</v>
      </c>
      <c r="F188" s="52">
        <v>100</v>
      </c>
      <c r="G188" s="43">
        <v>69664.934967</v>
      </c>
      <c r="H188" s="43">
        <f>(E188/G188)*100</f>
        <v>80.6605813306479</v>
      </c>
    </row>
    <row r="189" ht="22.75" customHeight="true" spans="1:8">
      <c r="A189" s="46"/>
      <c r="B189" s="75" t="s">
        <v>381</v>
      </c>
      <c r="C189" s="46"/>
      <c r="D189" s="46"/>
      <c r="E189" s="46"/>
      <c r="F189" s="53"/>
      <c r="G189" s="46"/>
      <c r="H189" s="76"/>
    </row>
    <row r="190" ht="22.75" customHeight="true" spans="1:8">
      <c r="A190" s="46"/>
      <c r="B190" s="75" t="s">
        <v>382</v>
      </c>
      <c r="C190" s="52">
        <v>0</v>
      </c>
      <c r="D190" s="51">
        <v>1585.75</v>
      </c>
      <c r="E190" s="51">
        <v>1585.75</v>
      </c>
      <c r="F190" s="52">
        <v>100</v>
      </c>
      <c r="G190" s="52">
        <v>0</v>
      </c>
      <c r="H190" s="52">
        <v>0</v>
      </c>
    </row>
    <row r="191" ht="22.75" customHeight="true" spans="1:8">
      <c r="A191" s="46"/>
      <c r="B191" s="75" t="s">
        <v>383</v>
      </c>
      <c r="C191" s="52">
        <v>0</v>
      </c>
      <c r="D191" s="51">
        <v>8286.78</v>
      </c>
      <c r="E191" s="51">
        <v>8286.78</v>
      </c>
      <c r="F191" s="52">
        <v>100</v>
      </c>
      <c r="G191" s="52">
        <v>0</v>
      </c>
      <c r="H191" s="52">
        <v>0</v>
      </c>
    </row>
    <row r="192" ht="22.75" customHeight="true" spans="1:8">
      <c r="A192" s="46"/>
      <c r="B192" s="75" t="s">
        <v>384</v>
      </c>
      <c r="C192" s="52">
        <v>0</v>
      </c>
      <c r="D192" s="51">
        <v>6393.16</v>
      </c>
      <c r="E192" s="51">
        <v>6393.16</v>
      </c>
      <c r="F192" s="52">
        <v>100</v>
      </c>
      <c r="G192" s="52">
        <v>0</v>
      </c>
      <c r="H192" s="52">
        <v>0</v>
      </c>
    </row>
    <row r="193" ht="22.75" customHeight="true" spans="1:8">
      <c r="A193" s="46"/>
      <c r="B193" s="75" t="s">
        <v>29</v>
      </c>
      <c r="C193" s="51">
        <v>55274.82</v>
      </c>
      <c r="D193" s="51">
        <f>SUM(D188:D192)</f>
        <v>72457.831528</v>
      </c>
      <c r="E193" s="51">
        <f>SUM(E188:E192)</f>
        <v>72457.831528</v>
      </c>
      <c r="F193" s="52">
        <v>100</v>
      </c>
      <c r="G193" s="43">
        <v>69664.934967</v>
      </c>
      <c r="H193" s="43">
        <f>(E193/G193)*100</f>
        <v>104.009042084548</v>
      </c>
    </row>
    <row r="194" ht="14.3" customHeight="true"/>
  </sheetData>
  <mergeCells count="3">
    <mergeCell ref="A1:H1"/>
    <mergeCell ref="A2:B2"/>
    <mergeCell ref="G2:H2"/>
  </mergeCells>
  <pageMargins left="1.10199999809265" right="0.75" top="0.268999993801117" bottom="0.268999993801117" header="0" footer="0"/>
  <pageSetup paperSize="9" orientation="landscape"/>
  <headerFooter/>
  <ignoredErrors>
    <ignoredError sqref="D193:E193" formulaRange="true"/>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32"/>
  <sheetViews>
    <sheetView workbookViewId="0">
      <pane ySplit="3" topLeftCell="A22" activePane="bottomLeft" state="frozen"/>
      <selection/>
      <selection pane="bottomLeft" activeCell="B30" sqref="B30:C30"/>
    </sheetView>
  </sheetViews>
  <sheetFormatPr defaultColWidth="10" defaultRowHeight="13.5" outlineLevelCol="3"/>
  <cols>
    <col min="1" max="1" width="36.2333333333333" customWidth="true"/>
    <col min="2" max="3" width="18.05" customWidth="true"/>
    <col min="4" max="4" width="55.2333333333333" customWidth="true"/>
    <col min="5" max="6" width="9.76666666666667" customWidth="true"/>
  </cols>
  <sheetData>
    <row r="1" ht="30.15" customHeight="true" spans="1:4">
      <c r="A1" s="27" t="s">
        <v>5</v>
      </c>
      <c r="B1" s="27"/>
      <c r="C1" s="27"/>
      <c r="D1" s="27"/>
    </row>
    <row r="2" ht="22.6" customHeight="true" spans="1:4">
      <c r="A2" s="7"/>
      <c r="B2" s="62"/>
      <c r="C2" s="62"/>
      <c r="D2" s="16" t="s">
        <v>385</v>
      </c>
    </row>
    <row r="3" ht="30.15" customHeight="true" spans="1:4">
      <c r="A3" s="9" t="s">
        <v>17</v>
      </c>
      <c r="B3" s="9" t="s">
        <v>18</v>
      </c>
      <c r="C3" s="9" t="s">
        <v>20</v>
      </c>
      <c r="D3" s="9" t="s">
        <v>386</v>
      </c>
    </row>
    <row r="4" ht="41.45" customHeight="true" spans="1:4">
      <c r="A4" s="63" t="s">
        <v>387</v>
      </c>
      <c r="B4" s="64">
        <v>2465.42</v>
      </c>
      <c r="C4" s="64">
        <v>2339.63</v>
      </c>
      <c r="D4" s="65" t="s">
        <v>388</v>
      </c>
    </row>
    <row r="5" ht="30.9" customHeight="true" spans="1:4">
      <c r="A5" s="34" t="s">
        <v>389</v>
      </c>
      <c r="B5" s="66">
        <v>1764.93</v>
      </c>
      <c r="C5" s="66">
        <v>1609.86</v>
      </c>
      <c r="D5" s="65" t="s">
        <v>390</v>
      </c>
    </row>
    <row r="6" ht="30.9" customHeight="true" spans="1:4">
      <c r="A6" s="34" t="s">
        <v>391</v>
      </c>
      <c r="B6" s="66">
        <v>293.35</v>
      </c>
      <c r="C6" s="66">
        <v>289.33</v>
      </c>
      <c r="D6" s="65" t="s">
        <v>392</v>
      </c>
    </row>
    <row r="7" ht="30.9" customHeight="true" spans="1:4">
      <c r="A7" s="34" t="s">
        <v>393</v>
      </c>
      <c r="B7" s="66">
        <v>229.14</v>
      </c>
      <c r="C7" s="66">
        <v>226.25</v>
      </c>
      <c r="D7" s="65" t="s">
        <v>394</v>
      </c>
    </row>
    <row r="8" ht="30.9" customHeight="true" spans="1:4">
      <c r="A8" s="34" t="s">
        <v>395</v>
      </c>
      <c r="B8" s="66">
        <v>178</v>
      </c>
      <c r="C8" s="66">
        <v>214.17</v>
      </c>
      <c r="D8" s="65" t="s">
        <v>396</v>
      </c>
    </row>
    <row r="9" ht="30.9" customHeight="true" spans="1:4">
      <c r="A9" s="63" t="s">
        <v>397</v>
      </c>
      <c r="B9" s="64">
        <v>37967.09</v>
      </c>
      <c r="C9" s="64">
        <v>243.74</v>
      </c>
      <c r="D9" s="65" t="s">
        <v>398</v>
      </c>
    </row>
    <row r="10" ht="30.9" customHeight="true" spans="1:4">
      <c r="A10" s="34" t="s">
        <v>399</v>
      </c>
      <c r="B10" s="66">
        <v>511.72</v>
      </c>
      <c r="C10" s="66">
        <v>37.04</v>
      </c>
      <c r="D10" s="65" t="s">
        <v>400</v>
      </c>
    </row>
    <row r="11" ht="30.9" customHeight="true" spans="1:4">
      <c r="A11" s="34" t="s">
        <v>401</v>
      </c>
      <c r="B11" s="66">
        <v>26.95</v>
      </c>
      <c r="C11" s="66">
        <v>4.71</v>
      </c>
      <c r="D11" s="65" t="s">
        <v>402</v>
      </c>
    </row>
    <row r="12" ht="30.9" customHeight="true" spans="1:4">
      <c r="A12" s="34" t="s">
        <v>403</v>
      </c>
      <c r="B12" s="66">
        <v>10</v>
      </c>
      <c r="C12" s="66">
        <v>6.1</v>
      </c>
      <c r="D12" s="65" t="s">
        <v>404</v>
      </c>
    </row>
    <row r="13" ht="30.9" customHeight="true" spans="1:4">
      <c r="A13" s="34" t="s">
        <v>405</v>
      </c>
      <c r="B13" s="67"/>
      <c r="C13" s="67"/>
      <c r="D13" s="65" t="s">
        <v>406</v>
      </c>
    </row>
    <row r="14" ht="30.9" customHeight="true" spans="1:4">
      <c r="A14" s="34" t="s">
        <v>407</v>
      </c>
      <c r="B14" s="66">
        <v>37264.14</v>
      </c>
      <c r="C14" s="67"/>
      <c r="D14" s="65" t="s">
        <v>408</v>
      </c>
    </row>
    <row r="15" ht="30.9" customHeight="true" spans="1:4">
      <c r="A15" s="34" t="s">
        <v>409</v>
      </c>
      <c r="B15" s="66">
        <v>15</v>
      </c>
      <c r="C15" s="66">
        <v>5.88</v>
      </c>
      <c r="D15" s="65" t="s">
        <v>410</v>
      </c>
    </row>
    <row r="16" ht="30.9" customHeight="true" spans="1:4">
      <c r="A16" s="34" t="s">
        <v>411</v>
      </c>
      <c r="B16" s="67"/>
      <c r="C16" s="67"/>
      <c r="D16" s="65" t="s">
        <v>412</v>
      </c>
    </row>
    <row r="17" ht="30.9" customHeight="true" spans="1:4">
      <c r="A17" s="34" t="s">
        <v>413</v>
      </c>
      <c r="B17" s="66">
        <v>9.88</v>
      </c>
      <c r="C17" s="66">
        <v>3.85</v>
      </c>
      <c r="D17" s="65" t="s">
        <v>414</v>
      </c>
    </row>
    <row r="18" ht="34.65" customHeight="true" spans="1:4">
      <c r="A18" s="34" t="s">
        <v>415</v>
      </c>
      <c r="B18" s="66">
        <v>57</v>
      </c>
      <c r="C18" s="66">
        <v>21.02</v>
      </c>
      <c r="D18" s="65" t="s">
        <v>416</v>
      </c>
    </row>
    <row r="19" ht="30.9" customHeight="true" spans="1:4">
      <c r="A19" s="34" t="s">
        <v>417</v>
      </c>
      <c r="B19" s="66">
        <v>72.4</v>
      </c>
      <c r="C19" s="66">
        <v>165.16</v>
      </c>
      <c r="D19" s="65" t="s">
        <v>418</v>
      </c>
    </row>
    <row r="20" ht="30.9" customHeight="true" spans="1:4">
      <c r="A20" s="63" t="s">
        <v>419</v>
      </c>
      <c r="B20" s="64">
        <v>716.04</v>
      </c>
      <c r="C20" s="67"/>
      <c r="D20" s="65" t="s">
        <v>420</v>
      </c>
    </row>
    <row r="21" ht="30.9" customHeight="true" spans="1:4">
      <c r="A21" s="34" t="s">
        <v>421</v>
      </c>
      <c r="B21" s="66">
        <v>0.45</v>
      </c>
      <c r="C21" s="67"/>
      <c r="D21" s="65" t="s">
        <v>422</v>
      </c>
    </row>
    <row r="22" ht="30.9" customHeight="true" spans="1:4">
      <c r="A22" s="34" t="s">
        <v>423</v>
      </c>
      <c r="B22" s="66">
        <v>0</v>
      </c>
      <c r="C22" s="67"/>
      <c r="D22" s="65" t="s">
        <v>424</v>
      </c>
    </row>
    <row r="23" ht="30.9" customHeight="true" spans="1:4">
      <c r="A23" s="63" t="s">
        <v>425</v>
      </c>
      <c r="B23" s="64">
        <v>4909.74</v>
      </c>
      <c r="C23" s="64">
        <v>2903.01</v>
      </c>
      <c r="D23" s="65" t="s">
        <v>426</v>
      </c>
    </row>
    <row r="24" ht="30.9" customHeight="true" spans="1:4">
      <c r="A24" s="34" t="s">
        <v>427</v>
      </c>
      <c r="B24" s="66">
        <v>3064.13</v>
      </c>
      <c r="C24" s="66">
        <v>2686.68</v>
      </c>
      <c r="D24" s="65" t="s">
        <v>428</v>
      </c>
    </row>
    <row r="25" ht="30.9" customHeight="true" spans="1:4">
      <c r="A25" s="34" t="s">
        <v>429</v>
      </c>
      <c r="B25" s="66">
        <v>1845.61</v>
      </c>
      <c r="C25" s="66">
        <v>216.33</v>
      </c>
      <c r="D25" s="65" t="s">
        <v>430</v>
      </c>
    </row>
    <row r="26" ht="30.9" customHeight="true" spans="1:4">
      <c r="A26" s="63" t="s">
        <v>431</v>
      </c>
      <c r="B26" s="64">
        <v>1.56</v>
      </c>
      <c r="C26" s="64">
        <v>1.55</v>
      </c>
      <c r="D26" s="65" t="s">
        <v>432</v>
      </c>
    </row>
    <row r="27" ht="30.9" customHeight="true" spans="1:4">
      <c r="A27" s="34" t="s">
        <v>433</v>
      </c>
      <c r="B27" s="66">
        <v>1.56</v>
      </c>
      <c r="C27" s="66">
        <v>1.55</v>
      </c>
      <c r="D27" s="65" t="s">
        <v>434</v>
      </c>
    </row>
    <row r="28" ht="30.9" customHeight="true" spans="1:4">
      <c r="A28" s="63" t="s">
        <v>435</v>
      </c>
      <c r="B28" s="64">
        <v>9209.87</v>
      </c>
      <c r="C28" s="64">
        <v>214.6594</v>
      </c>
      <c r="D28" s="65" t="s">
        <v>436</v>
      </c>
    </row>
    <row r="29" ht="30.9" customHeight="true" spans="1:4">
      <c r="A29" s="34" t="s">
        <v>437</v>
      </c>
      <c r="B29" s="66">
        <v>159.68</v>
      </c>
      <c r="C29" s="66">
        <v>0</v>
      </c>
      <c r="D29" s="65" t="s">
        <v>438</v>
      </c>
    </row>
    <row r="30" ht="30.9" customHeight="true" spans="1:4">
      <c r="A30" s="63" t="s">
        <v>439</v>
      </c>
      <c r="B30" s="68">
        <v>55269.72</v>
      </c>
      <c r="C30" s="68">
        <v>5702.5894</v>
      </c>
      <c r="D30" s="34"/>
    </row>
    <row r="31" ht="55" customHeight="true" spans="1:4">
      <c r="A31" s="69" t="s">
        <v>440</v>
      </c>
      <c r="B31" s="69"/>
      <c r="C31" s="69"/>
      <c r="D31" s="69"/>
    </row>
    <row r="32" ht="30.15" customHeight="true" spans="2:3">
      <c r="B32" s="13"/>
      <c r="C32" s="13"/>
    </row>
  </sheetData>
  <mergeCells count="2">
    <mergeCell ref="A1:D1"/>
    <mergeCell ref="A31:D31"/>
  </mergeCells>
  <pageMargins left="0.984000027179718" right="0.75" top="0.34799998998642" bottom="0.34799998998642" header="0" footer="0"/>
  <pageSetup paperSize="9" scale="56"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6"/>
  <sheetViews>
    <sheetView workbookViewId="0">
      <selection activeCell="D4" sqref="D4"/>
    </sheetView>
  </sheetViews>
  <sheetFormatPr defaultColWidth="10" defaultRowHeight="13.5" outlineLevelCol="6"/>
  <cols>
    <col min="1" max="1" width="26.7333333333333" customWidth="true"/>
    <col min="2" max="7" width="16.15" customWidth="true"/>
    <col min="8" max="8" width="9.76666666666667" customWidth="true"/>
  </cols>
  <sheetData>
    <row r="1" ht="41.45" customHeight="true" spans="1:7">
      <c r="A1" s="14" t="s">
        <v>6</v>
      </c>
      <c r="B1" s="14"/>
      <c r="C1" s="14"/>
      <c r="D1" s="14"/>
      <c r="E1" s="14"/>
      <c r="F1" s="14"/>
      <c r="G1" s="14"/>
    </row>
    <row r="2" ht="24.1" customHeight="true" spans="1:7">
      <c r="A2" s="7"/>
      <c r="B2" s="13"/>
      <c r="C2" s="13"/>
      <c r="D2" s="13"/>
      <c r="E2" s="13"/>
      <c r="F2" s="8" t="s">
        <v>16</v>
      </c>
      <c r="G2" s="8"/>
    </row>
    <row r="3" ht="39.15" customHeight="true" spans="1:7">
      <c r="A3" s="17" t="s">
        <v>17</v>
      </c>
      <c r="B3" s="17" t="s">
        <v>18</v>
      </c>
      <c r="C3" s="17" t="s">
        <v>19</v>
      </c>
      <c r="D3" s="17" t="s">
        <v>20</v>
      </c>
      <c r="E3" s="17" t="s">
        <v>21</v>
      </c>
      <c r="F3" s="17" t="s">
        <v>22</v>
      </c>
      <c r="G3" s="17" t="s">
        <v>23</v>
      </c>
    </row>
    <row r="4" ht="18.8" customHeight="true" spans="1:7">
      <c r="A4" s="55" t="s">
        <v>441</v>
      </c>
      <c r="B4" s="56">
        <v>2872.23</v>
      </c>
      <c r="C4" s="57">
        <v>2894.13</v>
      </c>
      <c r="D4" s="57">
        <v>2894.13</v>
      </c>
      <c r="E4" s="58">
        <v>100</v>
      </c>
      <c r="F4" s="58">
        <v>3451.12</v>
      </c>
      <c r="G4" s="58">
        <f>(D4/F4)*100</f>
        <v>83.8606017756554</v>
      </c>
    </row>
    <row r="5" ht="18.8" customHeight="true" spans="1:7">
      <c r="A5" s="55"/>
      <c r="B5" s="56"/>
      <c r="C5" s="58"/>
      <c r="D5" s="58"/>
      <c r="E5" s="58"/>
      <c r="F5" s="58"/>
      <c r="G5" s="58"/>
    </row>
    <row r="6" ht="18.8" customHeight="true" spans="1:7">
      <c r="A6" s="55" t="s">
        <v>27</v>
      </c>
      <c r="B6" s="56">
        <v>2530.25</v>
      </c>
      <c r="C6" s="58"/>
      <c r="D6" s="58"/>
      <c r="E6" s="58"/>
      <c r="F6" s="58"/>
      <c r="G6" s="58"/>
    </row>
    <row r="7" ht="18.8" customHeight="true" spans="1:7">
      <c r="A7" s="55"/>
      <c r="B7" s="56"/>
      <c r="C7" s="58"/>
      <c r="D7" s="58"/>
      <c r="E7" s="58"/>
      <c r="F7" s="58"/>
      <c r="G7" s="58"/>
    </row>
    <row r="8" ht="18.8" customHeight="true" spans="1:7">
      <c r="A8" s="55"/>
      <c r="B8" s="56"/>
      <c r="C8" s="58"/>
      <c r="D8" s="58"/>
      <c r="E8" s="58"/>
      <c r="F8" s="58"/>
      <c r="G8" s="58"/>
    </row>
    <row r="9" ht="18.8" customHeight="true" spans="1:7">
      <c r="A9" s="55"/>
      <c r="B9" s="56"/>
      <c r="C9" s="58"/>
      <c r="D9" s="58"/>
      <c r="E9" s="58"/>
      <c r="F9" s="58"/>
      <c r="G9" s="58"/>
    </row>
    <row r="10" ht="18.8" customHeight="true" spans="1:7">
      <c r="A10" s="55"/>
      <c r="B10" s="56"/>
      <c r="C10" s="58"/>
      <c r="D10" s="58"/>
      <c r="E10" s="58"/>
      <c r="F10" s="58"/>
      <c r="G10" s="58"/>
    </row>
    <row r="11" ht="18.8" customHeight="true" spans="1:7">
      <c r="A11" s="21"/>
      <c r="B11" s="56"/>
      <c r="C11" s="59"/>
      <c r="D11" s="59"/>
      <c r="E11" s="59"/>
      <c r="F11" s="59"/>
      <c r="G11" s="59"/>
    </row>
    <row r="12" ht="18.8" customHeight="true" spans="1:7">
      <c r="A12" s="60"/>
      <c r="B12" s="56"/>
      <c r="C12" s="58"/>
      <c r="D12" s="58"/>
      <c r="E12" s="58"/>
      <c r="F12" s="58"/>
      <c r="G12" s="58"/>
    </row>
    <row r="13" ht="18.8" customHeight="true" spans="1:7">
      <c r="A13" s="60" t="s">
        <v>442</v>
      </c>
      <c r="B13" s="56">
        <v>5402.47</v>
      </c>
      <c r="C13" s="57">
        <v>2894.13</v>
      </c>
      <c r="D13" s="57">
        <v>2894.13</v>
      </c>
      <c r="E13" s="57">
        <v>100</v>
      </c>
      <c r="F13" s="57">
        <v>3451.12</v>
      </c>
      <c r="G13" s="61">
        <f>(D13/F13)*100</f>
        <v>83.8606017756554</v>
      </c>
    </row>
    <row r="14" ht="14.3" customHeight="true"/>
    <row r="15" ht="17.3" customHeight="true" spans="1:3">
      <c r="A15" s="26"/>
      <c r="B15" s="26"/>
      <c r="C15" s="26"/>
    </row>
    <row r="16" ht="14.3" customHeight="true" spans="1:1">
      <c r="A16" s="13" t="s">
        <v>443</v>
      </c>
    </row>
  </sheetData>
  <mergeCells count="3">
    <mergeCell ref="A1:G1"/>
    <mergeCell ref="F2:G2"/>
    <mergeCell ref="A15:C15"/>
  </mergeCells>
  <pageMargins left="0.75" right="0.75" top="0.39300000667572" bottom="0.268999993801117" header="0" footer="0"/>
  <pageSetup paperSize="9" scale="98"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4"/>
  <sheetViews>
    <sheetView workbookViewId="0">
      <selection activeCell="C22" sqref="C22"/>
    </sheetView>
  </sheetViews>
  <sheetFormatPr defaultColWidth="10" defaultRowHeight="13.5" outlineLevelCol="7"/>
  <cols>
    <col min="1" max="1" width="6.78333333333333" customWidth="true"/>
    <col min="2" max="2" width="26.1916666666667" customWidth="true"/>
    <col min="3" max="3" width="12.4916666666667" customWidth="true"/>
    <col min="4" max="4" width="15.2" customWidth="true"/>
    <col min="5" max="5" width="12.4916666666667" customWidth="true"/>
    <col min="6" max="8" width="12.4833333333333" customWidth="true"/>
    <col min="9" max="9" width="9.76666666666667" customWidth="true"/>
  </cols>
  <sheetData>
    <row r="1" ht="41.45" customHeight="true" spans="1:8">
      <c r="A1" s="13"/>
      <c r="B1" s="14" t="s">
        <v>7</v>
      </c>
      <c r="C1" s="14"/>
      <c r="D1" s="14"/>
      <c r="E1" s="14"/>
      <c r="F1" s="14"/>
      <c r="G1" s="14"/>
      <c r="H1" s="14"/>
    </row>
    <row r="2" ht="24.1" customHeight="true" spans="2:8">
      <c r="B2" s="36"/>
      <c r="C2" s="13"/>
      <c r="D2" s="13"/>
      <c r="E2" s="13"/>
      <c r="F2" s="13"/>
      <c r="G2" s="8" t="s">
        <v>16</v>
      </c>
      <c r="H2" s="8"/>
    </row>
    <row r="3" ht="40.7" customHeight="true" spans="1:8">
      <c r="A3" s="41" t="s">
        <v>30</v>
      </c>
      <c r="B3" s="41" t="s">
        <v>17</v>
      </c>
      <c r="C3" s="41" t="s">
        <v>18</v>
      </c>
      <c r="D3" s="41" t="s">
        <v>19</v>
      </c>
      <c r="E3" s="41" t="s">
        <v>20</v>
      </c>
      <c r="F3" s="41" t="s">
        <v>21</v>
      </c>
      <c r="G3" s="41" t="s">
        <v>22</v>
      </c>
      <c r="H3" s="41" t="s">
        <v>23</v>
      </c>
    </row>
    <row r="4" ht="22.75" customHeight="true" spans="1:8">
      <c r="A4" s="42" t="s">
        <v>106</v>
      </c>
      <c r="B4" s="42" t="s">
        <v>107</v>
      </c>
      <c r="C4" s="43">
        <v>0</v>
      </c>
      <c r="D4" s="43">
        <v>8.28</v>
      </c>
      <c r="E4" s="43">
        <v>8.28</v>
      </c>
      <c r="F4" s="43">
        <v>100</v>
      </c>
      <c r="G4" s="43">
        <v>8.34</v>
      </c>
      <c r="H4" s="43">
        <f>(E4/G4)*100</f>
        <v>99.2805755395683</v>
      </c>
    </row>
    <row r="5" ht="22.75" customHeight="true" spans="1:8">
      <c r="A5" s="42" t="s">
        <v>444</v>
      </c>
      <c r="B5" s="42" t="s">
        <v>445</v>
      </c>
      <c r="C5" s="43">
        <v>0</v>
      </c>
      <c r="D5" s="43">
        <v>8.28</v>
      </c>
      <c r="E5" s="43">
        <v>8.28</v>
      </c>
      <c r="F5" s="43">
        <v>100</v>
      </c>
      <c r="G5" s="43">
        <v>8.34</v>
      </c>
      <c r="H5" s="43">
        <f>(E5/G5)*100</f>
        <v>99.2805755395683</v>
      </c>
    </row>
    <row r="6" ht="22.75" customHeight="true" spans="1:8">
      <c r="A6" s="44" t="s">
        <v>446</v>
      </c>
      <c r="B6" s="44" t="s">
        <v>447</v>
      </c>
      <c r="C6" s="45">
        <v>0</v>
      </c>
      <c r="D6" s="45">
        <v>8.28</v>
      </c>
      <c r="E6" s="45">
        <v>8.28</v>
      </c>
      <c r="F6" s="45">
        <v>100</v>
      </c>
      <c r="G6" s="53">
        <v>8.34</v>
      </c>
      <c r="H6" s="53">
        <f t="shared" ref="H6:H16" si="0">(E6/G6)*100</f>
        <v>99.2805755395683</v>
      </c>
    </row>
    <row r="7" ht="24.1" customHeight="true" spans="1:8">
      <c r="A7" s="42" t="s">
        <v>266</v>
      </c>
      <c r="B7" s="42" t="s">
        <v>267</v>
      </c>
      <c r="C7" s="43">
        <v>1987.77</v>
      </c>
      <c r="D7" s="43">
        <v>2544.878037</v>
      </c>
      <c r="E7" s="43">
        <v>2544.878037</v>
      </c>
      <c r="F7" s="43">
        <v>100</v>
      </c>
      <c r="G7" s="43">
        <v>2482.8689</v>
      </c>
      <c r="H7" s="43">
        <f t="shared" si="0"/>
        <v>102.497479307103</v>
      </c>
    </row>
    <row r="8" ht="24.1" customHeight="true" spans="1:8">
      <c r="A8" s="42" t="s">
        <v>448</v>
      </c>
      <c r="B8" s="42" t="s">
        <v>449</v>
      </c>
      <c r="C8" s="43">
        <v>1987.77</v>
      </c>
      <c r="D8" s="43">
        <v>2544.878037</v>
      </c>
      <c r="E8" s="43">
        <v>2544.878037</v>
      </c>
      <c r="F8" s="43">
        <v>100</v>
      </c>
      <c r="G8" s="43">
        <v>2482.8689</v>
      </c>
      <c r="H8" s="43">
        <f t="shared" si="0"/>
        <v>102.497479307103</v>
      </c>
    </row>
    <row r="9" ht="24.1" customHeight="true" spans="1:8">
      <c r="A9" s="44" t="s">
        <v>450</v>
      </c>
      <c r="B9" s="44" t="s">
        <v>451</v>
      </c>
      <c r="C9" s="45">
        <v>517.1</v>
      </c>
      <c r="D9" s="45">
        <v>420</v>
      </c>
      <c r="E9" s="45">
        <v>420</v>
      </c>
      <c r="F9" s="45">
        <v>100</v>
      </c>
      <c r="G9" s="53">
        <v>0</v>
      </c>
      <c r="H9" s="53"/>
    </row>
    <row r="10" ht="24.1" customHeight="true" spans="1:8">
      <c r="A10" s="44" t="s">
        <v>452</v>
      </c>
      <c r="B10" s="44" t="s">
        <v>453</v>
      </c>
      <c r="C10" s="45">
        <v>1315.07</v>
      </c>
      <c r="D10" s="45">
        <v>1805.163037</v>
      </c>
      <c r="E10" s="45">
        <v>1805.163037</v>
      </c>
      <c r="F10" s="45">
        <v>100</v>
      </c>
      <c r="G10" s="53">
        <v>1130.2289</v>
      </c>
      <c r="H10" s="53">
        <f t="shared" si="0"/>
        <v>159.716588117681</v>
      </c>
    </row>
    <row r="11" ht="24.1" customHeight="true" spans="1:8">
      <c r="A11" s="46" t="s">
        <v>454</v>
      </c>
      <c r="B11" s="46" t="s">
        <v>455</v>
      </c>
      <c r="C11" s="45">
        <v>0</v>
      </c>
      <c r="D11" s="45">
        <v>0</v>
      </c>
      <c r="E11" s="45">
        <v>0</v>
      </c>
      <c r="F11" s="45">
        <v>100</v>
      </c>
      <c r="G11" s="53">
        <v>1000</v>
      </c>
      <c r="H11" s="53">
        <f t="shared" si="0"/>
        <v>0</v>
      </c>
    </row>
    <row r="12" ht="24.1" customHeight="true" spans="1:8">
      <c r="A12" s="44" t="s">
        <v>456</v>
      </c>
      <c r="B12" s="44" t="s">
        <v>457</v>
      </c>
      <c r="C12" s="45">
        <v>155.6</v>
      </c>
      <c r="D12" s="45">
        <v>319.715</v>
      </c>
      <c r="E12" s="45">
        <v>319.715</v>
      </c>
      <c r="F12" s="45">
        <v>100</v>
      </c>
      <c r="G12" s="53">
        <v>352.64</v>
      </c>
      <c r="H12" s="53">
        <f t="shared" si="0"/>
        <v>90.6632826678766</v>
      </c>
    </row>
    <row r="13" ht="24.1" customHeight="true" spans="1:8">
      <c r="A13" s="42" t="s">
        <v>458</v>
      </c>
      <c r="B13" s="42" t="s">
        <v>459</v>
      </c>
      <c r="C13" s="47">
        <v>542.48</v>
      </c>
      <c r="D13" s="47">
        <v>340.972</v>
      </c>
      <c r="E13" s="47">
        <v>340.972</v>
      </c>
      <c r="F13" s="47">
        <v>100</v>
      </c>
      <c r="G13" s="43">
        <v>959.9106</v>
      </c>
      <c r="H13" s="43">
        <f t="shared" si="0"/>
        <v>35.5212245807057</v>
      </c>
    </row>
    <row r="14" ht="24.1" customHeight="true" spans="1:8">
      <c r="A14" s="42" t="s">
        <v>460</v>
      </c>
      <c r="B14" s="42" t="s">
        <v>461</v>
      </c>
      <c r="C14" s="47">
        <v>542.48</v>
      </c>
      <c r="D14" s="47">
        <v>340.972</v>
      </c>
      <c r="E14" s="47">
        <v>340.972</v>
      </c>
      <c r="F14" s="47">
        <v>100</v>
      </c>
      <c r="G14" s="43">
        <v>959.9106</v>
      </c>
      <c r="H14" s="43">
        <f t="shared" si="0"/>
        <v>35.5212245807057</v>
      </c>
    </row>
    <row r="15" ht="24.1" customHeight="true" spans="1:8">
      <c r="A15" s="44" t="s">
        <v>462</v>
      </c>
      <c r="B15" s="44" t="s">
        <v>463</v>
      </c>
      <c r="C15" s="45">
        <v>100.48</v>
      </c>
      <c r="D15" s="45">
        <v>38.14</v>
      </c>
      <c r="E15" s="45">
        <v>38.14</v>
      </c>
      <c r="F15" s="45">
        <v>100</v>
      </c>
      <c r="G15" s="53">
        <v>401.9106</v>
      </c>
      <c r="H15" s="53">
        <f t="shared" si="0"/>
        <v>9.48967257892676</v>
      </c>
    </row>
    <row r="16" ht="24.1" customHeight="true" spans="1:8">
      <c r="A16" s="44" t="s">
        <v>464</v>
      </c>
      <c r="B16" s="44" t="s">
        <v>465</v>
      </c>
      <c r="C16" s="45">
        <v>442</v>
      </c>
      <c r="D16" s="45">
        <v>302.832</v>
      </c>
      <c r="E16" s="45">
        <v>302.832</v>
      </c>
      <c r="F16" s="45">
        <v>100</v>
      </c>
      <c r="G16" s="53">
        <v>558</v>
      </c>
      <c r="H16" s="53">
        <f t="shared" si="0"/>
        <v>54.2709677419355</v>
      </c>
    </row>
    <row r="17" ht="24.1" customHeight="true" spans="1:8">
      <c r="A17" s="46"/>
      <c r="B17" s="48"/>
      <c r="C17" s="49"/>
      <c r="D17" s="49"/>
      <c r="E17" s="49"/>
      <c r="F17" s="53"/>
      <c r="G17" s="49"/>
      <c r="H17" s="53"/>
    </row>
    <row r="18" ht="24.1" customHeight="true" spans="1:8">
      <c r="A18" s="46"/>
      <c r="B18" s="48"/>
      <c r="C18" s="49"/>
      <c r="D18" s="49"/>
      <c r="E18" s="49"/>
      <c r="F18" s="53"/>
      <c r="G18" s="49"/>
      <c r="H18" s="53"/>
    </row>
    <row r="19" ht="24.1" customHeight="true" spans="1:8">
      <c r="A19" s="46"/>
      <c r="B19" s="48"/>
      <c r="C19" s="49"/>
      <c r="D19" s="49"/>
      <c r="E19" s="49"/>
      <c r="F19" s="53"/>
      <c r="G19" s="54"/>
      <c r="H19" s="53"/>
    </row>
    <row r="20" ht="24.1" customHeight="true" spans="1:8">
      <c r="A20" s="46"/>
      <c r="B20" s="50" t="s">
        <v>381</v>
      </c>
      <c r="C20" s="49"/>
      <c r="D20" s="49"/>
      <c r="E20" s="49"/>
      <c r="F20" s="53"/>
      <c r="G20" s="54"/>
      <c r="H20" s="53"/>
    </row>
    <row r="21" ht="24.1" customHeight="true" spans="1:8">
      <c r="A21" s="46"/>
      <c r="B21" s="50" t="s">
        <v>383</v>
      </c>
      <c r="C21" s="49"/>
      <c r="D21" s="51"/>
      <c r="E21" s="51"/>
      <c r="F21" s="47"/>
      <c r="G21" s="54"/>
      <c r="H21" s="53"/>
    </row>
    <row r="22" ht="24.1" customHeight="true" spans="1:8">
      <c r="A22" s="46"/>
      <c r="B22" s="50" t="s">
        <v>466</v>
      </c>
      <c r="C22" s="52">
        <v>2530.25</v>
      </c>
      <c r="D22" s="51">
        <v>2894.130037</v>
      </c>
      <c r="E22" s="51">
        <v>2894.130037</v>
      </c>
      <c r="F22" s="47">
        <v>100</v>
      </c>
      <c r="G22" s="43">
        <v>3451.12</v>
      </c>
      <c r="H22" s="43">
        <f>(E22/G22)*100</f>
        <v>83.8606028477712</v>
      </c>
    </row>
    <row r="23" ht="14.3" customHeight="true"/>
    <row r="24" ht="18.05" customHeight="true" spans="2:4">
      <c r="B24" s="26"/>
      <c r="C24" s="26"/>
      <c r="D24" s="26"/>
    </row>
  </sheetData>
  <mergeCells count="3">
    <mergeCell ref="B1:H1"/>
    <mergeCell ref="G2:H2"/>
    <mergeCell ref="B24:D24"/>
  </mergeCells>
  <pageMargins left="0.75" right="0.75" top="0.39300000667572" bottom="0.268999993801117"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0"/>
  <sheetViews>
    <sheetView workbookViewId="0">
      <selection activeCell="E17" sqref="E17"/>
    </sheetView>
  </sheetViews>
  <sheetFormatPr defaultColWidth="10" defaultRowHeight="13.5" outlineLevelCol="5"/>
  <cols>
    <col min="1" max="1" width="49.2583333333333" customWidth="true"/>
    <col min="2" max="2" width="17.2333333333333" customWidth="true"/>
    <col min="3" max="3" width="18.8666666666667" customWidth="true"/>
    <col min="4" max="6" width="17.2333333333333" customWidth="true"/>
    <col min="7" max="7" width="9.76666666666667" customWidth="true"/>
  </cols>
  <sheetData>
    <row r="1" ht="49.7" customHeight="true" spans="1:6">
      <c r="A1" s="37" t="s">
        <v>467</v>
      </c>
      <c r="B1" s="37"/>
      <c r="C1" s="37"/>
      <c r="D1" s="37"/>
      <c r="E1" s="37"/>
      <c r="F1" s="37"/>
    </row>
    <row r="2" ht="24.85" customHeight="true" spans="1:6">
      <c r="A2" s="7"/>
      <c r="B2" s="4"/>
      <c r="D2" s="4"/>
      <c r="E2" s="16" t="s">
        <v>16</v>
      </c>
      <c r="F2" s="16"/>
    </row>
    <row r="3" ht="33.9" customHeight="true" spans="1:6">
      <c r="A3" s="17" t="s">
        <v>468</v>
      </c>
      <c r="B3" s="17" t="s">
        <v>18</v>
      </c>
      <c r="C3" s="17" t="s">
        <v>19</v>
      </c>
      <c r="D3" s="17" t="s">
        <v>20</v>
      </c>
      <c r="E3" s="17" t="s">
        <v>21</v>
      </c>
      <c r="F3" s="17" t="s">
        <v>23</v>
      </c>
    </row>
    <row r="4" ht="23.35" customHeight="true" spans="1:6">
      <c r="A4" s="38" t="s">
        <v>469</v>
      </c>
      <c r="B4" s="39"/>
      <c r="C4" s="39"/>
      <c r="D4" s="39"/>
      <c r="E4" s="39"/>
      <c r="F4" s="39"/>
    </row>
    <row r="5" ht="23.35" customHeight="true" spans="1:6">
      <c r="A5" s="40" t="s">
        <v>470</v>
      </c>
      <c r="B5" s="39"/>
      <c r="C5" s="39"/>
      <c r="D5" s="39"/>
      <c r="E5" s="39"/>
      <c r="F5" s="39"/>
    </row>
    <row r="6" ht="23.35" customHeight="true" spans="1:6">
      <c r="A6" s="40"/>
      <c r="B6" s="39"/>
      <c r="C6" s="39"/>
      <c r="D6" s="39"/>
      <c r="E6" s="39"/>
      <c r="F6" s="39"/>
    </row>
    <row r="7" ht="23.35" customHeight="true" spans="1:6">
      <c r="A7" s="38" t="s">
        <v>471</v>
      </c>
      <c r="B7" s="39"/>
      <c r="C7" s="39"/>
      <c r="D7" s="39"/>
      <c r="E7" s="39"/>
      <c r="F7" s="39"/>
    </row>
    <row r="8" ht="23.35" customHeight="true" spans="1:6">
      <c r="A8" s="38" t="s">
        <v>472</v>
      </c>
      <c r="B8" s="39"/>
      <c r="C8" s="39"/>
      <c r="D8" s="39"/>
      <c r="E8" s="39"/>
      <c r="F8" s="39"/>
    </row>
    <row r="9" ht="14.3" customHeight="true" spans="1:6">
      <c r="A9" s="26"/>
      <c r="B9" s="4"/>
      <c r="D9" s="4"/>
      <c r="E9" s="4"/>
      <c r="F9" s="4"/>
    </row>
    <row r="10" ht="21.85" customHeight="true" spans="1:6">
      <c r="A10" s="26" t="s">
        <v>473</v>
      </c>
      <c r="B10" s="4"/>
      <c r="D10" s="4"/>
      <c r="E10" s="4"/>
      <c r="F10" s="4"/>
    </row>
  </sheetData>
  <mergeCells count="2">
    <mergeCell ref="A1:F1"/>
    <mergeCell ref="E2:F2"/>
  </mergeCells>
  <pageMargins left="0.75" right="0.75" top="0.268999993801117" bottom="0.268999993801117" header="0" footer="0"/>
  <pageSetup paperSize="9" scale="8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2"/>
  <sheetViews>
    <sheetView workbookViewId="0">
      <selection activeCell="D18" sqref="D18"/>
    </sheetView>
  </sheetViews>
  <sheetFormatPr defaultColWidth="10" defaultRowHeight="13.5" outlineLevelCol="5"/>
  <cols>
    <col min="1" max="1" width="49.2583333333333" customWidth="true"/>
    <col min="2" max="2" width="17.2333333333333" customWidth="true"/>
    <col min="3" max="3" width="19" customWidth="true"/>
    <col min="4" max="6" width="17.2333333333333" customWidth="true"/>
    <col min="7" max="7" width="9.76666666666667" customWidth="true"/>
  </cols>
  <sheetData>
    <row r="1" ht="49.7" customHeight="true" spans="1:6">
      <c r="A1" s="37" t="s">
        <v>474</v>
      </c>
      <c r="B1" s="37"/>
      <c r="C1" s="37"/>
      <c r="D1" s="37"/>
      <c r="E1" s="37"/>
      <c r="F1" s="37"/>
    </row>
    <row r="2" ht="24.85" customHeight="true" spans="1:6">
      <c r="A2" s="7"/>
      <c r="B2" s="4"/>
      <c r="D2" s="4"/>
      <c r="E2" s="16" t="s">
        <v>16</v>
      </c>
      <c r="F2" s="16"/>
    </row>
    <row r="3" ht="33.9" customHeight="true" spans="1:6">
      <c r="A3" s="17" t="s">
        <v>468</v>
      </c>
      <c r="B3" s="17" t="s">
        <v>18</v>
      </c>
      <c r="C3" s="17" t="s">
        <v>19</v>
      </c>
      <c r="D3" s="17" t="s">
        <v>20</v>
      </c>
      <c r="E3" s="17" t="s">
        <v>21</v>
      </c>
      <c r="F3" s="17" t="s">
        <v>23</v>
      </c>
    </row>
    <row r="4" ht="23.35" customHeight="true" spans="1:6">
      <c r="A4" s="38" t="s">
        <v>475</v>
      </c>
      <c r="B4" s="39"/>
      <c r="C4" s="21"/>
      <c r="D4" s="39"/>
      <c r="E4" s="39"/>
      <c r="F4" s="39"/>
    </row>
    <row r="5" ht="23.35" customHeight="true" spans="1:6">
      <c r="A5" s="38" t="s">
        <v>476</v>
      </c>
      <c r="B5" s="39"/>
      <c r="C5" s="21"/>
      <c r="D5" s="39"/>
      <c r="E5" s="39"/>
      <c r="F5" s="39"/>
    </row>
    <row r="6" ht="23.35" customHeight="true" spans="1:6">
      <c r="A6" s="40" t="s">
        <v>477</v>
      </c>
      <c r="B6" s="39"/>
      <c r="C6" s="21"/>
      <c r="D6" s="39"/>
      <c r="E6" s="39"/>
      <c r="F6" s="39"/>
    </row>
    <row r="7" ht="23.35" customHeight="true" spans="1:6">
      <c r="A7" s="40"/>
      <c r="B7" s="39"/>
      <c r="C7" s="21"/>
      <c r="D7" s="39"/>
      <c r="E7" s="39"/>
      <c r="F7" s="39"/>
    </row>
    <row r="8" ht="23.35" customHeight="true" spans="1:6">
      <c r="A8" s="38" t="s">
        <v>478</v>
      </c>
      <c r="B8" s="39"/>
      <c r="C8" s="21"/>
      <c r="D8" s="39"/>
      <c r="E8" s="39"/>
      <c r="F8" s="39"/>
    </row>
    <row r="9" ht="23.35" customHeight="true" spans="1:6">
      <c r="A9" s="38" t="s">
        <v>381</v>
      </c>
      <c r="B9" s="39"/>
      <c r="C9" s="21"/>
      <c r="D9" s="39"/>
      <c r="E9" s="39"/>
      <c r="F9" s="39"/>
    </row>
    <row r="10" ht="23.35" customHeight="true" spans="1:6">
      <c r="A10" s="38" t="s">
        <v>479</v>
      </c>
      <c r="B10" s="39"/>
      <c r="C10" s="21"/>
      <c r="D10" s="39"/>
      <c r="E10" s="39"/>
      <c r="F10" s="39"/>
    </row>
    <row r="11" ht="14.3" customHeight="true" spans="1:6">
      <c r="A11" s="26"/>
      <c r="B11" s="4"/>
      <c r="D11" s="4"/>
      <c r="E11" s="4"/>
      <c r="F11" s="4"/>
    </row>
    <row r="12" ht="21.85" customHeight="true" spans="1:6">
      <c r="A12" s="26" t="s">
        <v>480</v>
      </c>
      <c r="B12" s="4"/>
      <c r="D12" s="4"/>
      <c r="E12" s="4"/>
      <c r="F12" s="4"/>
    </row>
  </sheetData>
  <mergeCells count="2">
    <mergeCell ref="A1:F1"/>
    <mergeCell ref="E2:F2"/>
  </mergeCells>
  <pageMargins left="0.75" right="0.75" top="0.268999993801117" bottom="0.268999993801117" header="0" footer="0"/>
  <pageSetup paperSize="9" scale="96"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3" sqref="A13"/>
    </sheetView>
  </sheetViews>
  <sheetFormatPr defaultColWidth="10" defaultRowHeight="13.5" outlineLevelRow="6" outlineLevelCol="5"/>
  <cols>
    <col min="1" max="1" width="51.8416666666667" customWidth="true"/>
    <col min="2" max="6" width="15.8833333333333" customWidth="true"/>
    <col min="7" max="7" width="9.76666666666667" customWidth="true"/>
  </cols>
  <sheetData>
    <row r="1" ht="44.45" customHeight="true" spans="1:6">
      <c r="A1" s="14" t="s">
        <v>10</v>
      </c>
      <c r="B1" s="14"/>
      <c r="C1" s="14"/>
      <c r="D1" s="14"/>
      <c r="E1" s="14"/>
      <c r="F1" s="14"/>
    </row>
    <row r="2" ht="44.45" customHeight="true" spans="1:6">
      <c r="A2" s="7"/>
      <c r="B2" s="33"/>
      <c r="C2" s="33"/>
      <c r="D2" s="33"/>
      <c r="E2" s="16" t="s">
        <v>16</v>
      </c>
      <c r="F2" s="16"/>
    </row>
    <row r="3" ht="44.45" customHeight="true" spans="1:6">
      <c r="A3" s="17" t="s">
        <v>17</v>
      </c>
      <c r="B3" s="17" t="s">
        <v>18</v>
      </c>
      <c r="C3" s="17" t="s">
        <v>19</v>
      </c>
      <c r="D3" s="17" t="s">
        <v>20</v>
      </c>
      <c r="E3" s="17" t="s">
        <v>21</v>
      </c>
      <c r="F3" s="17" t="s">
        <v>23</v>
      </c>
    </row>
    <row r="4" ht="24.1" customHeight="true" spans="1:6">
      <c r="A4" s="34" t="s">
        <v>481</v>
      </c>
      <c r="B4" s="35"/>
      <c r="C4" s="35"/>
      <c r="D4" s="35"/>
      <c r="E4" s="35"/>
      <c r="F4" s="35"/>
    </row>
    <row r="5" ht="24.1" customHeight="true" spans="1:6">
      <c r="A5" s="34" t="s">
        <v>482</v>
      </c>
      <c r="B5" s="35"/>
      <c r="C5" s="35"/>
      <c r="D5" s="35"/>
      <c r="E5" s="35"/>
      <c r="F5" s="35"/>
    </row>
    <row r="6" spans="1:6">
      <c r="A6" s="36"/>
      <c r="B6" s="33"/>
      <c r="C6" s="33"/>
      <c r="D6" s="33"/>
      <c r="E6" s="33"/>
      <c r="F6" s="33"/>
    </row>
    <row r="7" spans="1:6">
      <c r="A7" s="36" t="s">
        <v>483</v>
      </c>
      <c r="B7" s="36"/>
      <c r="C7" s="36"/>
      <c r="D7" s="36"/>
      <c r="E7" s="33"/>
      <c r="F7" s="33"/>
    </row>
  </sheetData>
  <mergeCells count="3">
    <mergeCell ref="A1:F1"/>
    <mergeCell ref="E2:F2"/>
    <mergeCell ref="A7:D7"/>
  </mergeCells>
  <pageMargins left="0.75" right="0.75" top="0.268999993801117" bottom="0.268999993801117"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封面</vt:lpstr>
      <vt:lpstr>1.1</vt:lpstr>
      <vt:lpstr>1.2</vt:lpstr>
      <vt:lpstr>1.3</vt:lpstr>
      <vt:lpstr>2.1</vt:lpstr>
      <vt:lpstr>2.2</vt:lpstr>
      <vt:lpstr>3.1</vt:lpstr>
      <vt:lpstr>3.2</vt:lpstr>
      <vt:lpstr>4.1</vt:lpstr>
      <vt:lpstr>4.2</vt:lpstr>
      <vt:lpstr>5.1</vt:lpstr>
      <vt:lpstr>5.2</vt:lpstr>
      <vt:lpstr>5.3</vt:lpstr>
      <vt:lpstr>5.4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cmcz</cp:lastModifiedBy>
  <dcterms:created xsi:type="dcterms:W3CDTF">2023-08-17T14:18:00Z</dcterms:created>
  <dcterms:modified xsi:type="dcterms:W3CDTF">2024-08-08T11:05:45Z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2052-11.8.2.9980</vt:lpwstr>
  </property>
</Properties>
</file>