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水稻种植补贴区级直拨17376727.5元" sheetId="2" r:id="rId1"/>
  </sheets>
  <definedNames>
    <definedName name="_xlnm._FilterDatabase" localSheetId="0" hidden="1">水稻种植补贴区级直拨17376727.5元!$B$2:$F$12</definedName>
    <definedName name="_xlnm.Print_Titles" localSheetId="0">水稻种植补贴区级直拨17376727.5元!$1:$2</definedName>
  </definedNames>
  <calcPr calcId="144525"/>
</workbook>
</file>

<file path=xl/sharedStrings.xml><?xml version="1.0" encoding="utf-8"?>
<sst xmlns="http://schemas.openxmlformats.org/spreadsheetml/2006/main" count="1249" uniqueCount="553">
  <si>
    <t>2025年崇明区耕地地力保护补贴（水稻种植补贴预拨资金）
财政直达额度分配表</t>
  </si>
  <si>
    <t>序号</t>
  </si>
  <si>
    <t>乡镇
（单位）</t>
  </si>
  <si>
    <t>村</t>
  </si>
  <si>
    <t>主体名称/
农户姓名</t>
  </si>
  <si>
    <t>计划种植面积
（亩）</t>
  </si>
  <si>
    <t>预拨金额
（元）</t>
  </si>
  <si>
    <t>绿华镇</t>
  </si>
  <si>
    <t>绿湖村</t>
  </si>
  <si>
    <t>上海方能果蔬专业合作社</t>
  </si>
  <si>
    <t>上海茂希蓝莓种植专业合作社</t>
  </si>
  <si>
    <t>绿港村</t>
  </si>
  <si>
    <t>上海清澄果蔬专业合作社</t>
  </si>
  <si>
    <t>上海湖宇农产品专业合作社</t>
  </si>
  <si>
    <t>绿园村</t>
  </si>
  <si>
    <t>上海君尚粮食种植专业合作社</t>
  </si>
  <si>
    <t>华荣村</t>
  </si>
  <si>
    <t>上海济宇叶寨果蔬专业合作社</t>
  </si>
  <si>
    <t>上海桃米果蔬专业合作社</t>
  </si>
  <si>
    <t>华西村</t>
  </si>
  <si>
    <t>上海明珠湖农业科技有限公司</t>
  </si>
  <si>
    <t>上海华绿农产品专业合作社</t>
  </si>
  <si>
    <t>合作农场</t>
  </si>
  <si>
    <t>上海崇明绿华农贸总公司</t>
  </si>
  <si>
    <t>新村乡</t>
  </si>
  <si>
    <t>新卫村</t>
  </si>
  <si>
    <t>张家生</t>
  </si>
  <si>
    <t>陈忠琴</t>
  </si>
  <si>
    <t>张利平</t>
  </si>
  <si>
    <t>上海佃穗源农产品专业合作社</t>
  </si>
  <si>
    <t>方华</t>
  </si>
  <si>
    <t>施永军</t>
  </si>
  <si>
    <t>顾旬恒</t>
  </si>
  <si>
    <t>上海瑞鲜达农业专业合作社</t>
  </si>
  <si>
    <t>新乐村</t>
  </si>
  <si>
    <t>仇正刚</t>
  </si>
  <si>
    <t>顾卫红</t>
  </si>
  <si>
    <t>石品娟</t>
  </si>
  <si>
    <t>陈士良</t>
  </si>
  <si>
    <t>薛伟</t>
  </si>
  <si>
    <t>倪家</t>
  </si>
  <si>
    <t>向素琼</t>
  </si>
  <si>
    <t>施冲</t>
  </si>
  <si>
    <t>倪翠玲</t>
  </si>
  <si>
    <t>朱惠琴</t>
  </si>
  <si>
    <t>胡天保</t>
  </si>
  <si>
    <t>施叶飞</t>
  </si>
  <si>
    <t>周国荣</t>
  </si>
  <si>
    <t>周超</t>
  </si>
  <si>
    <t>黄正球</t>
  </si>
  <si>
    <t>陈春燕</t>
  </si>
  <si>
    <t>新浜村</t>
  </si>
  <si>
    <t>顾火其</t>
  </si>
  <si>
    <t>邢雪章</t>
  </si>
  <si>
    <t>宋小周</t>
  </si>
  <si>
    <t>黄勤飞</t>
  </si>
  <si>
    <t>蒋建兵</t>
  </si>
  <si>
    <t>顾页东</t>
  </si>
  <si>
    <t>沈荣生</t>
  </si>
  <si>
    <t>新中村</t>
  </si>
  <si>
    <t>陈小达</t>
  </si>
  <si>
    <t>施炳章</t>
  </si>
  <si>
    <t>陆锦德</t>
  </si>
  <si>
    <t>黄卫飞</t>
  </si>
  <si>
    <t>姜中伟</t>
  </si>
  <si>
    <t>上海佬香粮食种植专业合作社</t>
  </si>
  <si>
    <t>上海聚霞粮食种植专业合作社</t>
  </si>
  <si>
    <t>新国村</t>
  </si>
  <si>
    <t>陈俭</t>
  </si>
  <si>
    <t>陈建忠</t>
  </si>
  <si>
    <t>陈昊周</t>
  </si>
  <si>
    <t>陈萍</t>
  </si>
  <si>
    <t>黄超</t>
  </si>
  <si>
    <t>张卫国</t>
  </si>
  <si>
    <t>季韬</t>
  </si>
  <si>
    <t>卫昌</t>
  </si>
  <si>
    <t>卫玉玲</t>
  </si>
  <si>
    <t>万娟</t>
  </si>
  <si>
    <t>卫玉艳</t>
  </si>
  <si>
    <t>上海崇明侬家畈农产品专业合作社</t>
  </si>
  <si>
    <t>亲耕田（上海）农产品专业合作社</t>
  </si>
  <si>
    <t>新洲村</t>
  </si>
  <si>
    <t>吴伟杰</t>
  </si>
  <si>
    <t>张霞</t>
  </si>
  <si>
    <t>倪健锋</t>
  </si>
  <si>
    <t>李红星</t>
  </si>
  <si>
    <t>新村外圩</t>
  </si>
  <si>
    <t>上海新村稻米文化有限公司</t>
  </si>
  <si>
    <t>上海微骥农业发展有限公司</t>
  </si>
  <si>
    <t>三星镇</t>
  </si>
  <si>
    <t>邻江村</t>
  </si>
  <si>
    <t>上海长清农业种植专业合作社</t>
  </si>
  <si>
    <t>南桥村</t>
  </si>
  <si>
    <t>林文娟</t>
  </si>
  <si>
    <t>东安村</t>
  </si>
  <si>
    <t>上海德强粮食种植专业合作社</t>
  </si>
  <si>
    <t>平安村</t>
  </si>
  <si>
    <t>上海琦旺粮食专业合作社</t>
  </si>
  <si>
    <t>海安村</t>
  </si>
  <si>
    <t>上海辰昕农业发展有限公司</t>
  </si>
  <si>
    <t>永安村</t>
  </si>
  <si>
    <t>上海粤星农业专业合作社</t>
  </si>
  <si>
    <t>陈忠荣</t>
  </si>
  <si>
    <t>上海歆效粮食种植专业合作社</t>
  </si>
  <si>
    <t>上海佳妍霏粮食种植专业合作社</t>
  </si>
  <si>
    <t>洪海村</t>
  </si>
  <si>
    <t>协进村</t>
  </si>
  <si>
    <t>上海兰邦农业种植专业合作社</t>
  </si>
  <si>
    <t>上海卫洲粮食专业合作社</t>
  </si>
  <si>
    <t>大平村</t>
  </si>
  <si>
    <t>上海臻岛禾粮食种植专业合作社</t>
  </si>
  <si>
    <t>纯阳村</t>
  </si>
  <si>
    <t>上海友福苗木专业合作社</t>
  </si>
  <si>
    <t>海中村</t>
  </si>
  <si>
    <t>上海迎泽蔬果专业合作社</t>
  </si>
  <si>
    <t>北桥村</t>
  </si>
  <si>
    <t>三协村</t>
  </si>
  <si>
    <t>中崇绿色生态产业（上海）有限公司</t>
  </si>
  <si>
    <t>海滨村</t>
  </si>
  <si>
    <t>上海瀛利粮食种植专业合作社</t>
  </si>
  <si>
    <t>育德村</t>
  </si>
  <si>
    <t>庙镇</t>
  </si>
  <si>
    <t>联益村</t>
  </si>
  <si>
    <t>兰桂骐农业科技（上海）有限公司</t>
  </si>
  <si>
    <t>上海崇明金瓜种植专业合作联社</t>
  </si>
  <si>
    <t>鸽龙村</t>
  </si>
  <si>
    <t>上海崇明江凡果蔬种植专业合作社</t>
  </si>
  <si>
    <t>上海谷湾农业种植专业合作社</t>
  </si>
  <si>
    <t>启瀛村</t>
  </si>
  <si>
    <t>上海斯娴果蔬种植专业合作社</t>
  </si>
  <si>
    <t>民华村</t>
  </si>
  <si>
    <t>上海民华生态农业专业合作社</t>
  </si>
  <si>
    <t>上海百农农业科技发展股份有限公司</t>
  </si>
  <si>
    <t>上海启瀛苗木种植专业合作社</t>
  </si>
  <si>
    <t>庙港村</t>
  </si>
  <si>
    <t>上海苏合稻米专业合作社</t>
  </si>
  <si>
    <t>上海雨物粮食种植专业合作社</t>
  </si>
  <si>
    <t>上海文辉农业种植专业合作社</t>
  </si>
  <si>
    <t>南星村</t>
  </si>
  <si>
    <t>上海凯胜蔬菜专业合作社</t>
  </si>
  <si>
    <t>谢胜兵</t>
  </si>
  <si>
    <t>上海近江农业发展有限公司</t>
  </si>
  <si>
    <t>庙西村</t>
  </si>
  <si>
    <t>上海雪丽农业专业合作社</t>
  </si>
  <si>
    <t>米洪村</t>
  </si>
  <si>
    <t>上海致臻生态农业专业合作社</t>
  </si>
  <si>
    <t>白港村</t>
  </si>
  <si>
    <t>上海裕鑫果蔬专业合作社</t>
  </si>
  <si>
    <t>通济村</t>
  </si>
  <si>
    <t>小竖村</t>
  </si>
  <si>
    <t>上海青之农业科技有限公司</t>
  </si>
  <si>
    <t>猛东村</t>
  </si>
  <si>
    <t>上海豪静粮食专业合作社</t>
  </si>
  <si>
    <t>上海新娥果蔬专业合作社</t>
  </si>
  <si>
    <t>永乐村</t>
  </si>
  <si>
    <t>周河村</t>
  </si>
  <si>
    <t>上海农源味农产品专业合作社</t>
  </si>
  <si>
    <t>保东村</t>
  </si>
  <si>
    <t>上海福昌农业专业合作社</t>
  </si>
  <si>
    <t>杨标</t>
  </si>
  <si>
    <t>保安村</t>
  </si>
  <si>
    <t>黄飞</t>
  </si>
  <si>
    <t>副业场</t>
  </si>
  <si>
    <t>上海瀛乐农产品专业合作社</t>
  </si>
  <si>
    <t>副业场外圩</t>
  </si>
  <si>
    <t>上海永福实业有限公司</t>
  </si>
  <si>
    <t>港西镇</t>
  </si>
  <si>
    <t>上海禾愿粮食种植专业
合作社</t>
  </si>
  <si>
    <t>静南村</t>
  </si>
  <si>
    <t>新港村</t>
  </si>
  <si>
    <t>上海瀛星果蔬专业合作社</t>
  </si>
  <si>
    <t>上海圣嘉粮食专业合作社</t>
  </si>
  <si>
    <t>协北村</t>
  </si>
  <si>
    <t>上海兴谷粮食专业合作社</t>
  </si>
  <si>
    <t>中浩元村实业有限公司</t>
  </si>
  <si>
    <t>双津村</t>
  </si>
  <si>
    <t>上海崇川蔬菜专业合作社</t>
  </si>
  <si>
    <t xml:space="preserve">上海崇港果蔬专业合作社
</t>
  </si>
  <si>
    <t>上海盛氏果业专业合作社</t>
  </si>
  <si>
    <t>上海崇尚中药材种植专业合作社</t>
  </si>
  <si>
    <t>吕洪华</t>
  </si>
  <si>
    <t>盘西村</t>
  </si>
  <si>
    <t>陈玉琴</t>
  </si>
  <si>
    <t>上海高缘蔬果专业合作社</t>
  </si>
  <si>
    <t>杨建忠</t>
  </si>
  <si>
    <t>北双村</t>
  </si>
  <si>
    <t>顾三兵</t>
  </si>
  <si>
    <t>盛建和</t>
  </si>
  <si>
    <t>协西村</t>
  </si>
  <si>
    <t>丁惠明</t>
  </si>
  <si>
    <t>朱京回</t>
  </si>
  <si>
    <t>陆柳忠</t>
  </si>
  <si>
    <t>高冠雄</t>
  </si>
  <si>
    <t>郁建兵</t>
  </si>
  <si>
    <t>沈红发</t>
  </si>
  <si>
    <t>协兴村</t>
  </si>
  <si>
    <t>城桥镇</t>
  </si>
  <si>
    <t>侯南村</t>
  </si>
  <si>
    <t>上海侯农粮食专业合作社</t>
  </si>
  <si>
    <t>推虾港村</t>
  </si>
  <si>
    <t>聚训村</t>
  </si>
  <si>
    <t>联扶公司</t>
  </si>
  <si>
    <t>上海崇明联扶实业有限公司</t>
  </si>
  <si>
    <t>长兴村</t>
  </si>
  <si>
    <t>新闸村</t>
  </si>
  <si>
    <t>上海健陈粮食种植专业合作社</t>
  </si>
  <si>
    <t>运粮村</t>
  </si>
  <si>
    <t>上海崇明区城桥镇运粮经济合作社</t>
  </si>
  <si>
    <t>元六村</t>
  </si>
  <si>
    <t>上海下乡瀛农业种植专业合作社</t>
  </si>
  <si>
    <t>利民村</t>
  </si>
  <si>
    <t>上海绿瑞蔬果专业合作社</t>
  </si>
  <si>
    <t>上海市崇明区黎穗粮食专业合作社</t>
  </si>
  <si>
    <t>黄利忠</t>
  </si>
  <si>
    <t>龚汉成</t>
  </si>
  <si>
    <t>陈耀</t>
  </si>
  <si>
    <t>山阳村</t>
  </si>
  <si>
    <t>上海连瀛农产品专业合作社</t>
  </si>
  <si>
    <t>陆希帮</t>
  </si>
  <si>
    <t>建设镇</t>
  </si>
  <si>
    <t>富安村</t>
  </si>
  <si>
    <t>上海瑞茵开心农场有限公司</t>
  </si>
  <si>
    <t>上海崇明区建设镇富安经济合作社</t>
  </si>
  <si>
    <t>运南村</t>
  </si>
  <si>
    <t>上海种花地果蔬专业合作社</t>
  </si>
  <si>
    <t>上海崇明区建设镇运南经济合作社</t>
  </si>
  <si>
    <t>白钥村</t>
  </si>
  <si>
    <t>黄利明</t>
  </si>
  <si>
    <t>黄惠和</t>
  </si>
  <si>
    <t>吴菁婷</t>
  </si>
  <si>
    <t>王思凡</t>
  </si>
  <si>
    <t>虹桥村</t>
  </si>
  <si>
    <t>佑隆（上海）农业科技有限公司</t>
  </si>
  <si>
    <t>上海崇明区建设镇虹桥经济合作社</t>
  </si>
  <si>
    <t>上海华宇西红花种植专业合作社</t>
  </si>
  <si>
    <t>三星村</t>
  </si>
  <si>
    <t>李树华</t>
  </si>
  <si>
    <t>王思超</t>
  </si>
  <si>
    <t>界东村</t>
  </si>
  <si>
    <t>吴健龙</t>
  </si>
  <si>
    <t>顾兰香</t>
  </si>
  <si>
    <t>陆叶</t>
  </si>
  <si>
    <t>赵英</t>
  </si>
  <si>
    <t>张学康</t>
  </si>
  <si>
    <t>倪国富</t>
  </si>
  <si>
    <t>陈英</t>
  </si>
  <si>
    <t>施松培</t>
  </si>
  <si>
    <t>徐汉忠</t>
  </si>
  <si>
    <t>陆永斌</t>
  </si>
  <si>
    <t>吴卫东</t>
  </si>
  <si>
    <t>吴建东</t>
  </si>
  <si>
    <t>滧东村</t>
  </si>
  <si>
    <t>上海崇明区建设镇滧东经济合作社</t>
  </si>
  <si>
    <t>上海化工研究院有限公司</t>
  </si>
  <si>
    <t>周芬芬</t>
  </si>
  <si>
    <t>刘莉</t>
  </si>
  <si>
    <t>宋雪仁</t>
  </si>
  <si>
    <t>建垦村</t>
  </si>
  <si>
    <t>上海高泽祥园生态农业有限责任公司</t>
  </si>
  <si>
    <t>上海北曦农业专业合作社</t>
  </si>
  <si>
    <t>上海卓尚才果蔬专业合作社</t>
  </si>
  <si>
    <t>建设村</t>
  </si>
  <si>
    <t>上海文祥蔬菜专业合作社</t>
  </si>
  <si>
    <t>上海崇明区建设镇建设经济合作社</t>
  </si>
  <si>
    <t>上海耕行粮食专业合作社</t>
  </si>
  <si>
    <t>蟠南村</t>
  </si>
  <si>
    <t>陈士昌</t>
  </si>
  <si>
    <t>上海崇明区建设镇蟠南经济合作社</t>
  </si>
  <si>
    <t>郁卫星</t>
  </si>
  <si>
    <t>袁维平</t>
  </si>
  <si>
    <t>大同村</t>
  </si>
  <si>
    <t>上海缘福果蔬专业合作社</t>
  </si>
  <si>
    <t>周飞</t>
  </si>
  <si>
    <t>浜东村</t>
  </si>
  <si>
    <t>陈裕祥</t>
  </si>
  <si>
    <t>苏秀祥</t>
  </si>
  <si>
    <t>杨德胜</t>
  </si>
  <si>
    <t>王刚</t>
  </si>
  <si>
    <t>浜西村</t>
  </si>
  <si>
    <t>上海崇明区建设镇浜西经济合作社</t>
  </si>
  <si>
    <t>姚舟琦</t>
  </si>
  <si>
    <t>上海久邦果蔬种植专业合作社</t>
  </si>
  <si>
    <t>上海建设镇资产经营有限公司</t>
  </si>
  <si>
    <t>新河镇</t>
  </si>
  <si>
    <t>新河垦区</t>
  </si>
  <si>
    <t>上海北湖现代农业发展有限公司</t>
  </si>
  <si>
    <t>金桥村</t>
  </si>
  <si>
    <t>沈刚</t>
  </si>
  <si>
    <t>顾海金</t>
  </si>
  <si>
    <t>倪卫新</t>
  </si>
  <si>
    <t>进化村</t>
  </si>
  <si>
    <t>上海熠如生态农业专业合作社</t>
  </si>
  <si>
    <t>上海知豪天农业发展有限公司</t>
  </si>
  <si>
    <t>井亭村</t>
  </si>
  <si>
    <t>徐新生</t>
  </si>
  <si>
    <t>民生村</t>
  </si>
  <si>
    <t>杨德锋</t>
  </si>
  <si>
    <t>上海众粟生态农业发展有限公司</t>
  </si>
  <si>
    <t>上海国超粮食种植专业合作社</t>
  </si>
  <si>
    <t>龚生培</t>
  </si>
  <si>
    <t>施海英</t>
  </si>
  <si>
    <t>强民村</t>
  </si>
  <si>
    <t>宋燕斌</t>
  </si>
  <si>
    <t>徐胜利</t>
  </si>
  <si>
    <t>上海恒流农产品专业合作社</t>
  </si>
  <si>
    <t>群英村</t>
  </si>
  <si>
    <t>上海瀛谷农业专业合作社</t>
  </si>
  <si>
    <t>沈志中</t>
  </si>
  <si>
    <t>上海宸瀛粮食种植专业合作社</t>
  </si>
  <si>
    <t>陈益平</t>
  </si>
  <si>
    <t>王柏松</t>
  </si>
  <si>
    <t>上海兰建蔬菜种植专业合作社</t>
  </si>
  <si>
    <t>上海振馨果业专业合作社</t>
  </si>
  <si>
    <t>石路村</t>
  </si>
  <si>
    <t>汪永学</t>
  </si>
  <si>
    <t>天新村</t>
  </si>
  <si>
    <t>樊民</t>
  </si>
  <si>
    <t>孙进发</t>
  </si>
  <si>
    <t>卫东村</t>
  </si>
  <si>
    <t>上海崇新果园种植专业合作社</t>
  </si>
  <si>
    <t>新光村</t>
  </si>
  <si>
    <t>上海建兴蔬菜专业合作社</t>
  </si>
  <si>
    <t>上海晟槟果蔬专业合作社</t>
  </si>
  <si>
    <t>上海良露粮食专业合作社</t>
  </si>
  <si>
    <t>上海雄谦粮食专业合作社</t>
  </si>
  <si>
    <t>金怀林</t>
  </si>
  <si>
    <t>新建村</t>
  </si>
  <si>
    <t>上海宁昕林生态农业专业合作社</t>
  </si>
  <si>
    <t>新隆村</t>
  </si>
  <si>
    <t>上海怀农农产品专业合作社</t>
  </si>
  <si>
    <t>上海中辉粮食专业合作社</t>
  </si>
  <si>
    <t>上海三羽农业科技专业合作社</t>
  </si>
  <si>
    <t>新梅村</t>
  </si>
  <si>
    <t>王仁燕</t>
  </si>
  <si>
    <t>耿建新</t>
  </si>
  <si>
    <t>新民村</t>
  </si>
  <si>
    <t>上海健禾果蔬专业合作社</t>
  </si>
  <si>
    <t>上海瀛旭蔬果专业合作社</t>
  </si>
  <si>
    <t>上海锦益粮食专业合作社</t>
  </si>
  <si>
    <t>永丰村</t>
  </si>
  <si>
    <t>施逦娜</t>
  </si>
  <si>
    <t>竖新镇</t>
  </si>
  <si>
    <t>前卫村</t>
  </si>
  <si>
    <t>上海红高粱农产品专业合作社</t>
  </si>
  <si>
    <t>仙桥村</t>
  </si>
  <si>
    <t>上海壮禾农机服务专业合作社</t>
  </si>
  <si>
    <t>大新养殖场</t>
  </si>
  <si>
    <t>和谐汇（上海）农业科技有限公司</t>
  </si>
  <si>
    <t>新征村</t>
  </si>
  <si>
    <t>上海东禾蔬果种植专业合作社</t>
  </si>
  <si>
    <t>跃进村</t>
  </si>
  <si>
    <t>大东村</t>
  </si>
  <si>
    <t>魏晓红</t>
  </si>
  <si>
    <t>响哃村</t>
  </si>
  <si>
    <t>黄生昌</t>
  </si>
  <si>
    <t>顾雪香</t>
  </si>
  <si>
    <t>育才村</t>
  </si>
  <si>
    <t>大椿村</t>
  </si>
  <si>
    <t>上海崇沃农业专业合作社</t>
  </si>
  <si>
    <t>永兴村</t>
  </si>
  <si>
    <t>沈建钦</t>
  </si>
  <si>
    <t>堡西村</t>
  </si>
  <si>
    <t>上海御禾粮食种植专业合作社</t>
  </si>
  <si>
    <t>堡镇</t>
  </si>
  <si>
    <t>南海村</t>
  </si>
  <si>
    <t>上海慧丰农业专业合作社</t>
  </si>
  <si>
    <t>上海惠康水产养殖专业合作社</t>
  </si>
  <si>
    <t>上海吉懋利实业有限公司</t>
  </si>
  <si>
    <t>倪春燕</t>
  </si>
  <si>
    <t>瀛南村</t>
  </si>
  <si>
    <t>上海新申乐活果蔬专业合作社</t>
  </si>
  <si>
    <t>四滧村</t>
  </si>
  <si>
    <t>上海帅米粮食种植专业合作社</t>
  </si>
  <si>
    <t>陈永全</t>
  </si>
  <si>
    <t>五滧村</t>
  </si>
  <si>
    <t>朱宏元</t>
  </si>
  <si>
    <t>吴锦香</t>
  </si>
  <si>
    <t>陈胜贤</t>
  </si>
  <si>
    <t>康玉兰</t>
  </si>
  <si>
    <t>彷徨村</t>
  </si>
  <si>
    <t>上海春河果蔬专业合作社</t>
  </si>
  <si>
    <t>米行村</t>
  </si>
  <si>
    <t>上海松达果蔬专业合作社</t>
  </si>
  <si>
    <t>陆胜</t>
  </si>
  <si>
    <t>堡港村</t>
  </si>
  <si>
    <t>上海雪恩俊粮食专业合作社</t>
  </si>
  <si>
    <t>袁建忠</t>
  </si>
  <si>
    <t>顾宝康</t>
  </si>
  <si>
    <t>施俭</t>
  </si>
  <si>
    <t>永和村</t>
  </si>
  <si>
    <t>花园村</t>
  </si>
  <si>
    <t>龚杰</t>
  </si>
  <si>
    <t>上海清荷农产品专业合作社</t>
  </si>
  <si>
    <t>营房村</t>
  </si>
  <si>
    <t>上海泛信农业科技发展有限公司</t>
  </si>
  <si>
    <t>陈刚</t>
  </si>
  <si>
    <t>桃源村</t>
  </si>
  <si>
    <t>姚鸿钧</t>
  </si>
  <si>
    <t>上海温永农产品专业合作社</t>
  </si>
  <si>
    <t>上海宜加粮食专业合作社</t>
  </si>
  <si>
    <t>卫惠利</t>
  </si>
  <si>
    <t>上海江江农机服务专业合作社</t>
  </si>
  <si>
    <t>财贸村</t>
  </si>
  <si>
    <t>卞圣忠</t>
  </si>
  <si>
    <t>上海瀛南水蜜桃种植专业合作社</t>
  </si>
  <si>
    <t>刘红香</t>
  </si>
  <si>
    <t>龚新连</t>
  </si>
  <si>
    <t>沈平</t>
  </si>
  <si>
    <t>人民村</t>
  </si>
  <si>
    <t>上海未来岛果蔬专业合作社</t>
  </si>
  <si>
    <t>菜园村</t>
  </si>
  <si>
    <t>杜玉妹</t>
  </si>
  <si>
    <t>资产经营公司</t>
  </si>
  <si>
    <t>上海崇明纯香粮食专业合作社</t>
  </si>
  <si>
    <t>港沿镇</t>
  </si>
  <si>
    <t>梅园村</t>
  </si>
  <si>
    <t>上海绿谷农业种植专业合作社</t>
  </si>
  <si>
    <t>鲁东村、同心村、合兴村、齐力村、惠中村</t>
  </si>
  <si>
    <t>上海穗昌农产品专业合作社</t>
  </si>
  <si>
    <t>鲁与村</t>
  </si>
  <si>
    <t>上海今喜农生态农业专业合作社</t>
  </si>
  <si>
    <t>合东村</t>
  </si>
  <si>
    <t>上海磊米成谷粮食专业合作社</t>
  </si>
  <si>
    <t>合东村、跃马村</t>
  </si>
  <si>
    <t>上海禾鑫宜粮食专业合作社</t>
  </si>
  <si>
    <t>同心村</t>
  </si>
  <si>
    <t>上海杏健果蔬专业合作社</t>
  </si>
  <si>
    <t>上海崇稷果蔬专业合作社</t>
  </si>
  <si>
    <t>丁小汉</t>
  </si>
  <si>
    <t>建中村</t>
  </si>
  <si>
    <t xml:space="preserve">上海农进农产品专业合作社 </t>
  </si>
  <si>
    <t>蔡君</t>
  </si>
  <si>
    <t>建中村、建华村、港沿村、惠军村</t>
  </si>
  <si>
    <t>上海齐茂粮食专业合作社</t>
  </si>
  <si>
    <t>跃马村</t>
  </si>
  <si>
    <t>陆建涛</t>
  </si>
  <si>
    <t>顾忠贤</t>
  </si>
  <si>
    <t>上海磊灿蔬菜种植专业合作社</t>
  </si>
  <si>
    <t>港沿村</t>
  </si>
  <si>
    <t>杨圣辉</t>
  </si>
  <si>
    <t>上海陆沛修曾健康科技有限公司</t>
  </si>
  <si>
    <t>港沿村、富强村</t>
  </si>
  <si>
    <t>上海崇明忆轩粮食专业合作社</t>
  </si>
  <si>
    <t>齐力村</t>
  </si>
  <si>
    <t>上海兴盛特种水产养殖专业合作社</t>
  </si>
  <si>
    <t>秦卫仁</t>
  </si>
  <si>
    <t>陆钦标</t>
  </si>
  <si>
    <t>富国村</t>
  </si>
  <si>
    <t>王玉琴</t>
  </si>
  <si>
    <t>上海高凡粮食种植专业合作社</t>
  </si>
  <si>
    <t>黄明</t>
  </si>
  <si>
    <t>袁连新</t>
  </si>
  <si>
    <t>上海腾盛果蔬专业合作社</t>
  </si>
  <si>
    <t>刘建飞</t>
  </si>
  <si>
    <t>范本荣</t>
  </si>
  <si>
    <t>周永生</t>
  </si>
  <si>
    <t>上海鑫园农业种植专业合作社</t>
  </si>
  <si>
    <t>齐成村</t>
  </si>
  <si>
    <t>夏义明</t>
  </si>
  <si>
    <t>上海齐聪果蔬专业合作社</t>
  </si>
  <si>
    <t>富强村</t>
  </si>
  <si>
    <t>上海杰瓴果蔬专业合作社</t>
  </si>
  <si>
    <t>顾斌</t>
  </si>
  <si>
    <t>沈妙昌</t>
  </si>
  <si>
    <t>龚静</t>
  </si>
  <si>
    <t>王建丽</t>
  </si>
  <si>
    <t>惠中村</t>
  </si>
  <si>
    <t>上海士平蔬果专业合作社</t>
  </si>
  <si>
    <t>上海农甸农产品专业合作社</t>
  </si>
  <si>
    <t>富军村、富国村</t>
  </si>
  <si>
    <t>上海成胜农机服务专业合作社</t>
  </si>
  <si>
    <t>富民基地</t>
  </si>
  <si>
    <t>融通农业发展（上海）有限责任公司</t>
  </si>
  <si>
    <t>向化镇</t>
  </si>
  <si>
    <t>北港村</t>
  </si>
  <si>
    <t>上海崇明区向化镇北港经济合作社</t>
  </si>
  <si>
    <t>上海路香园农产品专业合作社</t>
  </si>
  <si>
    <t>上海崇明百叶水仙花专业合作社</t>
  </si>
  <si>
    <t>春光村</t>
  </si>
  <si>
    <t>上海展琦蔬菜专业合作社</t>
  </si>
  <si>
    <t>花仓村</t>
  </si>
  <si>
    <t>上海海奈特生态农业专业合作社</t>
  </si>
  <si>
    <t>六滧村</t>
  </si>
  <si>
    <t>上海崇明区向化镇六滧经济合作社</t>
  </si>
  <si>
    <t>米新村</t>
  </si>
  <si>
    <t>上海崇明区向化镇米新经济合作社</t>
  </si>
  <si>
    <t>向化村</t>
  </si>
  <si>
    <t>上海崇明区向化镇向化经济合作社</t>
  </si>
  <si>
    <t>南江村</t>
  </si>
  <si>
    <t>上海崇明区向化镇南江经济合作社</t>
  </si>
  <si>
    <t>阜康村</t>
  </si>
  <si>
    <t>上海崇明区向化镇阜康经济合作社</t>
  </si>
  <si>
    <t>上海全瀛农业有限公司</t>
  </si>
  <si>
    <t>上海杰宸粮食种植专业合作社</t>
  </si>
  <si>
    <t>中兴镇</t>
  </si>
  <si>
    <t>七滧村</t>
  </si>
  <si>
    <t>上海晨希果蔬专业合作社</t>
  </si>
  <si>
    <t>红星村</t>
  </si>
  <si>
    <t>上海友汇果蔬专业合作社</t>
  </si>
  <si>
    <t>汲浜村</t>
  </si>
  <si>
    <t>陈西</t>
  </si>
  <si>
    <t>永南村</t>
  </si>
  <si>
    <t>胜利村</t>
  </si>
  <si>
    <t>北兴村</t>
  </si>
  <si>
    <t>上海绿枝果蔬专业合作社</t>
  </si>
  <si>
    <t>富圩村</t>
  </si>
  <si>
    <t>上海万禾农业科技发展有限公司</t>
  </si>
  <si>
    <t>陈家镇</t>
  </si>
  <si>
    <t>瘦身区</t>
  </si>
  <si>
    <t>裕安村</t>
  </si>
  <si>
    <t>上海恒发蔬菜种植专业合作社</t>
  </si>
  <si>
    <t>裕安垦区</t>
  </si>
  <si>
    <t>上海绮磊粮食专业合作社</t>
  </si>
  <si>
    <t>德云村</t>
  </si>
  <si>
    <t>长兴镇</t>
  </si>
  <si>
    <t>光荣村</t>
  </si>
  <si>
    <t>上海净达蔬菜专业合作社</t>
  </si>
  <si>
    <t>长征村</t>
  </si>
  <si>
    <t>潘石村</t>
  </si>
  <si>
    <t>上海崇明区长兴镇潘石经济合作社</t>
  </si>
  <si>
    <t>建新村</t>
  </si>
  <si>
    <t>上海崇明区长兴镇建新经济合作社</t>
  </si>
  <si>
    <t>先丰村</t>
  </si>
  <si>
    <t>上海好旺家实业有限公司</t>
  </si>
  <si>
    <t>长明村</t>
  </si>
  <si>
    <t>上海奇新柑橘专业合作社</t>
  </si>
  <si>
    <t>横沙乡</t>
  </si>
  <si>
    <t>兴胜村</t>
  </si>
  <si>
    <t>上海施洪农机服务专业合作社</t>
  </si>
  <si>
    <t>丰乐村</t>
  </si>
  <si>
    <t>上海丰美果蔬专业合作社</t>
  </si>
  <si>
    <t>新春村</t>
  </si>
  <si>
    <t>上海永辛农业种植专业合作社</t>
  </si>
  <si>
    <t>新永村</t>
  </si>
  <si>
    <t>东兴村</t>
  </si>
  <si>
    <t>民星村</t>
  </si>
  <si>
    <t>朱亚红</t>
  </si>
  <si>
    <t>高伟</t>
  </si>
  <si>
    <t>上海英将农业发展有限公司</t>
  </si>
  <si>
    <t>民建村</t>
  </si>
  <si>
    <t>江海村、富民村</t>
  </si>
  <si>
    <t>上海铂草农业科技有限公司</t>
  </si>
  <si>
    <t>兴隆村、东浜村、新北村、惠丰村、江海村</t>
  </si>
  <si>
    <t>上海横沙农林实业发展有限公司</t>
  </si>
  <si>
    <t>农业园区</t>
  </si>
  <si>
    <t>北六滧</t>
  </si>
  <si>
    <t>上海华源集团天然药物开发有限公司</t>
  </si>
  <si>
    <t>北七滧</t>
  </si>
  <si>
    <t>上海益品果蔬专业合作社</t>
  </si>
  <si>
    <t>北八滧</t>
  </si>
  <si>
    <t>上海由由农业科技有限公司</t>
  </si>
  <si>
    <t>上海盛瀛粮食专业合作社</t>
  </si>
  <si>
    <t>上海丰艺果蔬专业合作社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</si>
</sst>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indexed="8"/>
      <name val="宋体"/>
      <charset val="134"/>
    </font>
    <font>
      <sz val="16"/>
      <name val="方正小标宋简体"/>
      <charset val="134"/>
    </font>
    <font>
      <sz val="12"/>
      <name val="宋体"/>
      <charset val="134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0"/>
      <name val="Arial"/>
      <charset val="0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65"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8" fillId="20" borderId="13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9" fillId="9" borderId="13" applyNumberForma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15" fillId="11" borderId="11" applyNumberFormat="0" applyAlignment="0" applyProtection="0">
      <alignment vertical="center"/>
    </xf>
    <xf numFmtId="0" fontId="14" fillId="9" borderId="10" applyNumberFormat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0" borderId="0"/>
    <xf numFmtId="0" fontId="11" fillId="0" borderId="0" applyNumberFormat="0" applyFill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0" borderId="0"/>
    <xf numFmtId="0" fontId="7" fillId="0" borderId="7" applyNumberFormat="0" applyFill="0" applyAlignment="0" applyProtection="0">
      <alignment vertical="center"/>
    </xf>
  </cellStyleXfs>
  <cellXfs count="7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>
      <alignment vertical="center"/>
    </xf>
    <xf numFmtId="0" fontId="2" fillId="0" borderId="0" xfId="0" applyFont="1">
      <alignment vertical="center"/>
    </xf>
    <xf numFmtId="0" fontId="0" fillId="0" borderId="0" xfId="0" applyFont="1">
      <alignment vertical="center"/>
    </xf>
    <xf numFmtId="0" fontId="3" fillId="0" borderId="0" xfId="0" applyFont="1" applyFill="1" applyBorder="1" applyAlignment="1">
      <alignment vertical="center"/>
    </xf>
    <xf numFmtId="0" fontId="0" fillId="0" borderId="0" xfId="0" applyFont="1" applyFill="1">
      <alignment vertical="center"/>
    </xf>
    <xf numFmtId="0" fontId="0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176" fontId="0" fillId="0" borderId="0" xfId="0" applyNumberFormat="1" applyFont="1">
      <alignment vertical="center"/>
    </xf>
    <xf numFmtId="0" fontId="5" fillId="0" borderId="2" xfId="0" applyFont="1" applyFill="1" applyBorder="1" applyAlignment="1">
      <alignment horizontal="center" vertical="center" wrapText="1"/>
    </xf>
    <xf numFmtId="43" fontId="5" fillId="0" borderId="2" xfId="45" applyNumberFormat="1" applyFont="1" applyBorder="1" applyAlignment="1">
      <alignment horizontal="center" vertical="center" wrapText="1"/>
    </xf>
    <xf numFmtId="0" fontId="5" fillId="0" borderId="2" xfId="49" applyFont="1" applyFill="1" applyBorder="1" applyAlignment="1">
      <alignment horizontal="center" vertical="center" wrapText="1"/>
    </xf>
    <xf numFmtId="0" fontId="5" fillId="0" borderId="2" xfId="42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2" xfId="3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49" fontId="5" fillId="0" borderId="1" xfId="7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" xfId="0" applyNumberFormat="1" applyFont="1" applyFill="1" applyBorder="1" applyAlignment="1" applyProtection="1">
      <alignment horizontal="center" vertical="center"/>
      <protection locked="0"/>
    </xf>
    <xf numFmtId="176" fontId="1" fillId="0" borderId="0" xfId="0" applyNumberFormat="1" applyFont="1" applyFill="1">
      <alignment vertical="center"/>
    </xf>
    <xf numFmtId="0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2" fillId="0" borderId="0" xfId="0" applyNumberFormat="1" applyFont="1">
      <alignment vertical="center"/>
    </xf>
    <xf numFmtId="0" fontId="5" fillId="0" borderId="1" xfId="7" applyNumberFormat="1" applyFont="1" applyFill="1" applyBorder="1" applyAlignment="1" applyProtection="1">
      <alignment horizontal="center" vertical="center" wrapText="1"/>
      <protection locked="0"/>
    </xf>
    <xf numFmtId="176" fontId="0" fillId="0" borderId="0" xfId="0" applyNumberFormat="1" applyFont="1">
      <alignment vertical="center"/>
    </xf>
    <xf numFmtId="176" fontId="3" fillId="0" borderId="0" xfId="0" applyNumberFormat="1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 wrapText="1"/>
    </xf>
    <xf numFmtId="176" fontId="0" fillId="0" borderId="0" xfId="0" applyNumberFormat="1" applyFont="1" applyFill="1">
      <alignment vertical="center"/>
    </xf>
    <xf numFmtId="176" fontId="0" fillId="0" borderId="0" xfId="0" applyNumberFormat="1" applyFont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10" applyFont="1" applyFill="1" applyBorder="1" applyAlignment="1">
      <alignment horizontal="center" vertical="center"/>
    </xf>
    <xf numFmtId="0" fontId="6" fillId="0" borderId="1" xfId="10" applyFont="1" applyFill="1" applyBorder="1" applyAlignment="1">
      <alignment horizontal="center" vertical="center" wrapText="1"/>
    </xf>
    <xf numFmtId="0" fontId="6" fillId="0" borderId="1" xfId="9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176" fontId="0" fillId="0" borderId="0" xfId="0" applyNumberFormat="1" applyFont="1" applyAlignment="1">
      <alignment vertical="center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1" xfId="10" applyNumberFormat="1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176" fontId="0" fillId="0" borderId="0" xfId="0" applyNumberFormat="1" applyFont="1" applyFill="1">
      <alignment vertical="center"/>
    </xf>
    <xf numFmtId="0" fontId="6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/>
    </xf>
    <xf numFmtId="0" fontId="0" fillId="2" borderId="0" xfId="0" applyFill="1">
      <alignment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</cellXfs>
  <cellStyles count="65">
    <cellStyle name="常规" xfId="0" builtinId="0"/>
    <cellStyle name="常规 11 2 2 2 2 2" xfId="1"/>
    <cellStyle name="常规 10 2 2 2 2 2 2 2" xfId="2"/>
    <cellStyle name="常规 2" xfId="3"/>
    <cellStyle name="常规 11 2 2 2" xfId="4"/>
    <cellStyle name="常规 2 4 2 2" xfId="5"/>
    <cellStyle name="常规 8 2 2" xfId="6"/>
    <cellStyle name="常规_Sheet1" xfId="7"/>
    <cellStyle name="常规 46" xfId="8"/>
    <cellStyle name="常规 13" xfId="9"/>
    <cellStyle name="常规 10 2 2" xfId="10"/>
    <cellStyle name="常规 2 3 2 2" xfId="11"/>
    <cellStyle name="60% - 强调文字颜色 6" xfId="12" builtinId="52"/>
    <cellStyle name="20% - 强调文字颜色 4" xfId="13" builtinId="42"/>
    <cellStyle name="强调文字颜色 4" xfId="14" builtinId="41"/>
    <cellStyle name="输入" xfId="15" builtinId="20"/>
    <cellStyle name="40% - 强调文字颜色 3" xfId="16" builtinId="39"/>
    <cellStyle name="20% - 强调文字颜色 3" xfId="17" builtinId="38"/>
    <cellStyle name="货币" xfId="18" builtinId="4"/>
    <cellStyle name="强调文字颜色 3" xfId="19" builtinId="37"/>
    <cellStyle name="百分比" xfId="20" builtinId="5"/>
    <cellStyle name="60% - 强调文字颜色 2" xfId="21" builtinId="36"/>
    <cellStyle name="60% - 强调文字颜色 5" xfId="22" builtinId="48"/>
    <cellStyle name="强调文字颜色 2" xfId="23" builtinId="33"/>
    <cellStyle name="常规_Sheet2" xfId="24"/>
    <cellStyle name="60% - 强调文字颜色 1" xfId="25" builtinId="32"/>
    <cellStyle name="60% - 强调文字颜色 4" xfId="26" builtinId="44"/>
    <cellStyle name="计算" xfId="27" builtinId="22"/>
    <cellStyle name="强调文字颜色 1" xfId="28" builtinId="29"/>
    <cellStyle name="适中" xfId="29" builtinId="28"/>
    <cellStyle name="20% - 强调文字颜色 5" xfId="30" builtinId="46"/>
    <cellStyle name="好" xfId="31" builtinId="26"/>
    <cellStyle name="20% - 强调文字颜色 1" xfId="32" builtinId="30"/>
    <cellStyle name="汇总" xfId="33" builtinId="25"/>
    <cellStyle name="差" xfId="34" builtinId="27"/>
    <cellStyle name="检查单元格" xfId="35" builtinId="23"/>
    <cellStyle name="输出" xfId="36" builtinId="21"/>
    <cellStyle name="标题 1" xfId="37" builtinId="16"/>
    <cellStyle name="解释性文本" xfId="38" builtinId="53"/>
    <cellStyle name="20% - 强调文字颜色 2" xfId="39" builtinId="34"/>
    <cellStyle name="常规 5 2 2 2 2 2 2" xfId="40"/>
    <cellStyle name="标题 4" xfId="41" builtinId="19"/>
    <cellStyle name="常规 10" xfId="42"/>
    <cellStyle name="货币[0]" xfId="43" builtinId="7"/>
    <cellStyle name="40% - 强调文字颜色 4" xfId="44" builtinId="43"/>
    <cellStyle name="千位分隔" xfId="45" builtinId="3"/>
    <cellStyle name="已访问的超链接" xfId="46" builtinId="9"/>
    <cellStyle name="标题" xfId="47" builtinId="15"/>
    <cellStyle name="40% - 强调文字颜色 2" xfId="48" builtinId="35"/>
    <cellStyle name="常规 10 2" xfId="49"/>
    <cellStyle name="警告文本" xfId="50" builtinId="11"/>
    <cellStyle name="60% - 强调文字颜色 3" xfId="51" builtinId="40"/>
    <cellStyle name="注释" xfId="52" builtinId="10"/>
    <cellStyle name="20% - 强调文字颜色 6" xfId="53" builtinId="50"/>
    <cellStyle name="强调文字颜色 5" xfId="54" builtinId="45"/>
    <cellStyle name="40% - 强调文字颜色 6" xfId="55" builtinId="51"/>
    <cellStyle name="超链接" xfId="56" builtinId="8"/>
    <cellStyle name="千位分隔[0]" xfId="57" builtinId="6"/>
    <cellStyle name="标题 2" xfId="58" builtinId="17"/>
    <cellStyle name="40% - 强调文字颜色 5" xfId="59" builtinId="47"/>
    <cellStyle name="标题 3" xfId="60" builtinId="18"/>
    <cellStyle name="强调文字颜色 6" xfId="61" builtinId="49"/>
    <cellStyle name="40% - 强调文字颜色 1" xfId="62" builtinId="31"/>
    <cellStyle name="常规 3" xfId="63"/>
    <cellStyle name="链接单元格" xfId="64" builtinId="24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17"/>
  <sheetViews>
    <sheetView tabSelected="1" workbookViewId="0">
      <pane xSplit="2" ySplit="2" topLeftCell="C379" activePane="bottomRight" state="frozen"/>
      <selection/>
      <selection pane="topRight"/>
      <selection pane="bottomLeft"/>
      <selection pane="bottomRight" activeCell="H385" sqref="H385"/>
    </sheetView>
  </sheetViews>
  <sheetFormatPr defaultColWidth="9" defaultRowHeight="13.5"/>
  <cols>
    <col min="1" max="1" width="6.875" customWidth="1"/>
    <col min="2" max="2" width="10.625" style="10" customWidth="1"/>
    <col min="3" max="3" width="22.5" style="11" customWidth="1"/>
    <col min="4" max="4" width="36.625" style="11" customWidth="1"/>
    <col min="5" max="6" width="16.625" style="12" customWidth="1"/>
    <col min="7" max="7" width="9.375" customWidth="1"/>
    <col min="8" max="8" width="11.5"/>
  </cols>
  <sheetData>
    <row r="1" ht="43" customHeight="1" spans="1:6">
      <c r="A1" s="13" t="s">
        <v>0</v>
      </c>
      <c r="B1" s="14"/>
      <c r="C1" s="13"/>
      <c r="D1" s="13"/>
      <c r="E1" s="14"/>
      <c r="F1" s="14"/>
    </row>
    <row r="2" s="1" customFormat="1" ht="34" customHeight="1" spans="1:6">
      <c r="A2" s="15" t="s">
        <v>1</v>
      </c>
      <c r="B2" s="15" t="s">
        <v>2</v>
      </c>
      <c r="C2" s="15" t="s">
        <v>3</v>
      </c>
      <c r="D2" s="15" t="s">
        <v>4</v>
      </c>
      <c r="E2" s="15" t="s">
        <v>5</v>
      </c>
      <c r="F2" s="15" t="s">
        <v>6</v>
      </c>
    </row>
    <row r="3" ht="25" customHeight="1" spans="1:7">
      <c r="A3" s="16">
        <v>1</v>
      </c>
      <c r="B3" s="15" t="s">
        <v>7</v>
      </c>
      <c r="C3" s="15" t="s">
        <v>8</v>
      </c>
      <c r="D3" s="15" t="s">
        <v>9</v>
      </c>
      <c r="E3" s="19">
        <v>54</v>
      </c>
      <c r="F3" s="20">
        <f>E3*150</f>
        <v>8100</v>
      </c>
      <c r="G3" s="21"/>
    </row>
    <row r="4" ht="25" customHeight="1" spans="1:7">
      <c r="A4" s="16">
        <v>2</v>
      </c>
      <c r="B4" s="15" t="s">
        <v>7</v>
      </c>
      <c r="C4" s="15" t="s">
        <v>8</v>
      </c>
      <c r="D4" s="15" t="s">
        <v>10</v>
      </c>
      <c r="E4" s="19">
        <v>380.35</v>
      </c>
      <c r="F4" s="20">
        <f t="shared" ref="F4:F12" si="0">E4*150</f>
        <v>57052.5</v>
      </c>
      <c r="G4" s="21"/>
    </row>
    <row r="5" ht="25" customHeight="1" spans="1:7">
      <c r="A5" s="16">
        <v>3</v>
      </c>
      <c r="B5" s="15" t="s">
        <v>7</v>
      </c>
      <c r="C5" s="15" t="s">
        <v>11</v>
      </c>
      <c r="D5" s="15" t="s">
        <v>12</v>
      </c>
      <c r="E5" s="19">
        <v>831.4</v>
      </c>
      <c r="F5" s="20">
        <f t="shared" si="0"/>
        <v>124710</v>
      </c>
      <c r="G5" s="21"/>
    </row>
    <row r="6" ht="25" customHeight="1" spans="1:7">
      <c r="A6" s="16">
        <v>4</v>
      </c>
      <c r="B6" s="15" t="s">
        <v>7</v>
      </c>
      <c r="C6" s="15" t="s">
        <v>11</v>
      </c>
      <c r="D6" s="15" t="s">
        <v>13</v>
      </c>
      <c r="E6" s="19">
        <v>193.5</v>
      </c>
      <c r="F6" s="20">
        <f t="shared" si="0"/>
        <v>29025</v>
      </c>
      <c r="G6" s="21"/>
    </row>
    <row r="7" ht="25" customHeight="1" spans="1:7">
      <c r="A7" s="16">
        <v>5</v>
      </c>
      <c r="B7" s="15" t="s">
        <v>7</v>
      </c>
      <c r="C7" s="15" t="s">
        <v>14</v>
      </c>
      <c r="D7" s="15" t="s">
        <v>15</v>
      </c>
      <c r="E7" s="19">
        <v>772.7</v>
      </c>
      <c r="F7" s="20">
        <f t="shared" si="0"/>
        <v>115905</v>
      </c>
      <c r="G7" s="21"/>
    </row>
    <row r="8" ht="25" customHeight="1" spans="1:7">
      <c r="A8" s="16">
        <v>6</v>
      </c>
      <c r="B8" s="15" t="s">
        <v>7</v>
      </c>
      <c r="C8" s="15" t="s">
        <v>16</v>
      </c>
      <c r="D8" s="17" t="s">
        <v>17</v>
      </c>
      <c r="E8" s="19">
        <v>1144.56</v>
      </c>
      <c r="F8" s="20">
        <f t="shared" si="0"/>
        <v>171684</v>
      </c>
      <c r="G8" s="21"/>
    </row>
    <row r="9" ht="25" customHeight="1" spans="1:7">
      <c r="A9" s="16">
        <v>7</v>
      </c>
      <c r="B9" s="15" t="s">
        <v>7</v>
      </c>
      <c r="C9" s="15" t="s">
        <v>16</v>
      </c>
      <c r="D9" s="17" t="s">
        <v>18</v>
      </c>
      <c r="E9" s="19">
        <v>1479</v>
      </c>
      <c r="F9" s="20">
        <f t="shared" si="0"/>
        <v>221850</v>
      </c>
      <c r="G9" s="21"/>
    </row>
    <row r="10" ht="25" customHeight="1" spans="1:7">
      <c r="A10" s="16">
        <v>8</v>
      </c>
      <c r="B10" s="15" t="s">
        <v>7</v>
      </c>
      <c r="C10" s="15" t="s">
        <v>19</v>
      </c>
      <c r="D10" s="17" t="s">
        <v>20</v>
      </c>
      <c r="E10" s="19">
        <v>350</v>
      </c>
      <c r="F10" s="20">
        <f t="shared" si="0"/>
        <v>52500</v>
      </c>
      <c r="G10" s="21"/>
    </row>
    <row r="11" ht="25" customHeight="1" spans="1:7">
      <c r="A11" s="16">
        <v>9</v>
      </c>
      <c r="B11" s="15" t="s">
        <v>7</v>
      </c>
      <c r="C11" s="15" t="s">
        <v>19</v>
      </c>
      <c r="D11" s="17" t="s">
        <v>21</v>
      </c>
      <c r="E11" s="19">
        <v>3515.78</v>
      </c>
      <c r="F11" s="20">
        <f t="shared" si="0"/>
        <v>527367</v>
      </c>
      <c r="G11" s="21"/>
    </row>
    <row r="12" ht="25" customHeight="1" spans="1:7">
      <c r="A12" s="16">
        <v>10</v>
      </c>
      <c r="B12" s="18" t="s">
        <v>7</v>
      </c>
      <c r="C12" s="18" t="s">
        <v>22</v>
      </c>
      <c r="D12" s="18" t="s">
        <v>23</v>
      </c>
      <c r="E12" s="19">
        <v>1025.2</v>
      </c>
      <c r="F12" s="20">
        <v>161806.5</v>
      </c>
      <c r="G12" s="21"/>
    </row>
    <row r="13" ht="25" customHeight="1" spans="1:7">
      <c r="A13" s="16">
        <v>11</v>
      </c>
      <c r="B13" s="15" t="s">
        <v>24</v>
      </c>
      <c r="C13" s="15" t="s">
        <v>25</v>
      </c>
      <c r="D13" s="15" t="s">
        <v>26</v>
      </c>
      <c r="E13" s="19">
        <v>118.56</v>
      </c>
      <c r="F13" s="20">
        <v>11856</v>
      </c>
      <c r="G13" s="21"/>
    </row>
    <row r="14" ht="25" customHeight="1" spans="1:7">
      <c r="A14" s="16">
        <v>12</v>
      </c>
      <c r="B14" s="15" t="s">
        <v>24</v>
      </c>
      <c r="C14" s="15" t="s">
        <v>25</v>
      </c>
      <c r="D14" s="15" t="s">
        <v>27</v>
      </c>
      <c r="E14" s="19">
        <v>214.9</v>
      </c>
      <c r="F14" s="20">
        <v>21490</v>
      </c>
      <c r="G14" s="21"/>
    </row>
    <row r="15" ht="25" customHeight="1" spans="1:7">
      <c r="A15" s="16">
        <v>13</v>
      </c>
      <c r="B15" s="15" t="s">
        <v>24</v>
      </c>
      <c r="C15" s="15" t="s">
        <v>25</v>
      </c>
      <c r="D15" s="15" t="s">
        <v>28</v>
      </c>
      <c r="E15" s="19">
        <v>206.59</v>
      </c>
      <c r="F15" s="20">
        <v>20659</v>
      </c>
      <c r="G15" s="21"/>
    </row>
    <row r="16" ht="25" customHeight="1" spans="1:7">
      <c r="A16" s="16">
        <v>14</v>
      </c>
      <c r="B16" s="15" t="s">
        <v>24</v>
      </c>
      <c r="C16" s="15" t="s">
        <v>25</v>
      </c>
      <c r="D16" s="15" t="s">
        <v>29</v>
      </c>
      <c r="E16" s="19">
        <v>514.4</v>
      </c>
      <c r="F16" s="20">
        <v>51440</v>
      </c>
      <c r="G16" s="21"/>
    </row>
    <row r="17" ht="25" customHeight="1" spans="1:7">
      <c r="A17" s="16">
        <v>15</v>
      </c>
      <c r="B17" s="15" t="s">
        <v>24</v>
      </c>
      <c r="C17" s="15" t="s">
        <v>25</v>
      </c>
      <c r="D17" s="15" t="s">
        <v>30</v>
      </c>
      <c r="E17" s="19">
        <v>127.22</v>
      </c>
      <c r="F17" s="20">
        <v>12722</v>
      </c>
      <c r="G17" s="21"/>
    </row>
    <row r="18" ht="25" customHeight="1" spans="1:7">
      <c r="A18" s="16">
        <v>16</v>
      </c>
      <c r="B18" s="15" t="s">
        <v>24</v>
      </c>
      <c r="C18" s="15" t="s">
        <v>25</v>
      </c>
      <c r="D18" s="15" t="s">
        <v>31</v>
      </c>
      <c r="E18" s="19">
        <v>104.66</v>
      </c>
      <c r="F18" s="20">
        <v>10466</v>
      </c>
      <c r="G18" s="21"/>
    </row>
    <row r="19" ht="25" customHeight="1" spans="1:7">
      <c r="A19" s="16">
        <v>17</v>
      </c>
      <c r="B19" s="15" t="s">
        <v>24</v>
      </c>
      <c r="C19" s="15" t="s">
        <v>25</v>
      </c>
      <c r="D19" s="15" t="s">
        <v>32</v>
      </c>
      <c r="E19" s="19">
        <v>144.37</v>
      </c>
      <c r="F19" s="20">
        <v>14437</v>
      </c>
      <c r="G19" s="21"/>
    </row>
    <row r="20" ht="25" customHeight="1" spans="1:7">
      <c r="A20" s="16">
        <v>18</v>
      </c>
      <c r="B20" s="15" t="s">
        <v>24</v>
      </c>
      <c r="C20" s="15" t="s">
        <v>25</v>
      </c>
      <c r="D20" s="15" t="s">
        <v>33</v>
      </c>
      <c r="E20" s="19">
        <v>609.37</v>
      </c>
      <c r="F20" s="20">
        <v>60937</v>
      </c>
      <c r="G20" s="21"/>
    </row>
    <row r="21" ht="25" customHeight="1" spans="1:7">
      <c r="A21" s="16">
        <v>19</v>
      </c>
      <c r="B21" s="15" t="s">
        <v>24</v>
      </c>
      <c r="C21" s="15" t="s">
        <v>34</v>
      </c>
      <c r="D21" s="15" t="s">
        <v>35</v>
      </c>
      <c r="E21" s="19">
        <v>104.34</v>
      </c>
      <c r="F21" s="20">
        <v>10434</v>
      </c>
      <c r="G21" s="21"/>
    </row>
    <row r="22" ht="25" customHeight="1" spans="1:7">
      <c r="A22" s="16">
        <v>20</v>
      </c>
      <c r="B22" s="15" t="s">
        <v>24</v>
      </c>
      <c r="C22" s="15" t="s">
        <v>34</v>
      </c>
      <c r="D22" s="15" t="s">
        <v>36</v>
      </c>
      <c r="E22" s="19">
        <v>209.54</v>
      </c>
      <c r="F22" s="20">
        <v>20954</v>
      </c>
      <c r="G22" s="21"/>
    </row>
    <row r="23" ht="25" customHeight="1" spans="1:7">
      <c r="A23" s="16">
        <v>21</v>
      </c>
      <c r="B23" s="15" t="s">
        <v>24</v>
      </c>
      <c r="C23" s="15" t="s">
        <v>34</v>
      </c>
      <c r="D23" s="15" t="s">
        <v>37</v>
      </c>
      <c r="E23" s="19">
        <v>140.15</v>
      </c>
      <c r="F23" s="20">
        <v>14015</v>
      </c>
      <c r="G23" s="21"/>
    </row>
    <row r="24" ht="25" customHeight="1" spans="1:7">
      <c r="A24" s="16">
        <v>22</v>
      </c>
      <c r="B24" s="15" t="s">
        <v>24</v>
      </c>
      <c r="C24" s="15" t="s">
        <v>34</v>
      </c>
      <c r="D24" s="15" t="s">
        <v>38</v>
      </c>
      <c r="E24" s="19">
        <v>109.48</v>
      </c>
      <c r="F24" s="20">
        <v>10948</v>
      </c>
      <c r="G24" s="21"/>
    </row>
    <row r="25" ht="25" customHeight="1" spans="1:7">
      <c r="A25" s="16">
        <v>23</v>
      </c>
      <c r="B25" s="15" t="s">
        <v>24</v>
      </c>
      <c r="C25" s="15" t="s">
        <v>34</v>
      </c>
      <c r="D25" s="15" t="s">
        <v>39</v>
      </c>
      <c r="E25" s="19">
        <v>100.7</v>
      </c>
      <c r="F25" s="20">
        <v>10070</v>
      </c>
      <c r="G25" s="21"/>
    </row>
    <row r="26" ht="25" customHeight="1" spans="1:7">
      <c r="A26" s="16">
        <v>24</v>
      </c>
      <c r="B26" s="15" t="s">
        <v>24</v>
      </c>
      <c r="C26" s="15" t="s">
        <v>34</v>
      </c>
      <c r="D26" s="15" t="s">
        <v>40</v>
      </c>
      <c r="E26" s="19">
        <v>381.65</v>
      </c>
      <c r="F26" s="20">
        <v>38165</v>
      </c>
      <c r="G26" s="21"/>
    </row>
    <row r="27" ht="25" customHeight="1" spans="1:7">
      <c r="A27" s="16">
        <v>25</v>
      </c>
      <c r="B27" s="15" t="s">
        <v>24</v>
      </c>
      <c r="C27" s="15" t="s">
        <v>34</v>
      </c>
      <c r="D27" s="15" t="s">
        <v>41</v>
      </c>
      <c r="E27" s="19">
        <v>224.73</v>
      </c>
      <c r="F27" s="20">
        <v>22473</v>
      </c>
      <c r="G27" s="21"/>
    </row>
    <row r="28" ht="25" customHeight="1" spans="1:7">
      <c r="A28" s="16">
        <v>26</v>
      </c>
      <c r="B28" s="15" t="s">
        <v>24</v>
      </c>
      <c r="C28" s="15" t="s">
        <v>34</v>
      </c>
      <c r="D28" s="15" t="s">
        <v>42</v>
      </c>
      <c r="E28" s="19">
        <v>155.92</v>
      </c>
      <c r="F28" s="20">
        <v>15592</v>
      </c>
      <c r="G28" s="21"/>
    </row>
    <row r="29" ht="25" customHeight="1" spans="1:7">
      <c r="A29" s="16">
        <v>27</v>
      </c>
      <c r="B29" s="15" t="s">
        <v>24</v>
      </c>
      <c r="C29" s="15" t="s">
        <v>34</v>
      </c>
      <c r="D29" s="15" t="s">
        <v>43</v>
      </c>
      <c r="E29" s="19">
        <v>146.26</v>
      </c>
      <c r="F29" s="20">
        <v>14626</v>
      </c>
      <c r="G29" s="21"/>
    </row>
    <row r="30" ht="25" customHeight="1" spans="1:7">
      <c r="A30" s="16">
        <v>28</v>
      </c>
      <c r="B30" s="15" t="s">
        <v>24</v>
      </c>
      <c r="C30" s="15" t="s">
        <v>34</v>
      </c>
      <c r="D30" s="15" t="s">
        <v>44</v>
      </c>
      <c r="E30" s="19">
        <v>245.16</v>
      </c>
      <c r="F30" s="20">
        <v>24516</v>
      </c>
      <c r="G30" s="21"/>
    </row>
    <row r="31" ht="25" customHeight="1" spans="1:7">
      <c r="A31" s="16">
        <v>29</v>
      </c>
      <c r="B31" s="15" t="s">
        <v>24</v>
      </c>
      <c r="C31" s="15" t="s">
        <v>34</v>
      </c>
      <c r="D31" s="15" t="s">
        <v>45</v>
      </c>
      <c r="E31" s="19">
        <v>260.86</v>
      </c>
      <c r="F31" s="20">
        <v>26086</v>
      </c>
      <c r="G31" s="21"/>
    </row>
    <row r="32" ht="25" customHeight="1" spans="1:7">
      <c r="A32" s="16">
        <v>30</v>
      </c>
      <c r="B32" s="15" t="s">
        <v>24</v>
      </c>
      <c r="C32" s="15" t="s">
        <v>34</v>
      </c>
      <c r="D32" s="15" t="s">
        <v>46</v>
      </c>
      <c r="E32" s="19">
        <v>699.73</v>
      </c>
      <c r="F32" s="20">
        <v>69973</v>
      </c>
      <c r="G32" s="21"/>
    </row>
    <row r="33" ht="25" customHeight="1" spans="1:7">
      <c r="A33" s="16">
        <v>31</v>
      </c>
      <c r="B33" s="15" t="s">
        <v>24</v>
      </c>
      <c r="C33" s="15" t="s">
        <v>34</v>
      </c>
      <c r="D33" s="15" t="s">
        <v>47</v>
      </c>
      <c r="E33" s="19">
        <v>125</v>
      </c>
      <c r="F33" s="20">
        <v>12500</v>
      </c>
      <c r="G33" s="21"/>
    </row>
    <row r="34" ht="25" customHeight="1" spans="1:7">
      <c r="A34" s="16">
        <v>32</v>
      </c>
      <c r="B34" s="15" t="s">
        <v>24</v>
      </c>
      <c r="C34" s="15" t="s">
        <v>34</v>
      </c>
      <c r="D34" s="15" t="s">
        <v>48</v>
      </c>
      <c r="E34" s="19">
        <v>446.64</v>
      </c>
      <c r="F34" s="20">
        <v>44664</v>
      </c>
      <c r="G34" s="21"/>
    </row>
    <row r="35" ht="25" customHeight="1" spans="1:7">
      <c r="A35" s="16">
        <v>33</v>
      </c>
      <c r="B35" s="15" t="s">
        <v>24</v>
      </c>
      <c r="C35" s="15" t="s">
        <v>34</v>
      </c>
      <c r="D35" s="15" t="s">
        <v>49</v>
      </c>
      <c r="E35" s="19">
        <v>261.38</v>
      </c>
      <c r="F35" s="20">
        <v>26138</v>
      </c>
      <c r="G35" s="21"/>
    </row>
    <row r="36" ht="25" customHeight="1" spans="1:7">
      <c r="A36" s="16">
        <v>34</v>
      </c>
      <c r="B36" s="15" t="s">
        <v>24</v>
      </c>
      <c r="C36" s="15" t="s">
        <v>34</v>
      </c>
      <c r="D36" s="15" t="s">
        <v>50</v>
      </c>
      <c r="E36" s="19">
        <v>143.88</v>
      </c>
      <c r="F36" s="20">
        <v>14388</v>
      </c>
      <c r="G36" s="21"/>
    </row>
    <row r="37" ht="25" customHeight="1" spans="1:7">
      <c r="A37" s="16">
        <v>35</v>
      </c>
      <c r="B37" s="15" t="s">
        <v>24</v>
      </c>
      <c r="C37" s="15" t="s">
        <v>51</v>
      </c>
      <c r="D37" s="15" t="s">
        <v>45</v>
      </c>
      <c r="E37" s="19">
        <v>109.12</v>
      </c>
      <c r="F37" s="20">
        <v>10912</v>
      </c>
      <c r="G37" s="21"/>
    </row>
    <row r="38" ht="25" customHeight="1" spans="1:7">
      <c r="A38" s="16">
        <v>36</v>
      </c>
      <c r="B38" s="15" t="s">
        <v>24</v>
      </c>
      <c r="C38" s="15" t="s">
        <v>51</v>
      </c>
      <c r="D38" s="15" t="s">
        <v>52</v>
      </c>
      <c r="E38" s="19">
        <v>245.4</v>
      </c>
      <c r="F38" s="20">
        <v>24540</v>
      </c>
      <c r="G38" s="21"/>
    </row>
    <row r="39" ht="25" customHeight="1" spans="1:7">
      <c r="A39" s="16">
        <v>37</v>
      </c>
      <c r="B39" s="15" t="s">
        <v>24</v>
      </c>
      <c r="C39" s="15" t="s">
        <v>51</v>
      </c>
      <c r="D39" s="15" t="s">
        <v>53</v>
      </c>
      <c r="E39" s="19">
        <v>606.34</v>
      </c>
      <c r="F39" s="20">
        <v>60634</v>
      </c>
      <c r="G39" s="21"/>
    </row>
    <row r="40" ht="25" customHeight="1" spans="1:7">
      <c r="A40" s="16">
        <v>38</v>
      </c>
      <c r="B40" s="15" t="s">
        <v>24</v>
      </c>
      <c r="C40" s="15" t="s">
        <v>51</v>
      </c>
      <c r="D40" s="15" t="s">
        <v>54</v>
      </c>
      <c r="E40" s="19">
        <v>403.42</v>
      </c>
      <c r="F40" s="20">
        <v>40342</v>
      </c>
      <c r="G40" s="21"/>
    </row>
    <row r="41" ht="25" customHeight="1" spans="1:7">
      <c r="A41" s="16">
        <v>39</v>
      </c>
      <c r="B41" s="15" t="s">
        <v>24</v>
      </c>
      <c r="C41" s="15" t="s">
        <v>51</v>
      </c>
      <c r="D41" s="15" t="s">
        <v>55</v>
      </c>
      <c r="E41" s="19">
        <v>413.17</v>
      </c>
      <c r="F41" s="20">
        <v>41317</v>
      </c>
      <c r="G41" s="21"/>
    </row>
    <row r="42" ht="25" customHeight="1" spans="1:7">
      <c r="A42" s="16">
        <v>40</v>
      </c>
      <c r="B42" s="15" t="s">
        <v>24</v>
      </c>
      <c r="C42" s="15" t="s">
        <v>51</v>
      </c>
      <c r="D42" s="15" t="s">
        <v>56</v>
      </c>
      <c r="E42" s="19">
        <v>334.92</v>
      </c>
      <c r="F42" s="20">
        <v>33492</v>
      </c>
      <c r="G42" s="21"/>
    </row>
    <row r="43" ht="25" customHeight="1" spans="1:7">
      <c r="A43" s="16">
        <v>41</v>
      </c>
      <c r="B43" s="15" t="s">
        <v>24</v>
      </c>
      <c r="C43" s="15" t="s">
        <v>51</v>
      </c>
      <c r="D43" s="15" t="s">
        <v>57</v>
      </c>
      <c r="E43" s="19">
        <v>264.4</v>
      </c>
      <c r="F43" s="20">
        <v>26440</v>
      </c>
      <c r="G43" s="21"/>
    </row>
    <row r="44" ht="25" customHeight="1" spans="1:7">
      <c r="A44" s="16">
        <v>42</v>
      </c>
      <c r="B44" s="15" t="s">
        <v>24</v>
      </c>
      <c r="C44" s="15" t="s">
        <v>51</v>
      </c>
      <c r="D44" s="15" t="s">
        <v>58</v>
      </c>
      <c r="E44" s="19">
        <v>213.42</v>
      </c>
      <c r="F44" s="20">
        <v>21342</v>
      </c>
      <c r="G44" s="21"/>
    </row>
    <row r="45" ht="25" customHeight="1" spans="1:7">
      <c r="A45" s="16">
        <v>43</v>
      </c>
      <c r="B45" s="15" t="s">
        <v>24</v>
      </c>
      <c r="C45" s="15" t="s">
        <v>59</v>
      </c>
      <c r="D45" s="15" t="s">
        <v>60</v>
      </c>
      <c r="E45" s="19">
        <v>211.1</v>
      </c>
      <c r="F45" s="20">
        <v>21110</v>
      </c>
      <c r="G45" s="21"/>
    </row>
    <row r="46" ht="25" customHeight="1" spans="1:7">
      <c r="A46" s="16">
        <v>44</v>
      </c>
      <c r="B46" s="15" t="s">
        <v>24</v>
      </c>
      <c r="C46" s="15" t="s">
        <v>59</v>
      </c>
      <c r="D46" s="15" t="s">
        <v>61</v>
      </c>
      <c r="E46" s="19">
        <v>119.233</v>
      </c>
      <c r="F46" s="20">
        <v>11923.3</v>
      </c>
      <c r="G46" s="21"/>
    </row>
    <row r="47" ht="25" customHeight="1" spans="1:7">
      <c r="A47" s="16">
        <v>45</v>
      </c>
      <c r="B47" s="15" t="s">
        <v>24</v>
      </c>
      <c r="C47" s="15" t="s">
        <v>59</v>
      </c>
      <c r="D47" s="15" t="s">
        <v>62</v>
      </c>
      <c r="E47" s="19">
        <v>501.22</v>
      </c>
      <c r="F47" s="20">
        <v>50122</v>
      </c>
      <c r="G47" s="21"/>
    </row>
    <row r="48" ht="25" customHeight="1" spans="1:7">
      <c r="A48" s="16">
        <v>46</v>
      </c>
      <c r="B48" s="15" t="s">
        <v>24</v>
      </c>
      <c r="C48" s="15" t="s">
        <v>59</v>
      </c>
      <c r="D48" s="15" t="s">
        <v>63</v>
      </c>
      <c r="E48" s="19">
        <v>404.51</v>
      </c>
      <c r="F48" s="20">
        <v>40451</v>
      </c>
      <c r="G48" s="21"/>
    </row>
    <row r="49" ht="25" customHeight="1" spans="1:7">
      <c r="A49" s="16">
        <v>47</v>
      </c>
      <c r="B49" s="15" t="s">
        <v>24</v>
      </c>
      <c r="C49" s="15" t="s">
        <v>59</v>
      </c>
      <c r="D49" s="15" t="s">
        <v>64</v>
      </c>
      <c r="E49" s="19">
        <v>119.01</v>
      </c>
      <c r="F49" s="20">
        <v>11901</v>
      </c>
      <c r="G49" s="21"/>
    </row>
    <row r="50" ht="25" customHeight="1" spans="1:7">
      <c r="A50" s="16">
        <v>48</v>
      </c>
      <c r="B50" s="15" t="s">
        <v>24</v>
      </c>
      <c r="C50" s="15" t="s">
        <v>59</v>
      </c>
      <c r="D50" s="15" t="s">
        <v>65</v>
      </c>
      <c r="E50" s="19">
        <v>391.31</v>
      </c>
      <c r="F50" s="20">
        <v>39131</v>
      </c>
      <c r="G50" s="21"/>
    </row>
    <row r="51" ht="25" customHeight="1" spans="1:7">
      <c r="A51" s="16">
        <v>49</v>
      </c>
      <c r="B51" s="15" t="s">
        <v>24</v>
      </c>
      <c r="C51" s="15" t="s">
        <v>59</v>
      </c>
      <c r="D51" s="15" t="s">
        <v>66</v>
      </c>
      <c r="E51" s="19">
        <v>1963.76</v>
      </c>
      <c r="F51" s="20">
        <v>196376</v>
      </c>
      <c r="G51" s="21"/>
    </row>
    <row r="52" ht="25" customHeight="1" spans="1:7">
      <c r="A52" s="16">
        <v>50</v>
      </c>
      <c r="B52" s="15" t="s">
        <v>24</v>
      </c>
      <c r="C52" s="15" t="s">
        <v>67</v>
      </c>
      <c r="D52" s="15" t="s">
        <v>68</v>
      </c>
      <c r="E52" s="19">
        <v>244.98</v>
      </c>
      <c r="F52" s="20">
        <v>24498</v>
      </c>
      <c r="G52" s="21"/>
    </row>
    <row r="53" ht="25" customHeight="1" spans="1:7">
      <c r="A53" s="16">
        <v>51</v>
      </c>
      <c r="B53" s="15" t="s">
        <v>24</v>
      </c>
      <c r="C53" s="15" t="s">
        <v>67</v>
      </c>
      <c r="D53" s="15" t="s">
        <v>69</v>
      </c>
      <c r="E53" s="19">
        <v>285.59</v>
      </c>
      <c r="F53" s="20">
        <v>28559</v>
      </c>
      <c r="G53" s="21"/>
    </row>
    <row r="54" ht="25" customHeight="1" spans="1:7">
      <c r="A54" s="16">
        <v>52</v>
      </c>
      <c r="B54" s="15" t="s">
        <v>24</v>
      </c>
      <c r="C54" s="15" t="s">
        <v>67</v>
      </c>
      <c r="D54" s="15" t="s">
        <v>70</v>
      </c>
      <c r="E54" s="19">
        <v>133.65</v>
      </c>
      <c r="F54" s="20">
        <v>13365</v>
      </c>
      <c r="G54" s="21"/>
    </row>
    <row r="55" ht="25" customHeight="1" spans="1:7">
      <c r="A55" s="16">
        <v>53</v>
      </c>
      <c r="B55" s="15" t="s">
        <v>24</v>
      </c>
      <c r="C55" s="15" t="s">
        <v>67</v>
      </c>
      <c r="D55" s="15" t="s">
        <v>71</v>
      </c>
      <c r="E55" s="19">
        <v>146.5</v>
      </c>
      <c r="F55" s="20">
        <v>14650</v>
      </c>
      <c r="G55" s="21"/>
    </row>
    <row r="56" ht="25" customHeight="1" spans="1:7">
      <c r="A56" s="16">
        <v>54</v>
      </c>
      <c r="B56" s="15" t="s">
        <v>24</v>
      </c>
      <c r="C56" s="15" t="s">
        <v>67</v>
      </c>
      <c r="D56" s="15" t="s">
        <v>72</v>
      </c>
      <c r="E56" s="19">
        <v>151.47</v>
      </c>
      <c r="F56" s="20">
        <v>15147</v>
      </c>
      <c r="G56" s="21"/>
    </row>
    <row r="57" ht="25" customHeight="1" spans="1:7">
      <c r="A57" s="16">
        <v>55</v>
      </c>
      <c r="B57" s="15" t="s">
        <v>24</v>
      </c>
      <c r="C57" s="15" t="s">
        <v>67</v>
      </c>
      <c r="D57" s="15" t="s">
        <v>73</v>
      </c>
      <c r="E57" s="19">
        <v>289</v>
      </c>
      <c r="F57" s="20">
        <v>28900</v>
      </c>
      <c r="G57" s="21"/>
    </row>
    <row r="58" ht="25" customHeight="1" spans="1:7">
      <c r="A58" s="16">
        <v>56</v>
      </c>
      <c r="B58" s="15" t="s">
        <v>24</v>
      </c>
      <c r="C58" s="15" t="s">
        <v>67</v>
      </c>
      <c r="D58" s="15" t="s">
        <v>74</v>
      </c>
      <c r="E58" s="19">
        <v>175.37</v>
      </c>
      <c r="F58" s="20">
        <v>17537</v>
      </c>
      <c r="G58" s="21"/>
    </row>
    <row r="59" ht="25" customHeight="1" spans="1:7">
      <c r="A59" s="16">
        <v>57</v>
      </c>
      <c r="B59" s="15" t="s">
        <v>24</v>
      </c>
      <c r="C59" s="15" t="s">
        <v>67</v>
      </c>
      <c r="D59" s="15" t="s">
        <v>75</v>
      </c>
      <c r="E59" s="19">
        <v>152.07</v>
      </c>
      <c r="F59" s="20">
        <v>15207</v>
      </c>
      <c r="G59" s="21"/>
    </row>
    <row r="60" ht="25" customHeight="1" spans="1:7">
      <c r="A60" s="16">
        <v>58</v>
      </c>
      <c r="B60" s="15" t="s">
        <v>24</v>
      </c>
      <c r="C60" s="15" t="s">
        <v>67</v>
      </c>
      <c r="D60" s="15" t="s">
        <v>76</v>
      </c>
      <c r="E60" s="19">
        <v>95.65</v>
      </c>
      <c r="F60" s="20">
        <v>9565</v>
      </c>
      <c r="G60" s="21"/>
    </row>
    <row r="61" ht="25" customHeight="1" spans="1:7">
      <c r="A61" s="16">
        <v>59</v>
      </c>
      <c r="B61" s="15" t="s">
        <v>24</v>
      </c>
      <c r="C61" s="15" t="s">
        <v>67</v>
      </c>
      <c r="D61" s="15" t="s">
        <v>77</v>
      </c>
      <c r="E61" s="19">
        <v>106.6</v>
      </c>
      <c r="F61" s="20">
        <v>10660</v>
      </c>
      <c r="G61" s="21"/>
    </row>
    <row r="62" ht="25" customHeight="1" spans="1:7">
      <c r="A62" s="16">
        <v>60</v>
      </c>
      <c r="B62" s="15" t="s">
        <v>24</v>
      </c>
      <c r="C62" s="15" t="s">
        <v>67</v>
      </c>
      <c r="D62" s="15" t="s">
        <v>78</v>
      </c>
      <c r="E62" s="19">
        <v>132.56</v>
      </c>
      <c r="F62" s="20">
        <v>13256</v>
      </c>
      <c r="G62" s="21"/>
    </row>
    <row r="63" ht="25" customHeight="1" spans="1:7">
      <c r="A63" s="16">
        <v>61</v>
      </c>
      <c r="B63" s="15" t="s">
        <v>24</v>
      </c>
      <c r="C63" s="15" t="s">
        <v>67</v>
      </c>
      <c r="D63" s="15" t="s">
        <v>79</v>
      </c>
      <c r="E63" s="19">
        <v>1598.41</v>
      </c>
      <c r="F63" s="20">
        <v>159841</v>
      </c>
      <c r="G63" s="21"/>
    </row>
    <row r="64" ht="25" customHeight="1" spans="1:7">
      <c r="A64" s="16">
        <v>62</v>
      </c>
      <c r="B64" s="15" t="s">
        <v>24</v>
      </c>
      <c r="C64" s="15" t="s">
        <v>67</v>
      </c>
      <c r="D64" s="15" t="s">
        <v>80</v>
      </c>
      <c r="E64" s="19">
        <v>564.08</v>
      </c>
      <c r="F64" s="20">
        <v>56408</v>
      </c>
      <c r="G64" s="21"/>
    </row>
    <row r="65" ht="25" customHeight="1" spans="1:7">
      <c r="A65" s="16">
        <v>63</v>
      </c>
      <c r="B65" s="15" t="s">
        <v>24</v>
      </c>
      <c r="C65" s="15" t="s">
        <v>67</v>
      </c>
      <c r="D65" s="15" t="s">
        <v>66</v>
      </c>
      <c r="E65" s="19">
        <v>54.35</v>
      </c>
      <c r="F65" s="20">
        <v>5435</v>
      </c>
      <c r="G65" s="21"/>
    </row>
    <row r="66" ht="25" customHeight="1" spans="1:7">
      <c r="A66" s="16">
        <v>64</v>
      </c>
      <c r="B66" s="15" t="s">
        <v>24</v>
      </c>
      <c r="C66" s="15" t="s">
        <v>81</v>
      </c>
      <c r="D66" s="15" t="s">
        <v>82</v>
      </c>
      <c r="E66" s="19">
        <v>334.1</v>
      </c>
      <c r="F66" s="20">
        <v>33410</v>
      </c>
      <c r="G66" s="21"/>
    </row>
    <row r="67" ht="25" customHeight="1" spans="1:7">
      <c r="A67" s="16">
        <v>65</v>
      </c>
      <c r="B67" s="15" t="s">
        <v>24</v>
      </c>
      <c r="C67" s="15" t="s">
        <v>81</v>
      </c>
      <c r="D67" s="15" t="s">
        <v>83</v>
      </c>
      <c r="E67" s="19">
        <v>133.8</v>
      </c>
      <c r="F67" s="20">
        <v>13380</v>
      </c>
      <c r="G67" s="21"/>
    </row>
    <row r="68" ht="25" customHeight="1" spans="1:7">
      <c r="A68" s="16">
        <v>66</v>
      </c>
      <c r="B68" s="15" t="s">
        <v>24</v>
      </c>
      <c r="C68" s="15" t="s">
        <v>81</v>
      </c>
      <c r="D68" s="15" t="s">
        <v>84</v>
      </c>
      <c r="E68" s="19">
        <v>229.6</v>
      </c>
      <c r="F68" s="20">
        <v>22960</v>
      </c>
      <c r="G68" s="21"/>
    </row>
    <row r="69" ht="25" customHeight="1" spans="1:7">
      <c r="A69" s="16">
        <v>67</v>
      </c>
      <c r="B69" s="15" t="s">
        <v>24</v>
      </c>
      <c r="C69" s="15" t="s">
        <v>81</v>
      </c>
      <c r="D69" s="15" t="s">
        <v>85</v>
      </c>
      <c r="E69" s="19">
        <v>385.9</v>
      </c>
      <c r="F69" s="20">
        <v>38590</v>
      </c>
      <c r="G69" s="21"/>
    </row>
    <row r="70" ht="25" customHeight="1" spans="1:7">
      <c r="A70" s="16">
        <v>68</v>
      </c>
      <c r="B70" s="15" t="s">
        <v>24</v>
      </c>
      <c r="C70" s="15" t="s">
        <v>86</v>
      </c>
      <c r="D70" s="15" t="s">
        <v>87</v>
      </c>
      <c r="E70" s="19">
        <v>2777.26</v>
      </c>
      <c r="F70" s="20">
        <v>379091.7</v>
      </c>
      <c r="G70" s="21"/>
    </row>
    <row r="71" ht="25" customHeight="1" spans="1:7">
      <c r="A71" s="16">
        <v>69</v>
      </c>
      <c r="B71" s="15" t="s">
        <v>24</v>
      </c>
      <c r="C71" s="15" t="s">
        <v>86</v>
      </c>
      <c r="D71" s="15" t="s">
        <v>88</v>
      </c>
      <c r="E71" s="19">
        <v>3399.58</v>
      </c>
      <c r="F71" s="20">
        <v>339958</v>
      </c>
      <c r="G71" s="21"/>
    </row>
    <row r="72" ht="25" customHeight="1" spans="1:7">
      <c r="A72" s="16">
        <v>70</v>
      </c>
      <c r="B72" s="15" t="s">
        <v>89</v>
      </c>
      <c r="C72" s="15" t="s">
        <v>90</v>
      </c>
      <c r="D72" s="22" t="s">
        <v>91</v>
      </c>
      <c r="E72" s="19">
        <v>862</v>
      </c>
      <c r="F72" s="20">
        <v>137920</v>
      </c>
      <c r="G72" s="21"/>
    </row>
    <row r="73" ht="25" customHeight="1" spans="1:7">
      <c r="A73" s="16">
        <v>71</v>
      </c>
      <c r="B73" s="15" t="s">
        <v>89</v>
      </c>
      <c r="C73" s="15" t="s">
        <v>92</v>
      </c>
      <c r="D73" s="22" t="s">
        <v>93</v>
      </c>
      <c r="E73" s="19">
        <v>785</v>
      </c>
      <c r="F73" s="20">
        <v>125600</v>
      </c>
      <c r="G73" s="21"/>
    </row>
    <row r="74" ht="25" customHeight="1" spans="1:7">
      <c r="A74" s="16">
        <v>72</v>
      </c>
      <c r="B74" s="15" t="s">
        <v>89</v>
      </c>
      <c r="C74" s="15" t="s">
        <v>94</v>
      </c>
      <c r="D74" s="23" t="s">
        <v>95</v>
      </c>
      <c r="E74" s="19">
        <v>1039</v>
      </c>
      <c r="F74" s="20">
        <v>166240</v>
      </c>
      <c r="G74" s="21"/>
    </row>
    <row r="75" ht="25" customHeight="1" spans="1:7">
      <c r="A75" s="16">
        <v>73</v>
      </c>
      <c r="B75" s="15" t="s">
        <v>89</v>
      </c>
      <c r="C75" s="15" t="s">
        <v>96</v>
      </c>
      <c r="D75" s="22" t="s">
        <v>97</v>
      </c>
      <c r="E75" s="19">
        <v>1649</v>
      </c>
      <c r="F75" s="20">
        <v>263840</v>
      </c>
      <c r="G75" s="21"/>
    </row>
    <row r="76" ht="25" customHeight="1" spans="1:7">
      <c r="A76" s="16">
        <v>74</v>
      </c>
      <c r="B76" s="15" t="s">
        <v>89</v>
      </c>
      <c r="C76" s="15" t="s">
        <v>98</v>
      </c>
      <c r="D76" s="24" t="s">
        <v>99</v>
      </c>
      <c r="E76" s="19">
        <v>1763</v>
      </c>
      <c r="F76" s="20">
        <v>282080</v>
      </c>
      <c r="G76" s="21"/>
    </row>
    <row r="77" ht="25" customHeight="1" spans="1:7">
      <c r="A77" s="16">
        <v>75</v>
      </c>
      <c r="B77" s="15" t="s">
        <v>89</v>
      </c>
      <c r="C77" s="15" t="s">
        <v>100</v>
      </c>
      <c r="D77" s="25" t="s">
        <v>101</v>
      </c>
      <c r="E77" s="19">
        <v>599</v>
      </c>
      <c r="F77" s="20">
        <v>95840</v>
      </c>
      <c r="G77" s="21"/>
    </row>
    <row r="78" ht="25" customHeight="1" spans="1:7">
      <c r="A78" s="16">
        <v>76</v>
      </c>
      <c r="B78" s="15" t="s">
        <v>89</v>
      </c>
      <c r="C78" s="15" t="s">
        <v>100</v>
      </c>
      <c r="D78" s="15" t="s">
        <v>102</v>
      </c>
      <c r="E78" s="19">
        <v>758</v>
      </c>
      <c r="F78" s="20">
        <v>121280</v>
      </c>
      <c r="G78" s="21"/>
    </row>
    <row r="79" ht="25" customHeight="1" spans="1:7">
      <c r="A79" s="16">
        <v>77</v>
      </c>
      <c r="B79" s="15" t="s">
        <v>89</v>
      </c>
      <c r="C79" s="15" t="s">
        <v>100</v>
      </c>
      <c r="D79" s="22" t="s">
        <v>103</v>
      </c>
      <c r="E79" s="19">
        <v>523</v>
      </c>
      <c r="F79" s="20">
        <v>74080</v>
      </c>
      <c r="G79" s="21"/>
    </row>
    <row r="80" ht="25" customHeight="1" spans="1:7">
      <c r="A80" s="16">
        <v>78</v>
      </c>
      <c r="B80" s="15" t="s">
        <v>89</v>
      </c>
      <c r="C80" s="15" t="s">
        <v>100</v>
      </c>
      <c r="D80" s="26" t="s">
        <v>104</v>
      </c>
      <c r="E80" s="19">
        <v>537</v>
      </c>
      <c r="F80" s="20">
        <v>85920</v>
      </c>
      <c r="G80" s="21"/>
    </row>
    <row r="81" ht="25" customHeight="1" spans="1:7">
      <c r="A81" s="16">
        <v>79</v>
      </c>
      <c r="B81" s="15" t="s">
        <v>89</v>
      </c>
      <c r="C81" s="15" t="s">
        <v>105</v>
      </c>
      <c r="D81" s="22" t="s">
        <v>104</v>
      </c>
      <c r="E81" s="19">
        <v>629</v>
      </c>
      <c r="F81" s="20">
        <v>100640</v>
      </c>
      <c r="G81" s="21"/>
    </row>
    <row r="82" ht="25" customHeight="1" spans="1:7">
      <c r="A82" s="16">
        <v>80</v>
      </c>
      <c r="B82" s="15" t="s">
        <v>89</v>
      </c>
      <c r="C82" s="15" t="s">
        <v>106</v>
      </c>
      <c r="D82" s="27" t="s">
        <v>107</v>
      </c>
      <c r="E82" s="19">
        <v>713</v>
      </c>
      <c r="F82" s="20">
        <v>114080</v>
      </c>
      <c r="G82" s="21"/>
    </row>
    <row r="83" ht="25" customHeight="1" spans="1:7">
      <c r="A83" s="16">
        <v>81</v>
      </c>
      <c r="B83" s="15" t="s">
        <v>89</v>
      </c>
      <c r="C83" s="15" t="s">
        <v>106</v>
      </c>
      <c r="D83" s="27" t="s">
        <v>108</v>
      </c>
      <c r="E83" s="19">
        <v>1174</v>
      </c>
      <c r="F83" s="20">
        <v>187840</v>
      </c>
      <c r="G83" s="21"/>
    </row>
    <row r="84" ht="25" customHeight="1" spans="1:7">
      <c r="A84" s="16">
        <v>82</v>
      </c>
      <c r="B84" s="15" t="s">
        <v>89</v>
      </c>
      <c r="C84" s="15" t="s">
        <v>109</v>
      </c>
      <c r="D84" s="28" t="s">
        <v>110</v>
      </c>
      <c r="E84" s="19">
        <v>1651</v>
      </c>
      <c r="F84" s="20">
        <v>264160</v>
      </c>
      <c r="G84" s="21"/>
    </row>
    <row r="85" ht="25" customHeight="1" spans="1:7">
      <c r="A85" s="16">
        <v>83</v>
      </c>
      <c r="B85" s="15" t="s">
        <v>89</v>
      </c>
      <c r="C85" s="15" t="s">
        <v>111</v>
      </c>
      <c r="D85" s="26" t="s">
        <v>97</v>
      </c>
      <c r="E85" s="19">
        <v>769</v>
      </c>
      <c r="F85" s="20">
        <v>123040</v>
      </c>
      <c r="G85" s="21"/>
    </row>
    <row r="86" ht="25" customHeight="1" spans="1:7">
      <c r="A86" s="16">
        <v>84</v>
      </c>
      <c r="B86" s="15" t="s">
        <v>89</v>
      </c>
      <c r="C86" s="15" t="s">
        <v>111</v>
      </c>
      <c r="D86" s="26" t="s">
        <v>112</v>
      </c>
      <c r="E86" s="19">
        <v>578</v>
      </c>
      <c r="F86" s="20">
        <v>92480</v>
      </c>
      <c r="G86" s="21"/>
    </row>
    <row r="87" ht="25" customHeight="1" spans="1:7">
      <c r="A87" s="16">
        <v>85</v>
      </c>
      <c r="B87" s="15" t="s">
        <v>89</v>
      </c>
      <c r="C87" s="15" t="s">
        <v>113</v>
      </c>
      <c r="D87" s="22" t="s">
        <v>114</v>
      </c>
      <c r="E87" s="19">
        <v>1950</v>
      </c>
      <c r="F87" s="20">
        <v>312000</v>
      </c>
      <c r="G87" s="21"/>
    </row>
    <row r="88" ht="25" customHeight="1" spans="1:7">
      <c r="A88" s="16">
        <v>86</v>
      </c>
      <c r="B88" s="15" t="s">
        <v>89</v>
      </c>
      <c r="C88" s="15" t="s">
        <v>115</v>
      </c>
      <c r="D88" s="22" t="s">
        <v>108</v>
      </c>
      <c r="E88" s="19">
        <v>1397</v>
      </c>
      <c r="F88" s="20">
        <v>223520</v>
      </c>
      <c r="G88" s="21"/>
    </row>
    <row r="89" ht="25" customHeight="1" spans="1:7">
      <c r="A89" s="16">
        <v>87</v>
      </c>
      <c r="B89" s="15" t="s">
        <v>89</v>
      </c>
      <c r="C89" s="15" t="s">
        <v>116</v>
      </c>
      <c r="D89" s="22" t="s">
        <v>117</v>
      </c>
      <c r="E89" s="19">
        <v>2262</v>
      </c>
      <c r="F89" s="20">
        <v>361920</v>
      </c>
      <c r="G89" s="21"/>
    </row>
    <row r="90" ht="25" customHeight="1" spans="1:7">
      <c r="A90" s="16">
        <v>88</v>
      </c>
      <c r="B90" s="15" t="s">
        <v>89</v>
      </c>
      <c r="C90" s="15" t="s">
        <v>118</v>
      </c>
      <c r="D90" s="22" t="s">
        <v>114</v>
      </c>
      <c r="E90" s="19">
        <v>1644</v>
      </c>
      <c r="F90" s="20">
        <v>263040</v>
      </c>
      <c r="G90" s="21"/>
    </row>
    <row r="91" ht="25" customHeight="1" spans="1:7">
      <c r="A91" s="16">
        <v>89</v>
      </c>
      <c r="B91" s="15" t="s">
        <v>89</v>
      </c>
      <c r="C91" s="15" t="s">
        <v>118</v>
      </c>
      <c r="D91" s="22" t="s">
        <v>119</v>
      </c>
      <c r="E91" s="19">
        <v>753</v>
      </c>
      <c r="F91" s="20">
        <v>120480</v>
      </c>
      <c r="G91" s="21"/>
    </row>
    <row r="92" ht="25" customHeight="1" spans="1:7">
      <c r="A92" s="16">
        <v>90</v>
      </c>
      <c r="B92" s="15" t="s">
        <v>89</v>
      </c>
      <c r="C92" s="15" t="s">
        <v>120</v>
      </c>
      <c r="D92" s="22" t="s">
        <v>97</v>
      </c>
      <c r="E92" s="19">
        <v>525</v>
      </c>
      <c r="F92" s="20">
        <v>84000</v>
      </c>
      <c r="G92" s="21"/>
    </row>
    <row r="93" s="2" customFormat="1" ht="25" customHeight="1" spans="1:8">
      <c r="A93" s="16">
        <v>91</v>
      </c>
      <c r="B93" s="29" t="s">
        <v>121</v>
      </c>
      <c r="C93" s="29" t="s">
        <v>122</v>
      </c>
      <c r="D93" s="29" t="s">
        <v>123</v>
      </c>
      <c r="E93" s="35">
        <v>720</v>
      </c>
      <c r="F93" s="36">
        <v>110705</v>
      </c>
      <c r="G93" s="37"/>
      <c r="H93"/>
    </row>
    <row r="94" s="2" customFormat="1" ht="25" customHeight="1" spans="1:8">
      <c r="A94" s="16">
        <v>92</v>
      </c>
      <c r="B94" s="29" t="s">
        <v>121</v>
      </c>
      <c r="C94" s="29" t="s">
        <v>122</v>
      </c>
      <c r="D94" s="30" t="s">
        <v>124</v>
      </c>
      <c r="E94" s="38">
        <v>381.1</v>
      </c>
      <c r="F94" s="36">
        <v>58585</v>
      </c>
      <c r="G94" s="37"/>
      <c r="H94"/>
    </row>
    <row r="95" s="3" customFormat="1" ht="25" customHeight="1" spans="1:10">
      <c r="A95" s="16">
        <v>93</v>
      </c>
      <c r="B95" s="29" t="s">
        <v>121</v>
      </c>
      <c r="C95" s="29" t="s">
        <v>125</v>
      </c>
      <c r="D95" s="29" t="s">
        <v>126</v>
      </c>
      <c r="E95" s="35">
        <v>1494.84</v>
      </c>
      <c r="F95" s="36">
        <v>229865</v>
      </c>
      <c r="G95" s="39"/>
      <c r="H95"/>
      <c r="J95" s="2"/>
    </row>
    <row r="96" s="3" customFormat="1" ht="25" customHeight="1" spans="1:10">
      <c r="A96" s="16">
        <v>94</v>
      </c>
      <c r="B96" s="29" t="s">
        <v>121</v>
      </c>
      <c r="C96" s="29" t="s">
        <v>125</v>
      </c>
      <c r="D96" s="29" t="s">
        <v>127</v>
      </c>
      <c r="E96" s="35">
        <v>222.32</v>
      </c>
      <c r="F96" s="36">
        <v>34175</v>
      </c>
      <c r="G96" s="39"/>
      <c r="H96"/>
      <c r="J96" s="2"/>
    </row>
    <row r="97" s="3" customFormat="1" ht="25" customHeight="1" spans="1:10">
      <c r="A97" s="16">
        <v>95</v>
      </c>
      <c r="B97" s="29" t="s">
        <v>121</v>
      </c>
      <c r="C97" s="29" t="s">
        <v>128</v>
      </c>
      <c r="D97" s="31" t="s">
        <v>129</v>
      </c>
      <c r="E97" s="35">
        <v>1265.02</v>
      </c>
      <c r="F97" s="36">
        <v>194525</v>
      </c>
      <c r="G97" s="39"/>
      <c r="H97"/>
      <c r="J97" s="2"/>
    </row>
    <row r="98" s="3" customFormat="1" ht="25" customHeight="1" spans="1:10">
      <c r="A98" s="16">
        <v>96</v>
      </c>
      <c r="B98" s="29" t="s">
        <v>121</v>
      </c>
      <c r="C98" s="29" t="s">
        <v>130</v>
      </c>
      <c r="D98" s="32" t="s">
        <v>131</v>
      </c>
      <c r="E98" s="35">
        <v>403</v>
      </c>
      <c r="F98" s="36">
        <v>61955</v>
      </c>
      <c r="G98" s="39"/>
      <c r="H98"/>
      <c r="J98" s="2"/>
    </row>
    <row r="99" s="3" customFormat="1" ht="25" customHeight="1" spans="1:10">
      <c r="A99" s="16">
        <v>97</v>
      </c>
      <c r="B99" s="29" t="s">
        <v>121</v>
      </c>
      <c r="C99" s="29" t="s">
        <v>130</v>
      </c>
      <c r="D99" s="29" t="s">
        <v>132</v>
      </c>
      <c r="E99" s="35">
        <v>593</v>
      </c>
      <c r="F99" s="36">
        <v>91175</v>
      </c>
      <c r="G99" s="39"/>
      <c r="H99"/>
      <c r="J99" s="2"/>
    </row>
    <row r="100" s="3" customFormat="1" ht="25" customHeight="1" spans="1:10">
      <c r="A100" s="16">
        <v>98</v>
      </c>
      <c r="B100" s="29" t="s">
        <v>121</v>
      </c>
      <c r="C100" s="29" t="s">
        <v>130</v>
      </c>
      <c r="D100" s="29" t="s">
        <v>133</v>
      </c>
      <c r="E100" s="35">
        <v>397</v>
      </c>
      <c r="F100" s="36">
        <v>61035</v>
      </c>
      <c r="G100" s="39"/>
      <c r="H100"/>
      <c r="J100" s="2"/>
    </row>
    <row r="101" s="3" customFormat="1" ht="25" customHeight="1" spans="1:10">
      <c r="A101" s="16">
        <v>99</v>
      </c>
      <c r="B101" s="29" t="s">
        <v>121</v>
      </c>
      <c r="C101" s="29" t="s">
        <v>134</v>
      </c>
      <c r="D101" s="29" t="s">
        <v>135</v>
      </c>
      <c r="E101" s="35">
        <v>466.19</v>
      </c>
      <c r="F101" s="36">
        <v>71675</v>
      </c>
      <c r="G101" s="39"/>
      <c r="H101"/>
      <c r="J101" s="2"/>
    </row>
    <row r="102" s="3" customFormat="1" ht="25" customHeight="1" spans="1:10">
      <c r="A102" s="16">
        <v>100</v>
      </c>
      <c r="B102" s="29" t="s">
        <v>121</v>
      </c>
      <c r="C102" s="29" t="s">
        <v>134</v>
      </c>
      <c r="D102" s="32" t="s">
        <v>136</v>
      </c>
      <c r="E102" s="35">
        <v>1242.17</v>
      </c>
      <c r="F102" s="36">
        <v>191005</v>
      </c>
      <c r="G102" s="39"/>
      <c r="H102"/>
      <c r="J102" s="2"/>
    </row>
    <row r="103" s="3" customFormat="1" ht="25" customHeight="1" spans="1:10">
      <c r="A103" s="16">
        <v>101</v>
      </c>
      <c r="B103" s="29" t="s">
        <v>121</v>
      </c>
      <c r="C103" s="29" t="s">
        <v>134</v>
      </c>
      <c r="D103" s="29" t="s">
        <v>137</v>
      </c>
      <c r="E103" s="35">
        <v>661.38</v>
      </c>
      <c r="F103" s="36">
        <v>101695</v>
      </c>
      <c r="G103" s="39"/>
      <c r="H103"/>
      <c r="J103" s="2"/>
    </row>
    <row r="104" s="3" customFormat="1" ht="25" customHeight="1" spans="1:10">
      <c r="A104" s="16">
        <v>102</v>
      </c>
      <c r="B104" s="29" t="s">
        <v>121</v>
      </c>
      <c r="C104" s="29" t="s">
        <v>138</v>
      </c>
      <c r="D104" s="29" t="s">
        <v>139</v>
      </c>
      <c r="E104" s="35">
        <v>261.75</v>
      </c>
      <c r="F104" s="36">
        <v>40235</v>
      </c>
      <c r="G104" s="39"/>
      <c r="H104"/>
      <c r="J104" s="2"/>
    </row>
    <row r="105" s="3" customFormat="1" ht="25" customHeight="1" spans="1:10">
      <c r="A105" s="16">
        <v>103</v>
      </c>
      <c r="B105" s="29" t="s">
        <v>121</v>
      </c>
      <c r="C105" s="29" t="s">
        <v>138</v>
      </c>
      <c r="D105" s="29" t="s">
        <v>140</v>
      </c>
      <c r="E105" s="35">
        <v>264.4</v>
      </c>
      <c r="F105" s="36">
        <v>40645</v>
      </c>
      <c r="G105" s="39"/>
      <c r="H105"/>
      <c r="J105" s="2"/>
    </row>
    <row r="106" s="3" customFormat="1" ht="25" customHeight="1" spans="1:10">
      <c r="A106" s="16">
        <v>104</v>
      </c>
      <c r="B106" s="29" t="s">
        <v>121</v>
      </c>
      <c r="C106" s="29" t="s">
        <v>138</v>
      </c>
      <c r="D106" s="29" t="s">
        <v>141</v>
      </c>
      <c r="E106" s="35">
        <v>266.22</v>
      </c>
      <c r="F106" s="36">
        <v>40925</v>
      </c>
      <c r="G106" s="39"/>
      <c r="H106"/>
      <c r="J106" s="2"/>
    </row>
    <row r="107" s="3" customFormat="1" ht="25" customHeight="1" spans="1:10">
      <c r="A107" s="16">
        <v>105</v>
      </c>
      <c r="B107" s="29" t="s">
        <v>121</v>
      </c>
      <c r="C107" s="29" t="s">
        <v>142</v>
      </c>
      <c r="D107" s="29" t="s">
        <v>143</v>
      </c>
      <c r="E107" s="35">
        <v>777.96</v>
      </c>
      <c r="F107" s="36">
        <v>119615</v>
      </c>
      <c r="G107" s="39"/>
      <c r="H107"/>
      <c r="J107" s="2"/>
    </row>
    <row r="108" s="3" customFormat="1" ht="25" customHeight="1" spans="1:10">
      <c r="A108" s="16">
        <v>106</v>
      </c>
      <c r="B108" s="29" t="s">
        <v>121</v>
      </c>
      <c r="C108" s="29" t="s">
        <v>144</v>
      </c>
      <c r="D108" s="29" t="s">
        <v>145</v>
      </c>
      <c r="E108" s="40">
        <v>759.42</v>
      </c>
      <c r="F108" s="36">
        <v>116765</v>
      </c>
      <c r="G108" s="39"/>
      <c r="H108"/>
      <c r="J108" s="2"/>
    </row>
    <row r="109" s="3" customFormat="1" ht="25" customHeight="1" spans="1:10">
      <c r="A109" s="16">
        <v>107</v>
      </c>
      <c r="B109" s="29" t="s">
        <v>121</v>
      </c>
      <c r="C109" s="29" t="s">
        <v>146</v>
      </c>
      <c r="D109" s="29" t="s">
        <v>147</v>
      </c>
      <c r="E109" s="35">
        <v>639.52</v>
      </c>
      <c r="F109" s="36">
        <v>98335</v>
      </c>
      <c r="G109" s="39"/>
      <c r="H109"/>
      <c r="J109" s="2"/>
    </row>
    <row r="110" s="3" customFormat="1" ht="25" customHeight="1" spans="1:10">
      <c r="A110" s="16">
        <v>108</v>
      </c>
      <c r="B110" s="29" t="s">
        <v>121</v>
      </c>
      <c r="C110" s="29" t="s">
        <v>148</v>
      </c>
      <c r="D110" s="29" t="s">
        <v>132</v>
      </c>
      <c r="E110" s="35">
        <v>2185.05</v>
      </c>
      <c r="F110" s="36">
        <v>336015</v>
      </c>
      <c r="G110" s="39"/>
      <c r="H110"/>
      <c r="J110" s="2"/>
    </row>
    <row r="111" s="3" customFormat="1" ht="25" customHeight="1" spans="1:10">
      <c r="A111" s="16">
        <v>109</v>
      </c>
      <c r="B111" s="29" t="s">
        <v>121</v>
      </c>
      <c r="C111" s="29" t="s">
        <v>149</v>
      </c>
      <c r="D111" s="29" t="s">
        <v>150</v>
      </c>
      <c r="E111" s="35">
        <v>607.48</v>
      </c>
      <c r="F111" s="36">
        <v>93405</v>
      </c>
      <c r="G111" s="39"/>
      <c r="H111"/>
      <c r="J111" s="2"/>
    </row>
    <row r="112" s="3" customFormat="1" ht="25" customHeight="1" spans="1:10">
      <c r="A112" s="16">
        <v>110</v>
      </c>
      <c r="B112" s="29" t="s">
        <v>121</v>
      </c>
      <c r="C112" s="29" t="s">
        <v>151</v>
      </c>
      <c r="D112" s="29" t="s">
        <v>152</v>
      </c>
      <c r="E112" s="35">
        <v>653.91</v>
      </c>
      <c r="F112" s="36">
        <v>100545</v>
      </c>
      <c r="G112" s="39"/>
      <c r="H112"/>
      <c r="J112" s="2"/>
    </row>
    <row r="113" s="3" customFormat="1" ht="25" customHeight="1" spans="1:10">
      <c r="A113" s="16">
        <v>111</v>
      </c>
      <c r="B113" s="29" t="s">
        <v>121</v>
      </c>
      <c r="C113" s="29" t="s">
        <v>151</v>
      </c>
      <c r="D113" s="29" t="s">
        <v>153</v>
      </c>
      <c r="E113" s="35">
        <v>507.81</v>
      </c>
      <c r="F113" s="36">
        <v>78075</v>
      </c>
      <c r="G113" s="39"/>
      <c r="H113"/>
      <c r="J113" s="2"/>
    </row>
    <row r="114" s="3" customFormat="1" ht="25" customHeight="1" spans="1:10">
      <c r="A114" s="16">
        <v>112</v>
      </c>
      <c r="B114" s="29" t="s">
        <v>121</v>
      </c>
      <c r="C114" s="29" t="s">
        <v>154</v>
      </c>
      <c r="D114" s="29" t="s">
        <v>132</v>
      </c>
      <c r="E114" s="35">
        <v>389.11</v>
      </c>
      <c r="F114" s="36">
        <v>59815</v>
      </c>
      <c r="G114" s="39"/>
      <c r="H114"/>
      <c r="J114" s="2"/>
    </row>
    <row r="115" s="3" customFormat="1" ht="25" customHeight="1" spans="1:10">
      <c r="A115" s="16">
        <v>113</v>
      </c>
      <c r="B115" s="33" t="s">
        <v>121</v>
      </c>
      <c r="C115" s="29" t="s">
        <v>155</v>
      </c>
      <c r="D115" s="29" t="s">
        <v>156</v>
      </c>
      <c r="E115" s="35">
        <v>381.57</v>
      </c>
      <c r="F115" s="36">
        <v>58665</v>
      </c>
      <c r="G115" s="39"/>
      <c r="H115"/>
      <c r="J115" s="2"/>
    </row>
    <row r="116" s="3" customFormat="1" ht="25" customHeight="1" spans="1:10">
      <c r="A116" s="16">
        <v>114</v>
      </c>
      <c r="B116" s="29" t="s">
        <v>121</v>
      </c>
      <c r="C116" s="29" t="s">
        <v>157</v>
      </c>
      <c r="D116" s="29" t="s">
        <v>158</v>
      </c>
      <c r="E116" s="35">
        <v>1239.96</v>
      </c>
      <c r="F116" s="36">
        <v>190665</v>
      </c>
      <c r="G116" s="39"/>
      <c r="H116"/>
      <c r="J116" s="2"/>
    </row>
    <row r="117" s="3" customFormat="1" ht="25" customHeight="1" spans="1:10">
      <c r="A117" s="16">
        <v>115</v>
      </c>
      <c r="B117" s="29" t="s">
        <v>121</v>
      </c>
      <c r="C117" s="29" t="s">
        <v>157</v>
      </c>
      <c r="D117" s="29" t="s">
        <v>159</v>
      </c>
      <c r="E117" s="35">
        <v>347.08</v>
      </c>
      <c r="F117" s="36">
        <v>53355</v>
      </c>
      <c r="G117" s="39"/>
      <c r="H117"/>
      <c r="J117" s="2"/>
    </row>
    <row r="118" s="3" customFormat="1" ht="25" customHeight="1" spans="1:10">
      <c r="A118" s="16">
        <v>116</v>
      </c>
      <c r="B118" s="29" t="s">
        <v>121</v>
      </c>
      <c r="C118" s="29" t="s">
        <v>160</v>
      </c>
      <c r="D118" s="29" t="s">
        <v>161</v>
      </c>
      <c r="E118" s="35">
        <v>1363.41</v>
      </c>
      <c r="F118" s="36">
        <v>209655</v>
      </c>
      <c r="G118" s="39"/>
      <c r="H118"/>
      <c r="J118" s="2"/>
    </row>
    <row r="119" s="3" customFormat="1" ht="25" customHeight="1" spans="1:10">
      <c r="A119" s="16">
        <v>117</v>
      </c>
      <c r="B119" s="29" t="s">
        <v>121</v>
      </c>
      <c r="C119" s="29" t="s">
        <v>162</v>
      </c>
      <c r="D119" s="29" t="s">
        <v>163</v>
      </c>
      <c r="E119" s="35">
        <v>788.98</v>
      </c>
      <c r="F119" s="36">
        <v>121315</v>
      </c>
      <c r="G119" s="39"/>
      <c r="H119"/>
      <c r="J119" s="2"/>
    </row>
    <row r="120" s="3" customFormat="1" ht="25" customHeight="1" spans="1:10">
      <c r="A120" s="16">
        <v>118</v>
      </c>
      <c r="B120" s="29" t="s">
        <v>121</v>
      </c>
      <c r="C120" s="29" t="s">
        <v>164</v>
      </c>
      <c r="D120" s="29" t="s">
        <v>165</v>
      </c>
      <c r="E120" s="35">
        <v>1662</v>
      </c>
      <c r="F120" s="36">
        <v>255575</v>
      </c>
      <c r="G120" s="39"/>
      <c r="H120"/>
      <c r="J120" s="2"/>
    </row>
    <row r="121" s="4" customFormat="1" ht="25" customHeight="1" spans="1:8">
      <c r="A121" s="16">
        <v>119</v>
      </c>
      <c r="B121" s="34" t="s">
        <v>166</v>
      </c>
      <c r="C121" s="15"/>
      <c r="D121" s="15" t="s">
        <v>167</v>
      </c>
      <c r="E121" s="19">
        <v>425.8</v>
      </c>
      <c r="F121" s="20">
        <f>E121*183-512.84</f>
        <v>77408.56</v>
      </c>
      <c r="G121" s="41"/>
      <c r="H121"/>
    </row>
    <row r="122" s="5" customFormat="1" ht="25" customHeight="1" spans="1:8">
      <c r="A122" s="16">
        <v>120</v>
      </c>
      <c r="B122" s="34" t="s">
        <v>166</v>
      </c>
      <c r="C122" s="15" t="s">
        <v>168</v>
      </c>
      <c r="D122" s="15" t="s">
        <v>126</v>
      </c>
      <c r="E122" s="19">
        <v>280</v>
      </c>
      <c r="F122" s="20">
        <f t="shared" ref="F122:F146" si="1">E122*183</f>
        <v>51240</v>
      </c>
      <c r="G122" s="42"/>
      <c r="H122"/>
    </row>
    <row r="123" s="4" customFormat="1" ht="25" customHeight="1" spans="1:8">
      <c r="A123" s="16">
        <v>121</v>
      </c>
      <c r="B123" s="34" t="s">
        <v>166</v>
      </c>
      <c r="C123" s="15" t="s">
        <v>169</v>
      </c>
      <c r="D123" s="15" t="s">
        <v>170</v>
      </c>
      <c r="E123" s="19">
        <v>74.8</v>
      </c>
      <c r="F123" s="20">
        <f t="shared" si="1"/>
        <v>13688.4</v>
      </c>
      <c r="G123" s="41"/>
      <c r="H123"/>
    </row>
    <row r="124" s="4" customFormat="1" ht="25" customHeight="1" spans="1:8">
      <c r="A124" s="16">
        <v>122</v>
      </c>
      <c r="B124" s="34" t="s">
        <v>166</v>
      </c>
      <c r="C124" s="15" t="s">
        <v>169</v>
      </c>
      <c r="D124" s="15" t="s">
        <v>171</v>
      </c>
      <c r="E124" s="19">
        <v>151.29</v>
      </c>
      <c r="F124" s="20">
        <f t="shared" si="1"/>
        <v>27686.07</v>
      </c>
      <c r="G124" s="41"/>
      <c r="H124"/>
    </row>
    <row r="125" s="4" customFormat="1" ht="25" customHeight="1" spans="1:8">
      <c r="A125" s="16">
        <v>123</v>
      </c>
      <c r="B125" s="34" t="s">
        <v>166</v>
      </c>
      <c r="C125" s="15" t="s">
        <v>172</v>
      </c>
      <c r="D125" s="15" t="s">
        <v>173</v>
      </c>
      <c r="E125" s="19">
        <v>88.5</v>
      </c>
      <c r="F125" s="20">
        <f t="shared" si="1"/>
        <v>16195.5</v>
      </c>
      <c r="G125" s="41"/>
      <c r="H125"/>
    </row>
    <row r="126" s="4" customFormat="1" ht="25" customHeight="1" spans="1:8">
      <c r="A126" s="16">
        <v>124</v>
      </c>
      <c r="B126" s="34" t="s">
        <v>166</v>
      </c>
      <c r="C126" s="15" t="s">
        <v>172</v>
      </c>
      <c r="D126" s="15" t="s">
        <v>174</v>
      </c>
      <c r="E126" s="19">
        <v>318.3</v>
      </c>
      <c r="F126" s="20">
        <f t="shared" si="1"/>
        <v>58248.9</v>
      </c>
      <c r="G126" s="41"/>
      <c r="H126"/>
    </row>
    <row r="127" s="4" customFormat="1" ht="25" customHeight="1" spans="1:8">
      <c r="A127" s="16">
        <v>125</v>
      </c>
      <c r="B127" s="34" t="s">
        <v>166</v>
      </c>
      <c r="C127" s="15" t="s">
        <v>175</v>
      </c>
      <c r="D127" s="15" t="s">
        <v>176</v>
      </c>
      <c r="E127" s="19">
        <v>112.7</v>
      </c>
      <c r="F127" s="20">
        <f t="shared" si="1"/>
        <v>20624.1</v>
      </c>
      <c r="G127" s="41"/>
      <c r="H127"/>
    </row>
    <row r="128" s="4" customFormat="1" ht="25" customHeight="1" spans="1:8">
      <c r="A128" s="16">
        <v>126</v>
      </c>
      <c r="B128" s="34" t="s">
        <v>166</v>
      </c>
      <c r="C128" s="15" t="s">
        <v>175</v>
      </c>
      <c r="D128" s="15" t="s">
        <v>177</v>
      </c>
      <c r="E128" s="19">
        <v>179.7</v>
      </c>
      <c r="F128" s="20">
        <f t="shared" si="1"/>
        <v>32885.1</v>
      </c>
      <c r="G128" s="41"/>
      <c r="H128"/>
    </row>
    <row r="129" s="4" customFormat="1" ht="25" customHeight="1" spans="1:8">
      <c r="A129" s="16">
        <v>127</v>
      </c>
      <c r="B129" s="34" t="s">
        <v>166</v>
      </c>
      <c r="C129" s="15" t="s">
        <v>175</v>
      </c>
      <c r="D129" s="15" t="s">
        <v>178</v>
      </c>
      <c r="E129" s="19">
        <v>54.16</v>
      </c>
      <c r="F129" s="20">
        <f t="shared" si="1"/>
        <v>9911.28</v>
      </c>
      <c r="G129" s="41"/>
      <c r="H129"/>
    </row>
    <row r="130" s="6" customFormat="1" ht="25" customHeight="1" spans="1:8">
      <c r="A130" s="16">
        <v>128</v>
      </c>
      <c r="B130" s="34" t="s">
        <v>166</v>
      </c>
      <c r="C130" s="15" t="s">
        <v>175</v>
      </c>
      <c r="D130" s="15" t="s">
        <v>179</v>
      </c>
      <c r="E130" s="19">
        <v>260</v>
      </c>
      <c r="F130" s="20">
        <f t="shared" si="1"/>
        <v>47580</v>
      </c>
      <c r="G130" s="44"/>
      <c r="H130"/>
    </row>
    <row r="131" s="4" customFormat="1" ht="25" customHeight="1" spans="1:8">
      <c r="A131" s="16">
        <v>129</v>
      </c>
      <c r="B131" s="34" t="s">
        <v>166</v>
      </c>
      <c r="C131" s="15" t="s">
        <v>175</v>
      </c>
      <c r="D131" s="15" t="s">
        <v>180</v>
      </c>
      <c r="E131" s="19">
        <v>102</v>
      </c>
      <c r="F131" s="20">
        <f t="shared" si="1"/>
        <v>18666</v>
      </c>
      <c r="G131" s="41"/>
      <c r="H131"/>
    </row>
    <row r="132" s="4" customFormat="1" ht="25" customHeight="1" spans="1:8">
      <c r="A132" s="16">
        <v>130</v>
      </c>
      <c r="B132" s="15" t="s">
        <v>166</v>
      </c>
      <c r="C132" s="15" t="s">
        <v>181</v>
      </c>
      <c r="D132" s="15" t="s">
        <v>171</v>
      </c>
      <c r="E132" s="19">
        <v>326</v>
      </c>
      <c r="F132" s="20">
        <f t="shared" si="1"/>
        <v>59658</v>
      </c>
      <c r="G132" s="41"/>
      <c r="H132"/>
    </row>
    <row r="133" s="4" customFormat="1" ht="25" customHeight="1" spans="1:8">
      <c r="A133" s="16">
        <v>131</v>
      </c>
      <c r="B133" s="15" t="s">
        <v>166</v>
      </c>
      <c r="C133" s="15" t="s">
        <v>181</v>
      </c>
      <c r="D133" s="15" t="s">
        <v>182</v>
      </c>
      <c r="E133" s="19">
        <v>234</v>
      </c>
      <c r="F133" s="20">
        <f t="shared" si="1"/>
        <v>42822</v>
      </c>
      <c r="G133" s="41"/>
      <c r="H133"/>
    </row>
    <row r="134" s="4" customFormat="1" ht="25" customHeight="1" spans="1:8">
      <c r="A134" s="16">
        <v>132</v>
      </c>
      <c r="B134" s="43" t="s">
        <v>166</v>
      </c>
      <c r="C134" s="15" t="s">
        <v>181</v>
      </c>
      <c r="D134" s="15" t="s">
        <v>183</v>
      </c>
      <c r="E134" s="19">
        <v>143</v>
      </c>
      <c r="F134" s="20">
        <f t="shared" si="1"/>
        <v>26169</v>
      </c>
      <c r="G134" s="41"/>
      <c r="H134"/>
    </row>
    <row r="135" s="4" customFormat="1" ht="25" customHeight="1" spans="1:8">
      <c r="A135" s="16">
        <v>133</v>
      </c>
      <c r="B135" s="15" t="s">
        <v>166</v>
      </c>
      <c r="C135" s="15" t="s">
        <v>181</v>
      </c>
      <c r="D135" s="15" t="s">
        <v>184</v>
      </c>
      <c r="E135" s="19">
        <v>208</v>
      </c>
      <c r="F135" s="20">
        <f t="shared" si="1"/>
        <v>38064</v>
      </c>
      <c r="G135" s="41"/>
      <c r="H135"/>
    </row>
    <row r="136" s="6" customFormat="1" ht="25" customHeight="1" spans="1:8">
      <c r="A136" s="16">
        <v>134</v>
      </c>
      <c r="B136" s="15" t="s">
        <v>166</v>
      </c>
      <c r="C136" s="15" t="s">
        <v>185</v>
      </c>
      <c r="D136" s="15" t="s">
        <v>179</v>
      </c>
      <c r="E136" s="19">
        <v>121.05</v>
      </c>
      <c r="F136" s="20">
        <f t="shared" si="1"/>
        <v>22152.15</v>
      </c>
      <c r="G136" s="44"/>
      <c r="H136"/>
    </row>
    <row r="137" s="4" customFormat="1" ht="25" customHeight="1" spans="1:8">
      <c r="A137" s="16">
        <v>135</v>
      </c>
      <c r="B137" s="15" t="s">
        <v>166</v>
      </c>
      <c r="C137" s="15" t="s">
        <v>185</v>
      </c>
      <c r="D137" s="15" t="s">
        <v>186</v>
      </c>
      <c r="E137" s="19">
        <v>123.77</v>
      </c>
      <c r="F137" s="20">
        <f t="shared" si="1"/>
        <v>22649.91</v>
      </c>
      <c r="G137" s="41"/>
      <c r="H137"/>
    </row>
    <row r="138" s="4" customFormat="1" ht="25" customHeight="1" spans="1:8">
      <c r="A138" s="16">
        <v>136</v>
      </c>
      <c r="B138" s="15" t="s">
        <v>166</v>
      </c>
      <c r="C138" s="15" t="s">
        <v>185</v>
      </c>
      <c r="D138" s="15" t="s">
        <v>187</v>
      </c>
      <c r="E138" s="19">
        <v>135.65</v>
      </c>
      <c r="F138" s="20">
        <f t="shared" si="1"/>
        <v>24823.95</v>
      </c>
      <c r="G138" s="41"/>
      <c r="H138"/>
    </row>
    <row r="139" s="7" customFormat="1" ht="25" customHeight="1" spans="1:8">
      <c r="A139" s="16">
        <v>137</v>
      </c>
      <c r="B139" s="15" t="s">
        <v>166</v>
      </c>
      <c r="C139" s="15" t="s">
        <v>188</v>
      </c>
      <c r="D139" s="15" t="s">
        <v>189</v>
      </c>
      <c r="E139" s="19">
        <v>136.5</v>
      </c>
      <c r="F139" s="20">
        <f t="shared" si="1"/>
        <v>24979.5</v>
      </c>
      <c r="G139" s="45"/>
      <c r="H139"/>
    </row>
    <row r="140" s="7" customFormat="1" ht="25" customHeight="1" spans="1:8">
      <c r="A140" s="16">
        <v>138</v>
      </c>
      <c r="B140" s="15" t="s">
        <v>166</v>
      </c>
      <c r="C140" s="15" t="s">
        <v>188</v>
      </c>
      <c r="D140" s="15" t="s">
        <v>190</v>
      </c>
      <c r="E140" s="19">
        <v>356.18</v>
      </c>
      <c r="F140" s="20">
        <f t="shared" si="1"/>
        <v>65180.94</v>
      </c>
      <c r="G140" s="45"/>
      <c r="H140"/>
    </row>
    <row r="141" s="7" customFormat="1" ht="25" customHeight="1" spans="1:8">
      <c r="A141" s="16">
        <v>139</v>
      </c>
      <c r="B141" s="15" t="s">
        <v>166</v>
      </c>
      <c r="C141" s="15" t="s">
        <v>188</v>
      </c>
      <c r="D141" s="15" t="s">
        <v>191</v>
      </c>
      <c r="E141" s="19">
        <v>133.39</v>
      </c>
      <c r="F141" s="20">
        <f t="shared" si="1"/>
        <v>24410.37</v>
      </c>
      <c r="G141" s="45"/>
      <c r="H141"/>
    </row>
    <row r="142" s="7" customFormat="1" ht="25" customHeight="1" spans="1:8">
      <c r="A142" s="16">
        <v>140</v>
      </c>
      <c r="B142" s="15" t="s">
        <v>166</v>
      </c>
      <c r="C142" s="15" t="s">
        <v>188</v>
      </c>
      <c r="D142" s="15" t="s">
        <v>192</v>
      </c>
      <c r="E142" s="19">
        <v>209.93</v>
      </c>
      <c r="F142" s="20">
        <f t="shared" si="1"/>
        <v>38417.19</v>
      </c>
      <c r="G142" s="45"/>
      <c r="H142"/>
    </row>
    <row r="143" s="7" customFormat="1" ht="25" customHeight="1" spans="1:8">
      <c r="A143" s="16">
        <v>141</v>
      </c>
      <c r="B143" s="15" t="s">
        <v>166</v>
      </c>
      <c r="C143" s="15" t="s">
        <v>188</v>
      </c>
      <c r="D143" s="15" t="s">
        <v>193</v>
      </c>
      <c r="E143" s="19">
        <v>132.99</v>
      </c>
      <c r="F143" s="20">
        <f t="shared" si="1"/>
        <v>24337.17</v>
      </c>
      <c r="G143" s="45"/>
      <c r="H143"/>
    </row>
    <row r="144" s="7" customFormat="1" ht="25" customHeight="1" spans="1:8">
      <c r="A144" s="16">
        <v>142</v>
      </c>
      <c r="B144" s="15" t="s">
        <v>166</v>
      </c>
      <c r="C144" s="15" t="s">
        <v>188</v>
      </c>
      <c r="D144" s="15" t="s">
        <v>194</v>
      </c>
      <c r="E144" s="19">
        <v>155.5</v>
      </c>
      <c r="F144" s="20">
        <f t="shared" si="1"/>
        <v>28456.5</v>
      </c>
      <c r="G144" s="45"/>
      <c r="H144"/>
    </row>
    <row r="145" s="7" customFormat="1" ht="25" customHeight="1" spans="1:8">
      <c r="A145" s="16">
        <v>143</v>
      </c>
      <c r="B145" s="15" t="s">
        <v>166</v>
      </c>
      <c r="C145" s="15" t="s">
        <v>188</v>
      </c>
      <c r="D145" s="15" t="s">
        <v>171</v>
      </c>
      <c r="E145" s="19">
        <v>75</v>
      </c>
      <c r="F145" s="20">
        <f t="shared" si="1"/>
        <v>13725</v>
      </c>
      <c r="G145" s="45"/>
      <c r="H145"/>
    </row>
    <row r="146" s="4" customFormat="1" ht="25" customHeight="1" spans="1:8">
      <c r="A146" s="16">
        <v>144</v>
      </c>
      <c r="B146" s="15" t="s">
        <v>166</v>
      </c>
      <c r="C146" s="15" t="s">
        <v>195</v>
      </c>
      <c r="D146" s="15" t="s">
        <v>183</v>
      </c>
      <c r="E146" s="19">
        <v>437.27</v>
      </c>
      <c r="F146" s="20">
        <f t="shared" si="1"/>
        <v>80020.41</v>
      </c>
      <c r="G146" s="41"/>
      <c r="H146"/>
    </row>
    <row r="147" ht="25" customHeight="1" spans="1:7">
      <c r="A147" s="16">
        <v>145</v>
      </c>
      <c r="B147" s="15" t="s">
        <v>196</v>
      </c>
      <c r="C147" s="15" t="s">
        <v>197</v>
      </c>
      <c r="D147" s="15" t="s">
        <v>198</v>
      </c>
      <c r="E147" s="19">
        <v>2039.96</v>
      </c>
      <c r="F147" s="20">
        <f t="shared" ref="F147:F161" si="2">E147*176</f>
        <v>359032.96</v>
      </c>
      <c r="G147" s="21"/>
    </row>
    <row r="148" ht="25" customHeight="1" spans="1:7">
      <c r="A148" s="16">
        <v>146</v>
      </c>
      <c r="B148" s="15" t="s">
        <v>196</v>
      </c>
      <c r="C148" s="15" t="s">
        <v>199</v>
      </c>
      <c r="D148" s="15" t="s">
        <v>132</v>
      </c>
      <c r="E148" s="19">
        <v>1779.02</v>
      </c>
      <c r="F148" s="20">
        <f t="shared" si="2"/>
        <v>313107.52</v>
      </c>
      <c r="G148" s="21"/>
    </row>
    <row r="149" ht="25" customHeight="1" spans="1:7">
      <c r="A149" s="16">
        <v>147</v>
      </c>
      <c r="B149" s="15" t="s">
        <v>196</v>
      </c>
      <c r="C149" s="15" t="s">
        <v>200</v>
      </c>
      <c r="D149" s="15" t="s">
        <v>132</v>
      </c>
      <c r="E149" s="19">
        <v>1479.81</v>
      </c>
      <c r="F149" s="20">
        <f t="shared" si="2"/>
        <v>260446.56</v>
      </c>
      <c r="G149" s="21"/>
    </row>
    <row r="150" ht="25" customHeight="1" spans="1:7">
      <c r="A150" s="16">
        <v>148</v>
      </c>
      <c r="B150" s="15" t="s">
        <v>196</v>
      </c>
      <c r="C150" s="15" t="s">
        <v>201</v>
      </c>
      <c r="D150" s="15" t="s">
        <v>202</v>
      </c>
      <c r="E150" s="19">
        <v>600</v>
      </c>
      <c r="F150" s="20">
        <f t="shared" si="2"/>
        <v>105600</v>
      </c>
      <c r="G150" s="21"/>
    </row>
    <row r="151" ht="25" customHeight="1" spans="1:7">
      <c r="A151" s="16">
        <v>149</v>
      </c>
      <c r="B151" s="15" t="s">
        <v>196</v>
      </c>
      <c r="C151" s="15" t="s">
        <v>203</v>
      </c>
      <c r="D151" s="15" t="s">
        <v>132</v>
      </c>
      <c r="E151" s="19">
        <v>490</v>
      </c>
      <c r="F151" s="20">
        <f t="shared" si="2"/>
        <v>86240</v>
      </c>
      <c r="G151" s="21"/>
    </row>
    <row r="152" ht="25" customHeight="1" spans="1:7">
      <c r="A152" s="16">
        <v>150</v>
      </c>
      <c r="B152" s="15" t="s">
        <v>196</v>
      </c>
      <c r="C152" s="15" t="s">
        <v>204</v>
      </c>
      <c r="D152" s="15" t="s">
        <v>205</v>
      </c>
      <c r="E152" s="19">
        <v>397.78</v>
      </c>
      <c r="F152" s="20">
        <f t="shared" si="2"/>
        <v>70009.28</v>
      </c>
      <c r="G152" s="21"/>
    </row>
    <row r="153" ht="25" customHeight="1" spans="1:7">
      <c r="A153" s="16">
        <v>151</v>
      </c>
      <c r="B153" s="15" t="s">
        <v>196</v>
      </c>
      <c r="C153" s="15" t="s">
        <v>206</v>
      </c>
      <c r="D153" s="15" t="s">
        <v>207</v>
      </c>
      <c r="E153" s="19">
        <v>396.34</v>
      </c>
      <c r="F153" s="20">
        <f t="shared" si="2"/>
        <v>69755.84</v>
      </c>
      <c r="G153" s="21"/>
    </row>
    <row r="154" ht="25" customHeight="1" spans="1:7">
      <c r="A154" s="16">
        <v>152</v>
      </c>
      <c r="B154" s="15" t="s">
        <v>196</v>
      </c>
      <c r="C154" s="15" t="s">
        <v>208</v>
      </c>
      <c r="D154" s="15" t="s">
        <v>209</v>
      </c>
      <c r="E154" s="19">
        <v>383.62</v>
      </c>
      <c r="F154" s="20">
        <f t="shared" si="2"/>
        <v>67517.12</v>
      </c>
      <c r="G154" s="21"/>
    </row>
    <row r="155" ht="25" customHeight="1" spans="1:7">
      <c r="A155" s="16">
        <v>153</v>
      </c>
      <c r="B155" s="15" t="s">
        <v>196</v>
      </c>
      <c r="C155" s="15" t="s">
        <v>210</v>
      </c>
      <c r="D155" s="15" t="s">
        <v>211</v>
      </c>
      <c r="E155" s="19">
        <v>325.67</v>
      </c>
      <c r="F155" s="20">
        <f t="shared" si="2"/>
        <v>57317.92</v>
      </c>
      <c r="G155" s="21"/>
    </row>
    <row r="156" ht="25" customHeight="1" spans="1:7">
      <c r="A156" s="16">
        <v>154</v>
      </c>
      <c r="B156" s="15" t="s">
        <v>196</v>
      </c>
      <c r="C156" s="15" t="s">
        <v>203</v>
      </c>
      <c r="D156" s="15" t="s">
        <v>212</v>
      </c>
      <c r="E156" s="19">
        <v>295</v>
      </c>
      <c r="F156" s="20">
        <f t="shared" si="2"/>
        <v>51920</v>
      </c>
      <c r="G156" s="21"/>
    </row>
    <row r="157" ht="25" customHeight="1" spans="1:7">
      <c r="A157" s="16">
        <v>155</v>
      </c>
      <c r="B157" s="15" t="s">
        <v>196</v>
      </c>
      <c r="C157" s="15" t="s">
        <v>203</v>
      </c>
      <c r="D157" s="15" t="s">
        <v>213</v>
      </c>
      <c r="E157" s="19">
        <v>238</v>
      </c>
      <c r="F157" s="20">
        <f t="shared" si="2"/>
        <v>41888</v>
      </c>
      <c r="G157" s="21"/>
    </row>
    <row r="158" ht="25" customHeight="1" spans="1:7">
      <c r="A158" s="16">
        <v>156</v>
      </c>
      <c r="B158" s="15" t="s">
        <v>196</v>
      </c>
      <c r="C158" s="15" t="s">
        <v>197</v>
      </c>
      <c r="D158" s="15" t="s">
        <v>214</v>
      </c>
      <c r="E158" s="19">
        <v>162.76</v>
      </c>
      <c r="F158" s="20">
        <f t="shared" si="2"/>
        <v>28645.76</v>
      </c>
      <c r="G158" s="21"/>
    </row>
    <row r="159" ht="25" customHeight="1" spans="1:7">
      <c r="A159" s="16">
        <v>157</v>
      </c>
      <c r="B159" s="15" t="s">
        <v>196</v>
      </c>
      <c r="C159" s="15" t="s">
        <v>208</v>
      </c>
      <c r="D159" s="15" t="s">
        <v>215</v>
      </c>
      <c r="E159" s="19">
        <v>101.04</v>
      </c>
      <c r="F159" s="20">
        <f t="shared" si="2"/>
        <v>17783.04</v>
      </c>
      <c r="G159" s="21"/>
    </row>
    <row r="160" ht="25" customHeight="1" spans="1:7">
      <c r="A160" s="16">
        <v>158</v>
      </c>
      <c r="B160" s="15" t="s">
        <v>196</v>
      </c>
      <c r="C160" s="15" t="s">
        <v>216</v>
      </c>
      <c r="D160" s="15" t="s">
        <v>217</v>
      </c>
      <c r="E160" s="19">
        <v>60</v>
      </c>
      <c r="F160" s="20">
        <f t="shared" si="2"/>
        <v>10560</v>
      </c>
      <c r="G160" s="21"/>
    </row>
    <row r="161" ht="25" customHeight="1" spans="1:7">
      <c r="A161" s="16">
        <v>159</v>
      </c>
      <c r="B161" s="15" t="s">
        <v>196</v>
      </c>
      <c r="C161" s="15" t="s">
        <v>210</v>
      </c>
      <c r="D161" s="15" t="s">
        <v>218</v>
      </c>
      <c r="E161" s="19">
        <v>1</v>
      </c>
      <c r="F161" s="20">
        <f t="shared" si="2"/>
        <v>176</v>
      </c>
      <c r="G161" s="21"/>
    </row>
    <row r="162" customFormat="1" ht="25" customHeight="1" spans="1:7">
      <c r="A162" s="16">
        <v>160</v>
      </c>
      <c r="B162" s="15" t="s">
        <v>219</v>
      </c>
      <c r="C162" s="15" t="s">
        <v>220</v>
      </c>
      <c r="D162" s="15" t="s">
        <v>221</v>
      </c>
      <c r="E162" s="19">
        <v>250</v>
      </c>
      <c r="F162" s="20">
        <v>32725</v>
      </c>
      <c r="G162" s="21"/>
    </row>
    <row r="163" customFormat="1" ht="25" customHeight="1" spans="1:7">
      <c r="A163" s="16">
        <v>161</v>
      </c>
      <c r="B163" s="15" t="s">
        <v>219</v>
      </c>
      <c r="C163" s="15" t="s">
        <v>220</v>
      </c>
      <c r="D163" s="15" t="s">
        <v>222</v>
      </c>
      <c r="E163" s="19">
        <v>206.25</v>
      </c>
      <c r="F163" s="20">
        <v>26998.13</v>
      </c>
      <c r="G163" s="21"/>
    </row>
    <row r="164" customFormat="1" ht="25" customHeight="1" spans="1:7">
      <c r="A164" s="16">
        <v>162</v>
      </c>
      <c r="B164" s="15" t="s">
        <v>219</v>
      </c>
      <c r="C164" s="15" t="s">
        <v>223</v>
      </c>
      <c r="D164" s="15" t="s">
        <v>224</v>
      </c>
      <c r="E164" s="19">
        <v>136.42</v>
      </c>
      <c r="F164" s="20">
        <v>17857.38</v>
      </c>
      <c r="G164" s="21"/>
    </row>
    <row r="165" customFormat="1" ht="25" customHeight="1" spans="1:7">
      <c r="A165" s="16">
        <v>163</v>
      </c>
      <c r="B165" s="15" t="s">
        <v>219</v>
      </c>
      <c r="C165" s="15" t="s">
        <v>223</v>
      </c>
      <c r="D165" s="15" t="s">
        <v>225</v>
      </c>
      <c r="E165" s="19">
        <v>240</v>
      </c>
      <c r="F165" s="20">
        <v>31416</v>
      </c>
      <c r="G165" s="21"/>
    </row>
    <row r="166" customFormat="1" ht="25" customHeight="1" spans="1:7">
      <c r="A166" s="16">
        <v>164</v>
      </c>
      <c r="B166" s="15" t="s">
        <v>219</v>
      </c>
      <c r="C166" s="15" t="s">
        <v>226</v>
      </c>
      <c r="D166" s="15" t="s">
        <v>227</v>
      </c>
      <c r="E166" s="19">
        <v>121.94</v>
      </c>
      <c r="F166" s="20">
        <v>15961.95</v>
      </c>
      <c r="G166" s="21"/>
    </row>
    <row r="167" customFormat="1" ht="25" customHeight="1" spans="1:7">
      <c r="A167" s="16">
        <v>165</v>
      </c>
      <c r="B167" s="15" t="s">
        <v>219</v>
      </c>
      <c r="C167" s="15" t="s">
        <v>226</v>
      </c>
      <c r="D167" s="15" t="s">
        <v>228</v>
      </c>
      <c r="E167" s="19">
        <v>119.8</v>
      </c>
      <c r="F167" s="20">
        <v>15681.82</v>
      </c>
      <c r="G167" s="21"/>
    </row>
    <row r="168" customFormat="1" ht="25" customHeight="1" spans="1:7">
      <c r="A168" s="16">
        <v>166</v>
      </c>
      <c r="B168" s="15" t="s">
        <v>219</v>
      </c>
      <c r="C168" s="15" t="s">
        <v>226</v>
      </c>
      <c r="D168" s="15" t="s">
        <v>229</v>
      </c>
      <c r="E168" s="19">
        <v>119.61</v>
      </c>
      <c r="F168" s="20">
        <v>15656.95</v>
      </c>
      <c r="G168" s="21"/>
    </row>
    <row r="169" customFormat="1" ht="25" customHeight="1" spans="1:7">
      <c r="A169" s="16">
        <v>167</v>
      </c>
      <c r="B169" s="15" t="s">
        <v>219</v>
      </c>
      <c r="C169" s="15" t="s">
        <v>226</v>
      </c>
      <c r="D169" s="15" t="s">
        <v>230</v>
      </c>
      <c r="E169" s="19">
        <v>160.69</v>
      </c>
      <c r="F169" s="20">
        <v>21034.32</v>
      </c>
      <c r="G169" s="21"/>
    </row>
    <row r="170" customFormat="1" ht="25" customHeight="1" spans="1:7">
      <c r="A170" s="16">
        <v>168</v>
      </c>
      <c r="B170" s="15" t="s">
        <v>219</v>
      </c>
      <c r="C170" s="15" t="s">
        <v>231</v>
      </c>
      <c r="D170" s="15" t="s">
        <v>232</v>
      </c>
      <c r="E170" s="19">
        <v>152.5</v>
      </c>
      <c r="F170" s="20">
        <v>19962.25</v>
      </c>
      <c r="G170" s="21"/>
    </row>
    <row r="171" customFormat="1" ht="25" customHeight="1" spans="1:7">
      <c r="A171" s="16">
        <v>169</v>
      </c>
      <c r="B171" s="15" t="s">
        <v>219</v>
      </c>
      <c r="C171" s="15" t="s">
        <v>231</v>
      </c>
      <c r="D171" s="15" t="s">
        <v>233</v>
      </c>
      <c r="E171" s="19">
        <v>347.8</v>
      </c>
      <c r="F171" s="20">
        <v>45527.02</v>
      </c>
      <c r="G171" s="21"/>
    </row>
    <row r="172" customFormat="1" ht="25" customHeight="1" spans="1:7">
      <c r="A172" s="16">
        <v>170</v>
      </c>
      <c r="B172" s="15" t="s">
        <v>219</v>
      </c>
      <c r="C172" s="15" t="s">
        <v>231</v>
      </c>
      <c r="D172" s="15" t="s">
        <v>234</v>
      </c>
      <c r="E172" s="19">
        <v>120</v>
      </c>
      <c r="F172" s="20">
        <v>15708</v>
      </c>
      <c r="G172" s="21"/>
    </row>
    <row r="173" customFormat="1" ht="25" customHeight="1" spans="1:7">
      <c r="A173" s="16">
        <v>171</v>
      </c>
      <c r="B173" s="15" t="s">
        <v>219</v>
      </c>
      <c r="C173" s="15" t="s">
        <v>235</v>
      </c>
      <c r="D173" s="15" t="s">
        <v>236</v>
      </c>
      <c r="E173" s="19">
        <v>104.23</v>
      </c>
      <c r="F173" s="20">
        <v>13643.71</v>
      </c>
      <c r="G173" s="21"/>
    </row>
    <row r="174" customFormat="1" ht="25" customHeight="1" spans="1:7">
      <c r="A174" s="16">
        <v>172</v>
      </c>
      <c r="B174" s="15" t="s">
        <v>219</v>
      </c>
      <c r="C174" s="15" t="s">
        <v>235</v>
      </c>
      <c r="D174" s="15" t="s">
        <v>237</v>
      </c>
      <c r="E174" s="19">
        <v>103.19</v>
      </c>
      <c r="F174" s="20">
        <v>13507.57</v>
      </c>
      <c r="G174" s="21"/>
    </row>
    <row r="175" customFormat="1" ht="25" customHeight="1" spans="1:7">
      <c r="A175" s="16">
        <v>173</v>
      </c>
      <c r="B175" s="15" t="s">
        <v>219</v>
      </c>
      <c r="C175" s="15" t="s">
        <v>238</v>
      </c>
      <c r="D175" s="15" t="s">
        <v>239</v>
      </c>
      <c r="E175" s="19">
        <v>101.92</v>
      </c>
      <c r="F175" s="20">
        <v>13341.33</v>
      </c>
      <c r="G175" s="21"/>
    </row>
    <row r="176" customFormat="1" ht="25" customHeight="1" spans="1:7">
      <c r="A176" s="16">
        <v>174</v>
      </c>
      <c r="B176" s="15" t="s">
        <v>219</v>
      </c>
      <c r="C176" s="15" t="s">
        <v>238</v>
      </c>
      <c r="D176" s="15" t="s">
        <v>240</v>
      </c>
      <c r="E176" s="19">
        <v>109.95</v>
      </c>
      <c r="F176" s="20">
        <v>14392.46</v>
      </c>
      <c r="G176" s="21"/>
    </row>
    <row r="177" customFormat="1" ht="25" customHeight="1" spans="1:7">
      <c r="A177" s="16">
        <v>175</v>
      </c>
      <c r="B177" s="15" t="s">
        <v>219</v>
      </c>
      <c r="C177" s="15" t="s">
        <v>238</v>
      </c>
      <c r="D177" s="15" t="s">
        <v>241</v>
      </c>
      <c r="E177" s="19">
        <v>111.25</v>
      </c>
      <c r="F177" s="20">
        <v>14562.63</v>
      </c>
      <c r="G177" s="21"/>
    </row>
    <row r="178" customFormat="1" ht="25" customHeight="1" spans="1:7">
      <c r="A178" s="16">
        <v>176</v>
      </c>
      <c r="B178" s="15" t="s">
        <v>219</v>
      </c>
      <c r="C178" s="15" t="s">
        <v>238</v>
      </c>
      <c r="D178" s="15" t="s">
        <v>242</v>
      </c>
      <c r="E178" s="19">
        <v>109.82</v>
      </c>
      <c r="F178" s="20">
        <v>14375.44</v>
      </c>
      <c r="G178" s="21"/>
    </row>
    <row r="179" customFormat="1" ht="25" customHeight="1" spans="1:7">
      <c r="A179" s="16">
        <v>177</v>
      </c>
      <c r="B179" s="15" t="s">
        <v>219</v>
      </c>
      <c r="C179" s="15" t="s">
        <v>238</v>
      </c>
      <c r="D179" s="15" t="s">
        <v>243</v>
      </c>
      <c r="E179" s="19">
        <v>129</v>
      </c>
      <c r="F179" s="20">
        <v>16886.1</v>
      </c>
      <c r="G179" s="21"/>
    </row>
    <row r="180" customFormat="1" ht="25" customHeight="1" spans="1:7">
      <c r="A180" s="16">
        <v>178</v>
      </c>
      <c r="B180" s="15" t="s">
        <v>219</v>
      </c>
      <c r="C180" s="15" t="s">
        <v>238</v>
      </c>
      <c r="D180" s="15" t="s">
        <v>244</v>
      </c>
      <c r="E180" s="19">
        <v>124.48</v>
      </c>
      <c r="F180" s="20">
        <v>16294.43</v>
      </c>
      <c r="G180" s="21"/>
    </row>
    <row r="181" customFormat="1" ht="25" customHeight="1" spans="1:7">
      <c r="A181" s="16">
        <v>179</v>
      </c>
      <c r="B181" s="15" t="s">
        <v>219</v>
      </c>
      <c r="C181" s="15" t="s">
        <v>238</v>
      </c>
      <c r="D181" s="15" t="s">
        <v>245</v>
      </c>
      <c r="E181" s="19">
        <v>100.52</v>
      </c>
      <c r="F181" s="20">
        <v>13158.07</v>
      </c>
      <c r="G181" s="21"/>
    </row>
    <row r="182" customFormat="1" ht="25" customHeight="1" spans="1:7">
      <c r="A182" s="16">
        <v>180</v>
      </c>
      <c r="B182" s="15" t="s">
        <v>219</v>
      </c>
      <c r="C182" s="15" t="s">
        <v>238</v>
      </c>
      <c r="D182" s="15" t="s">
        <v>246</v>
      </c>
      <c r="E182" s="19">
        <v>177.57</v>
      </c>
      <c r="F182" s="20">
        <v>23243.91</v>
      </c>
      <c r="G182" s="21"/>
    </row>
    <row r="183" customFormat="1" ht="25" customHeight="1" spans="1:7">
      <c r="A183" s="16">
        <v>181</v>
      </c>
      <c r="B183" s="15" t="s">
        <v>219</v>
      </c>
      <c r="C183" s="15" t="s">
        <v>238</v>
      </c>
      <c r="D183" s="15" t="s">
        <v>247</v>
      </c>
      <c r="E183" s="19">
        <v>107.44</v>
      </c>
      <c r="F183" s="20">
        <v>14063.9</v>
      </c>
      <c r="G183" s="21"/>
    </row>
    <row r="184" customFormat="1" ht="25" customHeight="1" spans="1:7">
      <c r="A184" s="16">
        <v>182</v>
      </c>
      <c r="B184" s="15" t="s">
        <v>219</v>
      </c>
      <c r="C184" s="15" t="s">
        <v>238</v>
      </c>
      <c r="D184" s="15" t="s">
        <v>248</v>
      </c>
      <c r="E184" s="19">
        <v>116.23</v>
      </c>
      <c r="F184" s="20">
        <v>15214.51</v>
      </c>
      <c r="G184" s="21"/>
    </row>
    <row r="185" customFormat="1" ht="25" customHeight="1" spans="1:7">
      <c r="A185" s="16">
        <v>183</v>
      </c>
      <c r="B185" s="15" t="s">
        <v>219</v>
      </c>
      <c r="C185" s="15" t="s">
        <v>238</v>
      </c>
      <c r="D185" s="15" t="s">
        <v>249</v>
      </c>
      <c r="E185" s="19">
        <v>103.85</v>
      </c>
      <c r="F185" s="20">
        <v>13593.97</v>
      </c>
      <c r="G185" s="21"/>
    </row>
    <row r="186" customFormat="1" ht="25" customHeight="1" spans="1:7">
      <c r="A186" s="16">
        <v>184</v>
      </c>
      <c r="B186" s="15" t="s">
        <v>219</v>
      </c>
      <c r="C186" s="15" t="s">
        <v>238</v>
      </c>
      <c r="D186" s="15" t="s">
        <v>250</v>
      </c>
      <c r="E186" s="19">
        <v>117.42</v>
      </c>
      <c r="F186" s="20">
        <v>15370.28</v>
      </c>
      <c r="G186" s="21"/>
    </row>
    <row r="187" customFormat="1" ht="25" customHeight="1" spans="1:7">
      <c r="A187" s="16">
        <v>185</v>
      </c>
      <c r="B187" s="15" t="s">
        <v>219</v>
      </c>
      <c r="C187" s="15" t="s">
        <v>251</v>
      </c>
      <c r="D187" s="15" t="s">
        <v>252</v>
      </c>
      <c r="E187" s="19">
        <v>424.76</v>
      </c>
      <c r="F187" s="20">
        <v>55601.08</v>
      </c>
      <c r="G187" s="21"/>
    </row>
    <row r="188" customFormat="1" ht="25" customHeight="1" spans="1:7">
      <c r="A188" s="16">
        <v>186</v>
      </c>
      <c r="B188" s="15" t="s">
        <v>219</v>
      </c>
      <c r="C188" s="15" t="s">
        <v>251</v>
      </c>
      <c r="D188" s="15" t="s">
        <v>253</v>
      </c>
      <c r="E188" s="19">
        <v>233.78</v>
      </c>
      <c r="F188" s="20">
        <v>30601.8</v>
      </c>
      <c r="G188" s="21"/>
    </row>
    <row r="189" customFormat="1" ht="25" customHeight="1" spans="1:7">
      <c r="A189" s="16">
        <v>187</v>
      </c>
      <c r="B189" s="15" t="s">
        <v>219</v>
      </c>
      <c r="C189" s="15" t="s">
        <v>251</v>
      </c>
      <c r="D189" s="15" t="s">
        <v>254</v>
      </c>
      <c r="E189" s="19">
        <v>164.47</v>
      </c>
      <c r="F189" s="20">
        <v>21529.12</v>
      </c>
      <c r="G189" s="21"/>
    </row>
    <row r="190" customFormat="1" ht="25" customHeight="1" spans="1:7">
      <c r="A190" s="16">
        <v>188</v>
      </c>
      <c r="B190" s="15" t="s">
        <v>219</v>
      </c>
      <c r="C190" s="15" t="s">
        <v>251</v>
      </c>
      <c r="D190" s="15" t="s">
        <v>255</v>
      </c>
      <c r="E190" s="19">
        <v>108.51</v>
      </c>
      <c r="F190" s="20">
        <v>14203.96</v>
      </c>
      <c r="G190" s="21"/>
    </row>
    <row r="191" customFormat="1" ht="25" customHeight="1" spans="1:7">
      <c r="A191" s="16">
        <v>189</v>
      </c>
      <c r="B191" s="15" t="s">
        <v>219</v>
      </c>
      <c r="C191" s="15" t="s">
        <v>251</v>
      </c>
      <c r="D191" s="15" t="s">
        <v>256</v>
      </c>
      <c r="E191" s="19">
        <v>102.62</v>
      </c>
      <c r="F191" s="20">
        <v>13432.96</v>
      </c>
      <c r="G191" s="21"/>
    </row>
    <row r="192" customFormat="1" ht="25" customHeight="1" spans="1:7">
      <c r="A192" s="16">
        <v>190</v>
      </c>
      <c r="B192" s="15" t="s">
        <v>219</v>
      </c>
      <c r="C192" s="15" t="s">
        <v>257</v>
      </c>
      <c r="D192" s="15" t="s">
        <v>258</v>
      </c>
      <c r="E192" s="19">
        <v>220.5</v>
      </c>
      <c r="F192" s="20">
        <v>28863.45</v>
      </c>
      <c r="G192" s="21"/>
    </row>
    <row r="193" customFormat="1" ht="25" customHeight="1" spans="1:7">
      <c r="A193" s="16">
        <v>191</v>
      </c>
      <c r="B193" s="15" t="s">
        <v>219</v>
      </c>
      <c r="C193" s="15" t="s">
        <v>257</v>
      </c>
      <c r="D193" s="15" t="s">
        <v>259</v>
      </c>
      <c r="E193" s="19">
        <v>161.4</v>
      </c>
      <c r="F193" s="20">
        <v>21127.26</v>
      </c>
      <c r="G193" s="21"/>
    </row>
    <row r="194" customFormat="1" ht="25" customHeight="1" spans="1:7">
      <c r="A194" s="16">
        <v>192</v>
      </c>
      <c r="B194" s="15" t="s">
        <v>219</v>
      </c>
      <c r="C194" s="15" t="s">
        <v>257</v>
      </c>
      <c r="D194" s="15" t="s">
        <v>260</v>
      </c>
      <c r="E194" s="19">
        <v>181.96</v>
      </c>
      <c r="F194" s="20">
        <v>23818.56</v>
      </c>
      <c r="G194" s="21"/>
    </row>
    <row r="195" customFormat="1" ht="25" customHeight="1" spans="1:7">
      <c r="A195" s="16">
        <v>193</v>
      </c>
      <c r="B195" s="15" t="s">
        <v>219</v>
      </c>
      <c r="C195" s="15" t="s">
        <v>261</v>
      </c>
      <c r="D195" s="15" t="s">
        <v>262</v>
      </c>
      <c r="E195" s="19">
        <v>110.7</v>
      </c>
      <c r="F195" s="20">
        <v>14490.63</v>
      </c>
      <c r="G195" s="21"/>
    </row>
    <row r="196" customFormat="1" ht="25" customHeight="1" spans="1:7">
      <c r="A196" s="16">
        <v>194</v>
      </c>
      <c r="B196" s="15" t="s">
        <v>219</v>
      </c>
      <c r="C196" s="15" t="s">
        <v>261</v>
      </c>
      <c r="D196" s="15" t="s">
        <v>263</v>
      </c>
      <c r="E196" s="19">
        <v>375.99</v>
      </c>
      <c r="F196" s="20">
        <v>49217.09</v>
      </c>
      <c r="G196" s="21"/>
    </row>
    <row r="197" customFormat="1" ht="25" customHeight="1" spans="1:7">
      <c r="A197" s="16">
        <v>195</v>
      </c>
      <c r="B197" s="15" t="s">
        <v>219</v>
      </c>
      <c r="C197" s="15" t="s">
        <v>261</v>
      </c>
      <c r="D197" s="15" t="s">
        <v>264</v>
      </c>
      <c r="E197" s="19">
        <v>213.39</v>
      </c>
      <c r="F197" s="20">
        <v>27932.75</v>
      </c>
      <c r="G197" s="21"/>
    </row>
    <row r="198" customFormat="1" ht="25" customHeight="1" spans="1:7">
      <c r="A198" s="16">
        <v>196</v>
      </c>
      <c r="B198" s="15" t="s">
        <v>219</v>
      </c>
      <c r="C198" s="15" t="s">
        <v>265</v>
      </c>
      <c r="D198" s="15" t="s">
        <v>266</v>
      </c>
      <c r="E198" s="19">
        <v>117.19</v>
      </c>
      <c r="F198" s="20">
        <v>15340.17</v>
      </c>
      <c r="G198" s="21"/>
    </row>
    <row r="199" customFormat="1" ht="25" customHeight="1" spans="1:7">
      <c r="A199" s="16">
        <v>197</v>
      </c>
      <c r="B199" s="15" t="s">
        <v>219</v>
      </c>
      <c r="C199" s="15" t="s">
        <v>265</v>
      </c>
      <c r="D199" s="15" t="s">
        <v>267</v>
      </c>
      <c r="E199" s="19">
        <v>181.05</v>
      </c>
      <c r="F199" s="20">
        <v>23699.45</v>
      </c>
      <c r="G199" s="21"/>
    </row>
    <row r="200" customFormat="1" ht="25" customHeight="1" spans="1:7">
      <c r="A200" s="16">
        <v>198</v>
      </c>
      <c r="B200" s="15" t="s">
        <v>219</v>
      </c>
      <c r="C200" s="15" t="s">
        <v>265</v>
      </c>
      <c r="D200" s="15" t="s">
        <v>268</v>
      </c>
      <c r="E200" s="19">
        <v>112</v>
      </c>
      <c r="F200" s="20">
        <v>14660.8</v>
      </c>
      <c r="G200" s="21"/>
    </row>
    <row r="201" customFormat="1" ht="25" customHeight="1" spans="1:7">
      <c r="A201" s="16">
        <v>199</v>
      </c>
      <c r="B201" s="15" t="s">
        <v>219</v>
      </c>
      <c r="C201" s="15" t="s">
        <v>265</v>
      </c>
      <c r="D201" s="15" t="s">
        <v>269</v>
      </c>
      <c r="E201" s="19">
        <v>110.58</v>
      </c>
      <c r="F201" s="20">
        <v>14474.92</v>
      </c>
      <c r="G201" s="21"/>
    </row>
    <row r="202" customFormat="1" ht="25" customHeight="1" spans="1:7">
      <c r="A202" s="16">
        <v>200</v>
      </c>
      <c r="B202" s="15" t="s">
        <v>219</v>
      </c>
      <c r="C202" s="15" t="s">
        <v>270</v>
      </c>
      <c r="D202" s="15" t="s">
        <v>271</v>
      </c>
      <c r="E202" s="19">
        <v>206.94</v>
      </c>
      <c r="F202" s="20">
        <v>27088.45</v>
      </c>
      <c r="G202" s="21"/>
    </row>
    <row r="203" customFormat="1" ht="25" customHeight="1" spans="1:7">
      <c r="A203" s="16">
        <v>201</v>
      </c>
      <c r="B203" s="15" t="s">
        <v>219</v>
      </c>
      <c r="C203" s="15" t="s">
        <v>270</v>
      </c>
      <c r="D203" s="15" t="s">
        <v>272</v>
      </c>
      <c r="E203" s="19">
        <v>150.2</v>
      </c>
      <c r="F203" s="20">
        <v>19661.18</v>
      </c>
      <c r="G203" s="21"/>
    </row>
    <row r="204" customFormat="1" ht="25" customHeight="1" spans="1:7">
      <c r="A204" s="16">
        <v>202</v>
      </c>
      <c r="B204" s="15" t="s">
        <v>219</v>
      </c>
      <c r="C204" s="15" t="s">
        <v>273</v>
      </c>
      <c r="D204" s="15" t="s">
        <v>132</v>
      </c>
      <c r="E204" s="19">
        <v>813.88</v>
      </c>
      <c r="F204" s="20">
        <v>106536.89</v>
      </c>
      <c r="G204" s="21"/>
    </row>
    <row r="205" customFormat="1" ht="25" customHeight="1" spans="1:7">
      <c r="A205" s="16">
        <v>203</v>
      </c>
      <c r="B205" s="15" t="s">
        <v>219</v>
      </c>
      <c r="C205" s="15" t="s">
        <v>273</v>
      </c>
      <c r="D205" s="15" t="s">
        <v>274</v>
      </c>
      <c r="E205" s="19">
        <v>134.57</v>
      </c>
      <c r="F205" s="20">
        <v>17615.21</v>
      </c>
      <c r="G205" s="21"/>
    </row>
    <row r="206" customFormat="1" ht="25" customHeight="1" spans="1:7">
      <c r="A206" s="16">
        <v>204</v>
      </c>
      <c r="B206" s="15" t="s">
        <v>219</v>
      </c>
      <c r="C206" s="15" t="s">
        <v>273</v>
      </c>
      <c r="D206" s="15" t="s">
        <v>275</v>
      </c>
      <c r="E206" s="19">
        <v>123.1</v>
      </c>
      <c r="F206" s="20">
        <v>16113.79</v>
      </c>
      <c r="G206" s="21"/>
    </row>
    <row r="207" customFormat="1" ht="25" customHeight="1" spans="1:7">
      <c r="A207" s="16">
        <v>205</v>
      </c>
      <c r="B207" s="15" t="s">
        <v>219</v>
      </c>
      <c r="C207" s="15" t="s">
        <v>273</v>
      </c>
      <c r="D207" s="15" t="s">
        <v>276</v>
      </c>
      <c r="E207" s="19">
        <v>100.57</v>
      </c>
      <c r="F207" s="20">
        <v>13164.61</v>
      </c>
      <c r="G207" s="21"/>
    </row>
    <row r="208" customFormat="1" ht="25" customHeight="1" spans="1:7">
      <c r="A208" s="16">
        <v>206</v>
      </c>
      <c r="B208" s="15" t="s">
        <v>219</v>
      </c>
      <c r="C208" s="15" t="s">
        <v>273</v>
      </c>
      <c r="D208" s="15" t="s">
        <v>277</v>
      </c>
      <c r="E208" s="19">
        <v>147.71</v>
      </c>
      <c r="F208" s="20">
        <v>19335.24</v>
      </c>
      <c r="G208" s="21"/>
    </row>
    <row r="209" customFormat="1" ht="25" customHeight="1" spans="1:7">
      <c r="A209" s="16">
        <v>207</v>
      </c>
      <c r="B209" s="15" t="s">
        <v>219</v>
      </c>
      <c r="C209" s="15" t="s">
        <v>278</v>
      </c>
      <c r="D209" s="15" t="s">
        <v>279</v>
      </c>
      <c r="E209" s="19">
        <v>428.45</v>
      </c>
      <c r="F209" s="20">
        <v>56084.11</v>
      </c>
      <c r="G209" s="21"/>
    </row>
    <row r="210" customFormat="1" ht="25" customHeight="1" spans="1:7">
      <c r="A210" s="16">
        <v>208</v>
      </c>
      <c r="B210" s="15" t="s">
        <v>219</v>
      </c>
      <c r="C210" s="15" t="s">
        <v>278</v>
      </c>
      <c r="D210" s="15" t="s">
        <v>280</v>
      </c>
      <c r="E210" s="19">
        <v>119.54</v>
      </c>
      <c r="F210" s="20">
        <v>15647.79</v>
      </c>
      <c r="G210" s="21"/>
    </row>
    <row r="211" customFormat="1" ht="25" customHeight="1" spans="1:7">
      <c r="A211" s="16">
        <v>209</v>
      </c>
      <c r="B211" s="15" t="s">
        <v>219</v>
      </c>
      <c r="C211" s="15" t="s">
        <v>278</v>
      </c>
      <c r="D211" s="15" t="s">
        <v>281</v>
      </c>
      <c r="E211" s="19">
        <v>143.15</v>
      </c>
      <c r="F211" s="20">
        <v>18738.34</v>
      </c>
      <c r="G211" s="21"/>
    </row>
    <row r="212" customFormat="1" ht="25" customHeight="1" spans="1:7">
      <c r="A212" s="16">
        <v>210</v>
      </c>
      <c r="B212" s="15" t="s">
        <v>219</v>
      </c>
      <c r="C212" s="15"/>
      <c r="D212" s="15" t="s">
        <v>282</v>
      </c>
      <c r="E212" s="19">
        <v>387.72</v>
      </c>
      <c r="F212" s="20">
        <v>50843.26</v>
      </c>
      <c r="G212" s="21"/>
    </row>
    <row r="213" s="8" customFormat="1" ht="25" customHeight="1" spans="1:8">
      <c r="A213" s="16">
        <v>211</v>
      </c>
      <c r="B213" s="46" t="s">
        <v>283</v>
      </c>
      <c r="C213" s="46" t="s">
        <v>284</v>
      </c>
      <c r="D213" s="46" t="s">
        <v>285</v>
      </c>
      <c r="E213" s="54">
        <v>7738</v>
      </c>
      <c r="F213" s="17">
        <v>834484.1</v>
      </c>
      <c r="G213" s="55"/>
      <c r="H213"/>
    </row>
    <row r="214" s="8" customFormat="1" ht="25" customHeight="1" spans="1:8">
      <c r="A214" s="16">
        <v>212</v>
      </c>
      <c r="B214" s="46" t="s">
        <v>283</v>
      </c>
      <c r="C214" s="46" t="s">
        <v>286</v>
      </c>
      <c r="D214" s="46" t="s">
        <v>287</v>
      </c>
      <c r="E214" s="56">
        <f>30+21+209.8</f>
        <v>260.8</v>
      </c>
      <c r="F214" s="20">
        <f t="shared" ref="F214:F262" si="3">E214*107</f>
        <v>27905.6</v>
      </c>
      <c r="G214" s="55"/>
      <c r="H214"/>
    </row>
    <row r="215" s="8" customFormat="1" ht="25" customHeight="1" spans="1:8">
      <c r="A215" s="16">
        <v>213</v>
      </c>
      <c r="B215" s="46" t="s">
        <v>283</v>
      </c>
      <c r="C215" s="46" t="s">
        <v>286</v>
      </c>
      <c r="D215" s="46" t="s">
        <v>288</v>
      </c>
      <c r="E215" s="56">
        <v>182.5</v>
      </c>
      <c r="F215" s="20">
        <f t="shared" si="3"/>
        <v>19527.5</v>
      </c>
      <c r="G215" s="55"/>
      <c r="H215"/>
    </row>
    <row r="216" s="8" customFormat="1" ht="25" customHeight="1" spans="1:8">
      <c r="A216" s="16">
        <v>214</v>
      </c>
      <c r="B216" s="46" t="s">
        <v>283</v>
      </c>
      <c r="C216" s="46" t="s">
        <v>286</v>
      </c>
      <c r="D216" s="46" t="s">
        <v>289</v>
      </c>
      <c r="E216" s="56">
        <v>125.46</v>
      </c>
      <c r="F216" s="20">
        <f t="shared" si="3"/>
        <v>13424.22</v>
      </c>
      <c r="G216" s="55"/>
      <c r="H216"/>
    </row>
    <row r="217" s="8" customFormat="1" ht="25" customHeight="1" spans="1:8">
      <c r="A217" s="16">
        <v>215</v>
      </c>
      <c r="B217" s="46" t="s">
        <v>283</v>
      </c>
      <c r="C217" s="47" t="s">
        <v>290</v>
      </c>
      <c r="D217" s="47" t="s">
        <v>291</v>
      </c>
      <c r="E217" s="56">
        <v>128.35</v>
      </c>
      <c r="F217" s="20">
        <f t="shared" si="3"/>
        <v>13733.45</v>
      </c>
      <c r="G217" s="55"/>
      <c r="H217"/>
    </row>
    <row r="218" s="8" customFormat="1" ht="25" customHeight="1" spans="1:8">
      <c r="A218" s="16">
        <v>216</v>
      </c>
      <c r="B218" s="46" t="s">
        <v>283</v>
      </c>
      <c r="C218" s="47" t="s">
        <v>290</v>
      </c>
      <c r="D218" s="47" t="s">
        <v>292</v>
      </c>
      <c r="E218" s="56">
        <v>120.2</v>
      </c>
      <c r="F218" s="20">
        <f t="shared" si="3"/>
        <v>12861.4</v>
      </c>
      <c r="G218" s="55"/>
      <c r="H218"/>
    </row>
    <row r="219" s="8" customFormat="1" ht="25" customHeight="1" spans="1:8">
      <c r="A219" s="16">
        <v>217</v>
      </c>
      <c r="B219" s="46" t="s">
        <v>283</v>
      </c>
      <c r="C219" s="47" t="s">
        <v>290</v>
      </c>
      <c r="D219" s="47" t="s">
        <v>183</v>
      </c>
      <c r="E219" s="56">
        <v>96.1</v>
      </c>
      <c r="F219" s="20">
        <f t="shared" si="3"/>
        <v>10282.7</v>
      </c>
      <c r="G219" s="55"/>
      <c r="H219"/>
    </row>
    <row r="220" s="8" customFormat="1" ht="25" customHeight="1" spans="1:8">
      <c r="A220" s="16">
        <v>218</v>
      </c>
      <c r="B220" s="48" t="s">
        <v>283</v>
      </c>
      <c r="C220" s="46" t="s">
        <v>293</v>
      </c>
      <c r="D220" s="46" t="s">
        <v>170</v>
      </c>
      <c r="E220" s="56">
        <v>597.92</v>
      </c>
      <c r="F220" s="20">
        <f t="shared" si="3"/>
        <v>63977.44</v>
      </c>
      <c r="G220" s="55"/>
      <c r="H220"/>
    </row>
    <row r="221" s="8" customFormat="1" ht="25" customHeight="1" spans="1:8">
      <c r="A221" s="16">
        <v>219</v>
      </c>
      <c r="B221" s="48" t="s">
        <v>283</v>
      </c>
      <c r="C221" s="46" t="s">
        <v>293</v>
      </c>
      <c r="D221" s="46" t="s">
        <v>294</v>
      </c>
      <c r="E221" s="56">
        <v>141.31</v>
      </c>
      <c r="F221" s="20">
        <f t="shared" si="3"/>
        <v>15120.17</v>
      </c>
      <c r="G221" s="55"/>
      <c r="H221"/>
    </row>
    <row r="222" s="8" customFormat="1" ht="25" customHeight="1" spans="1:8">
      <c r="A222" s="16">
        <v>220</v>
      </c>
      <c r="B222" s="46" t="s">
        <v>283</v>
      </c>
      <c r="C222" s="46" t="s">
        <v>295</v>
      </c>
      <c r="D222" s="46" t="s">
        <v>296</v>
      </c>
      <c r="E222" s="56">
        <v>506.01</v>
      </c>
      <c r="F222" s="20">
        <f t="shared" si="3"/>
        <v>54143.07</v>
      </c>
      <c r="G222" s="55"/>
      <c r="H222"/>
    </row>
    <row r="223" s="8" customFormat="1" ht="25" customHeight="1" spans="1:8">
      <c r="A223" s="16">
        <v>221</v>
      </c>
      <c r="B223" s="48" t="s">
        <v>283</v>
      </c>
      <c r="C223" s="15" t="s">
        <v>295</v>
      </c>
      <c r="D223" s="49" t="s">
        <v>297</v>
      </c>
      <c r="E223" s="56">
        <v>195.8</v>
      </c>
      <c r="F223" s="20">
        <f t="shared" si="3"/>
        <v>20950.6</v>
      </c>
      <c r="G223" s="55"/>
      <c r="H223"/>
    </row>
    <row r="224" s="8" customFormat="1" ht="25" customHeight="1" spans="1:8">
      <c r="A224" s="16">
        <v>222</v>
      </c>
      <c r="B224" s="46" t="s">
        <v>283</v>
      </c>
      <c r="C224" s="46" t="s">
        <v>295</v>
      </c>
      <c r="D224" s="50" t="s">
        <v>298</v>
      </c>
      <c r="E224" s="56">
        <v>228.43</v>
      </c>
      <c r="F224" s="20">
        <f t="shared" si="3"/>
        <v>24442.01</v>
      </c>
      <c r="G224" s="55"/>
      <c r="H224"/>
    </row>
    <row r="225" s="8" customFormat="1" ht="25" customHeight="1" spans="1:8">
      <c r="A225" s="16">
        <v>223</v>
      </c>
      <c r="B225" s="46" t="s">
        <v>283</v>
      </c>
      <c r="C225" s="46" t="s">
        <v>295</v>
      </c>
      <c r="D225" s="46" t="s">
        <v>299</v>
      </c>
      <c r="E225" s="56">
        <v>125.75</v>
      </c>
      <c r="F225" s="20">
        <f t="shared" si="3"/>
        <v>13455.25</v>
      </c>
      <c r="G225" s="55"/>
      <c r="H225"/>
    </row>
    <row r="226" s="8" customFormat="1" ht="25" customHeight="1" spans="1:8">
      <c r="A226" s="16">
        <v>224</v>
      </c>
      <c r="B226" s="46" t="s">
        <v>283</v>
      </c>
      <c r="C226" s="46" t="s">
        <v>295</v>
      </c>
      <c r="D226" s="46" t="s">
        <v>300</v>
      </c>
      <c r="E226" s="56">
        <v>114.83</v>
      </c>
      <c r="F226" s="20">
        <f t="shared" si="3"/>
        <v>12286.81</v>
      </c>
      <c r="G226" s="55"/>
      <c r="H226"/>
    </row>
    <row r="227" s="8" customFormat="1" ht="25" customHeight="1" spans="1:8">
      <c r="A227" s="16">
        <v>225</v>
      </c>
      <c r="B227" s="46" t="s">
        <v>283</v>
      </c>
      <c r="C227" s="46" t="s">
        <v>301</v>
      </c>
      <c r="D227" s="46" t="s">
        <v>302</v>
      </c>
      <c r="E227" s="56">
        <v>313.8</v>
      </c>
      <c r="F227" s="20">
        <f t="shared" si="3"/>
        <v>33576.6</v>
      </c>
      <c r="G227" s="55"/>
      <c r="H227"/>
    </row>
    <row r="228" s="8" customFormat="1" ht="25" customHeight="1" spans="1:8">
      <c r="A228" s="16">
        <v>226</v>
      </c>
      <c r="B228" s="46" t="s">
        <v>283</v>
      </c>
      <c r="C228" s="46" t="s">
        <v>301</v>
      </c>
      <c r="D228" s="46" t="s">
        <v>303</v>
      </c>
      <c r="E228" s="56">
        <v>61.33</v>
      </c>
      <c r="F228" s="20">
        <f t="shared" si="3"/>
        <v>6562.31</v>
      </c>
      <c r="G228" s="55"/>
      <c r="H228"/>
    </row>
    <row r="229" s="8" customFormat="1" ht="25" customHeight="1" spans="1:8">
      <c r="A229" s="16">
        <v>227</v>
      </c>
      <c r="B229" s="46" t="s">
        <v>283</v>
      </c>
      <c r="C229" s="46" t="s">
        <v>301</v>
      </c>
      <c r="D229" s="46" t="s">
        <v>304</v>
      </c>
      <c r="E229" s="56">
        <v>58.2</v>
      </c>
      <c r="F229" s="20">
        <f t="shared" si="3"/>
        <v>6227.4</v>
      </c>
      <c r="G229" s="55"/>
      <c r="H229"/>
    </row>
    <row r="230" s="8" customFormat="1" ht="25" customHeight="1" spans="1:8">
      <c r="A230" s="16">
        <v>228</v>
      </c>
      <c r="B230" s="51" t="s">
        <v>283</v>
      </c>
      <c r="C230" s="52" t="s">
        <v>305</v>
      </c>
      <c r="D230" s="52" t="s">
        <v>306</v>
      </c>
      <c r="E230" s="57">
        <v>303.5</v>
      </c>
      <c r="F230" s="20">
        <f t="shared" si="3"/>
        <v>32474.5</v>
      </c>
      <c r="G230" s="55"/>
      <c r="H230"/>
    </row>
    <row r="231" s="8" customFormat="1" ht="25" customHeight="1" spans="1:8">
      <c r="A231" s="16">
        <v>229</v>
      </c>
      <c r="B231" s="51" t="s">
        <v>283</v>
      </c>
      <c r="C231" s="52" t="s">
        <v>305</v>
      </c>
      <c r="D231" s="52" t="s">
        <v>307</v>
      </c>
      <c r="E231" s="57">
        <v>205.8</v>
      </c>
      <c r="F231" s="20">
        <f t="shared" si="3"/>
        <v>22020.6</v>
      </c>
      <c r="G231" s="55"/>
      <c r="H231"/>
    </row>
    <row r="232" s="8" customFormat="1" ht="25" customHeight="1" spans="1:8">
      <c r="A232" s="16">
        <v>230</v>
      </c>
      <c r="B232" s="51" t="s">
        <v>283</v>
      </c>
      <c r="C232" s="52" t="s">
        <v>305</v>
      </c>
      <c r="D232" s="52" t="s">
        <v>308</v>
      </c>
      <c r="E232" s="57">
        <v>177.76</v>
      </c>
      <c r="F232" s="20">
        <f t="shared" si="3"/>
        <v>19020.32</v>
      </c>
      <c r="G232" s="55"/>
      <c r="H232"/>
    </row>
    <row r="233" s="8" customFormat="1" ht="25" customHeight="1" spans="1:8">
      <c r="A233" s="16">
        <v>231</v>
      </c>
      <c r="B233" s="51" t="s">
        <v>283</v>
      </c>
      <c r="C233" s="52" t="s">
        <v>305</v>
      </c>
      <c r="D233" s="52" t="s">
        <v>309</v>
      </c>
      <c r="E233" s="57">
        <v>136</v>
      </c>
      <c r="F233" s="20">
        <f t="shared" si="3"/>
        <v>14552</v>
      </c>
      <c r="G233" s="55"/>
      <c r="H233"/>
    </row>
    <row r="234" s="8" customFormat="1" ht="25" customHeight="1" spans="1:8">
      <c r="A234" s="16">
        <v>232</v>
      </c>
      <c r="B234" s="51" t="s">
        <v>283</v>
      </c>
      <c r="C234" s="52" t="s">
        <v>305</v>
      </c>
      <c r="D234" s="52" t="s">
        <v>310</v>
      </c>
      <c r="E234" s="57">
        <v>97.28</v>
      </c>
      <c r="F234" s="20">
        <f t="shared" si="3"/>
        <v>10408.96</v>
      </c>
      <c r="G234" s="55"/>
      <c r="H234"/>
    </row>
    <row r="235" s="8" customFormat="1" ht="25" customHeight="1" spans="1:8">
      <c r="A235" s="16">
        <v>233</v>
      </c>
      <c r="B235" s="51" t="s">
        <v>283</v>
      </c>
      <c r="C235" s="52" t="s">
        <v>305</v>
      </c>
      <c r="D235" s="52" t="s">
        <v>311</v>
      </c>
      <c r="E235" s="57">
        <v>95.69</v>
      </c>
      <c r="F235" s="20">
        <f t="shared" si="3"/>
        <v>10238.83</v>
      </c>
      <c r="G235" s="55"/>
      <c r="H235"/>
    </row>
    <row r="236" s="8" customFormat="1" ht="25" customHeight="1" spans="1:8">
      <c r="A236" s="16">
        <v>234</v>
      </c>
      <c r="B236" s="51" t="s">
        <v>283</v>
      </c>
      <c r="C236" s="52" t="s">
        <v>305</v>
      </c>
      <c r="D236" s="52" t="s">
        <v>312</v>
      </c>
      <c r="E236" s="57">
        <v>54.86</v>
      </c>
      <c r="F236" s="20">
        <f t="shared" si="3"/>
        <v>5870.02</v>
      </c>
      <c r="G236" s="55"/>
      <c r="H236"/>
    </row>
    <row r="237" s="8" customFormat="1" ht="25" customHeight="1" spans="1:8">
      <c r="A237" s="16">
        <v>235</v>
      </c>
      <c r="B237" s="46" t="s">
        <v>283</v>
      </c>
      <c r="C237" s="46" t="s">
        <v>313</v>
      </c>
      <c r="D237" s="46" t="s">
        <v>289</v>
      </c>
      <c r="E237" s="56">
        <v>198.49</v>
      </c>
      <c r="F237" s="20">
        <f t="shared" si="3"/>
        <v>21238.43</v>
      </c>
      <c r="G237" s="55"/>
      <c r="H237"/>
    </row>
    <row r="238" s="8" customFormat="1" ht="25" customHeight="1" spans="1:8">
      <c r="A238" s="16">
        <v>236</v>
      </c>
      <c r="B238" s="46" t="s">
        <v>283</v>
      </c>
      <c r="C238" s="46" t="s">
        <v>313</v>
      </c>
      <c r="D238" s="46" t="s">
        <v>314</v>
      </c>
      <c r="E238" s="56">
        <v>123.79</v>
      </c>
      <c r="F238" s="20">
        <f t="shared" si="3"/>
        <v>13245.53</v>
      </c>
      <c r="G238" s="55"/>
      <c r="H238"/>
    </row>
    <row r="239" s="8" customFormat="1" ht="25" customHeight="1" spans="1:8">
      <c r="A239" s="16">
        <v>237</v>
      </c>
      <c r="B239" s="46" t="s">
        <v>283</v>
      </c>
      <c r="C239" s="46" t="s">
        <v>315</v>
      </c>
      <c r="D239" s="46" t="s">
        <v>170</v>
      </c>
      <c r="E239" s="56">
        <v>1458.9</v>
      </c>
      <c r="F239" s="20">
        <f t="shared" si="3"/>
        <v>156102.3</v>
      </c>
      <c r="G239" s="55"/>
      <c r="H239"/>
    </row>
    <row r="240" s="8" customFormat="1" ht="25" customHeight="1" spans="1:8">
      <c r="A240" s="16">
        <v>238</v>
      </c>
      <c r="B240" s="46" t="s">
        <v>283</v>
      </c>
      <c r="C240" s="46" t="s">
        <v>315</v>
      </c>
      <c r="D240" s="46" t="s">
        <v>316</v>
      </c>
      <c r="E240" s="56">
        <v>116.73</v>
      </c>
      <c r="F240" s="20">
        <f t="shared" si="3"/>
        <v>12490.11</v>
      </c>
      <c r="G240" s="55"/>
      <c r="H240"/>
    </row>
    <row r="241" s="8" customFormat="1" ht="25" customHeight="1" spans="1:8">
      <c r="A241" s="16">
        <v>239</v>
      </c>
      <c r="B241" s="46" t="s">
        <v>283</v>
      </c>
      <c r="C241" s="46" t="s">
        <v>315</v>
      </c>
      <c r="D241" s="46" t="s">
        <v>317</v>
      </c>
      <c r="E241" s="56">
        <v>107.74</v>
      </c>
      <c r="F241" s="20">
        <f t="shared" si="3"/>
        <v>11528.18</v>
      </c>
      <c r="G241" s="55"/>
      <c r="H241"/>
    </row>
    <row r="242" s="8" customFormat="1" ht="25" customHeight="1" spans="1:8">
      <c r="A242" s="16">
        <v>240</v>
      </c>
      <c r="B242" s="46" t="s">
        <v>283</v>
      </c>
      <c r="C242" s="46" t="s">
        <v>318</v>
      </c>
      <c r="D242" s="53" t="s">
        <v>319</v>
      </c>
      <c r="E242" s="56">
        <v>439.11</v>
      </c>
      <c r="F242" s="20">
        <f t="shared" si="3"/>
        <v>46984.77</v>
      </c>
      <c r="G242" s="55"/>
      <c r="H242"/>
    </row>
    <row r="243" s="8" customFormat="1" ht="25" customHeight="1" spans="1:8">
      <c r="A243" s="16">
        <v>241</v>
      </c>
      <c r="B243" s="46" t="s">
        <v>283</v>
      </c>
      <c r="C243" s="46" t="s">
        <v>320</v>
      </c>
      <c r="D243" s="46" t="s">
        <v>321</v>
      </c>
      <c r="E243" s="56">
        <v>894.61</v>
      </c>
      <c r="F243" s="20">
        <f t="shared" si="3"/>
        <v>95723.27</v>
      </c>
      <c r="G243" s="55"/>
      <c r="H243"/>
    </row>
    <row r="244" s="8" customFormat="1" ht="25" customHeight="1" spans="1:8">
      <c r="A244" s="16">
        <v>242</v>
      </c>
      <c r="B244" s="46" t="s">
        <v>283</v>
      </c>
      <c r="C244" s="46" t="s">
        <v>320</v>
      </c>
      <c r="D244" s="46" t="s">
        <v>322</v>
      </c>
      <c r="E244" s="56">
        <v>825.7</v>
      </c>
      <c r="F244" s="20">
        <f t="shared" si="3"/>
        <v>88349.9</v>
      </c>
      <c r="G244" s="55"/>
      <c r="H244"/>
    </row>
    <row r="245" s="8" customFormat="1" ht="25" customHeight="1" spans="1:8">
      <c r="A245" s="16">
        <v>243</v>
      </c>
      <c r="B245" s="46" t="s">
        <v>283</v>
      </c>
      <c r="C245" s="46" t="s">
        <v>320</v>
      </c>
      <c r="D245" s="46" t="s">
        <v>323</v>
      </c>
      <c r="E245" s="56">
        <v>338.44</v>
      </c>
      <c r="F245" s="20">
        <f t="shared" si="3"/>
        <v>36213.08</v>
      </c>
      <c r="G245" s="55"/>
      <c r="H245"/>
    </row>
    <row r="246" s="8" customFormat="1" ht="25" customHeight="1" spans="1:8">
      <c r="A246" s="16">
        <v>244</v>
      </c>
      <c r="B246" s="46" t="s">
        <v>283</v>
      </c>
      <c r="C246" s="46" t="s">
        <v>320</v>
      </c>
      <c r="D246" s="46" t="s">
        <v>324</v>
      </c>
      <c r="E246" s="56">
        <v>336.07</v>
      </c>
      <c r="F246" s="20">
        <f t="shared" si="3"/>
        <v>35959.49</v>
      </c>
      <c r="G246" s="55"/>
      <c r="H246"/>
    </row>
    <row r="247" s="8" customFormat="1" ht="25" customHeight="1" spans="1:8">
      <c r="A247" s="16">
        <v>245</v>
      </c>
      <c r="B247" s="46" t="s">
        <v>283</v>
      </c>
      <c r="C247" s="46" t="s">
        <v>320</v>
      </c>
      <c r="D247" s="46" t="s">
        <v>325</v>
      </c>
      <c r="E247" s="56">
        <v>114</v>
      </c>
      <c r="F247" s="20">
        <f t="shared" si="3"/>
        <v>12198</v>
      </c>
      <c r="G247" s="55"/>
      <c r="H247"/>
    </row>
    <row r="248" s="8" customFormat="1" ht="25" customHeight="1" spans="1:8">
      <c r="A248" s="16">
        <v>246</v>
      </c>
      <c r="B248" s="51" t="s">
        <v>283</v>
      </c>
      <c r="C248" s="46" t="s">
        <v>326</v>
      </c>
      <c r="D248" s="50" t="s">
        <v>327</v>
      </c>
      <c r="E248" s="56">
        <v>625.07</v>
      </c>
      <c r="F248" s="20">
        <f t="shared" si="3"/>
        <v>66882.49</v>
      </c>
      <c r="G248" s="55"/>
      <c r="H248"/>
    </row>
    <row r="249" s="8" customFormat="1" ht="25" customHeight="1" spans="1:8">
      <c r="A249" s="16">
        <v>247</v>
      </c>
      <c r="B249" s="46" t="s">
        <v>283</v>
      </c>
      <c r="C249" s="46" t="s">
        <v>328</v>
      </c>
      <c r="D249" s="46" t="s">
        <v>329</v>
      </c>
      <c r="E249" s="56">
        <v>534.16</v>
      </c>
      <c r="F249" s="20">
        <f t="shared" si="3"/>
        <v>57155.12</v>
      </c>
      <c r="G249" s="55"/>
      <c r="H249"/>
    </row>
    <row r="250" s="8" customFormat="1" ht="25" customHeight="1" spans="1:8">
      <c r="A250" s="16">
        <v>248</v>
      </c>
      <c r="B250" s="46" t="s">
        <v>283</v>
      </c>
      <c r="C250" s="46" t="s">
        <v>328</v>
      </c>
      <c r="D250" s="46" t="s">
        <v>330</v>
      </c>
      <c r="E250" s="56">
        <v>709.91</v>
      </c>
      <c r="F250" s="20">
        <f t="shared" si="3"/>
        <v>75960.37</v>
      </c>
      <c r="G250" s="55"/>
      <c r="H250"/>
    </row>
    <row r="251" s="8" customFormat="1" ht="25" customHeight="1" spans="1:8">
      <c r="A251" s="16">
        <v>249</v>
      </c>
      <c r="B251" s="46" t="s">
        <v>283</v>
      </c>
      <c r="C251" s="46" t="s">
        <v>328</v>
      </c>
      <c r="D251" s="46" t="s">
        <v>331</v>
      </c>
      <c r="E251" s="56">
        <v>508.22</v>
      </c>
      <c r="F251" s="20">
        <f t="shared" si="3"/>
        <v>54379.54</v>
      </c>
      <c r="G251" s="55"/>
      <c r="H251"/>
    </row>
    <row r="252" s="8" customFormat="1" ht="25" customHeight="1" spans="1:8">
      <c r="A252" s="16">
        <v>250</v>
      </c>
      <c r="B252" s="46" t="s">
        <v>283</v>
      </c>
      <c r="C252" s="46" t="s">
        <v>332</v>
      </c>
      <c r="D252" s="46" t="s">
        <v>333</v>
      </c>
      <c r="E252" s="56">
        <v>279.95</v>
      </c>
      <c r="F252" s="20">
        <f t="shared" si="3"/>
        <v>29954.65</v>
      </c>
      <c r="G252" s="55"/>
      <c r="H252"/>
    </row>
    <row r="253" s="8" customFormat="1" ht="25" customHeight="1" spans="1:8">
      <c r="A253" s="16">
        <v>251</v>
      </c>
      <c r="B253" s="46" t="s">
        <v>283</v>
      </c>
      <c r="C253" s="46" t="s">
        <v>332</v>
      </c>
      <c r="D253" s="46" t="s">
        <v>334</v>
      </c>
      <c r="E253" s="56">
        <v>167.35</v>
      </c>
      <c r="F253" s="20">
        <f t="shared" si="3"/>
        <v>17906.45</v>
      </c>
      <c r="G253" s="55"/>
      <c r="H253"/>
    </row>
    <row r="254" s="8" customFormat="1" ht="25" customHeight="1" spans="1:8">
      <c r="A254" s="16">
        <v>252</v>
      </c>
      <c r="B254" s="46" t="s">
        <v>283</v>
      </c>
      <c r="C254" s="46" t="s">
        <v>335</v>
      </c>
      <c r="D254" s="46" t="s">
        <v>336</v>
      </c>
      <c r="E254" s="56">
        <v>363.68</v>
      </c>
      <c r="F254" s="20">
        <f t="shared" si="3"/>
        <v>38913.76</v>
      </c>
      <c r="G254" s="55"/>
      <c r="H254"/>
    </row>
    <row r="255" s="8" customFormat="1" ht="25" customHeight="1" spans="1:8">
      <c r="A255" s="16">
        <v>253</v>
      </c>
      <c r="B255" s="46" t="s">
        <v>283</v>
      </c>
      <c r="C255" s="46" t="s">
        <v>335</v>
      </c>
      <c r="D255" s="46" t="s">
        <v>337</v>
      </c>
      <c r="E255" s="56">
        <v>301.48</v>
      </c>
      <c r="F255" s="20">
        <f t="shared" si="3"/>
        <v>32258.36</v>
      </c>
      <c r="G255" s="55"/>
      <c r="H255"/>
    </row>
    <row r="256" s="8" customFormat="1" ht="25" customHeight="1" spans="1:8">
      <c r="A256" s="16">
        <v>254</v>
      </c>
      <c r="B256" s="46" t="s">
        <v>283</v>
      </c>
      <c r="C256" s="46" t="s">
        <v>335</v>
      </c>
      <c r="D256" s="47" t="s">
        <v>327</v>
      </c>
      <c r="E256" s="56">
        <v>267.11</v>
      </c>
      <c r="F256" s="20">
        <f t="shared" si="3"/>
        <v>28580.77</v>
      </c>
      <c r="G256" s="55"/>
      <c r="H256"/>
    </row>
    <row r="257" s="8" customFormat="1" ht="25" customHeight="1" spans="1:8">
      <c r="A257" s="16">
        <v>255</v>
      </c>
      <c r="B257" s="46" t="s">
        <v>283</v>
      </c>
      <c r="C257" s="46" t="s">
        <v>335</v>
      </c>
      <c r="D257" s="46" t="s">
        <v>338</v>
      </c>
      <c r="E257" s="56">
        <v>200</v>
      </c>
      <c r="F257" s="20">
        <f t="shared" si="3"/>
        <v>21400</v>
      </c>
      <c r="G257" s="55"/>
      <c r="H257"/>
    </row>
    <row r="258" s="8" customFormat="1" ht="25" customHeight="1" spans="1:8">
      <c r="A258" s="16">
        <v>256</v>
      </c>
      <c r="B258" s="46" t="s">
        <v>283</v>
      </c>
      <c r="C258" s="46" t="s">
        <v>339</v>
      </c>
      <c r="D258" s="50" t="s">
        <v>292</v>
      </c>
      <c r="E258" s="56">
        <v>363.33</v>
      </c>
      <c r="F258" s="20">
        <f t="shared" si="3"/>
        <v>38876.31</v>
      </c>
      <c r="G258" s="55"/>
      <c r="H258"/>
    </row>
    <row r="259" s="8" customFormat="1" ht="25" customHeight="1" spans="1:8">
      <c r="A259" s="16">
        <v>257</v>
      </c>
      <c r="B259" s="46" t="s">
        <v>283</v>
      </c>
      <c r="C259" s="46" t="s">
        <v>339</v>
      </c>
      <c r="D259" s="50" t="s">
        <v>306</v>
      </c>
      <c r="E259" s="56">
        <v>331.7</v>
      </c>
      <c r="F259" s="20">
        <f t="shared" si="3"/>
        <v>35491.9</v>
      </c>
      <c r="G259" s="55"/>
      <c r="H259"/>
    </row>
    <row r="260" s="8" customFormat="1" ht="25" customHeight="1" spans="1:8">
      <c r="A260" s="16">
        <v>258</v>
      </c>
      <c r="B260" s="46" t="s">
        <v>283</v>
      </c>
      <c r="C260" s="46" t="s">
        <v>339</v>
      </c>
      <c r="D260" s="50" t="s">
        <v>340</v>
      </c>
      <c r="E260" s="56">
        <v>106</v>
      </c>
      <c r="F260" s="20">
        <f t="shared" si="3"/>
        <v>11342</v>
      </c>
      <c r="G260" s="55"/>
      <c r="H260"/>
    </row>
    <row r="261" s="8" customFormat="1" ht="25" customHeight="1" spans="1:8">
      <c r="A261" s="16">
        <v>259</v>
      </c>
      <c r="B261" s="46" t="s">
        <v>283</v>
      </c>
      <c r="C261" s="46" t="s">
        <v>339</v>
      </c>
      <c r="D261" s="50" t="s">
        <v>308</v>
      </c>
      <c r="E261" s="56">
        <v>63</v>
      </c>
      <c r="F261" s="20">
        <f t="shared" si="3"/>
        <v>6741</v>
      </c>
      <c r="G261" s="55"/>
      <c r="H261"/>
    </row>
    <row r="262" s="8" customFormat="1" ht="25" customHeight="1" spans="1:8">
      <c r="A262" s="16">
        <v>260</v>
      </c>
      <c r="B262" s="46" t="s">
        <v>283</v>
      </c>
      <c r="C262" s="46" t="s">
        <v>339</v>
      </c>
      <c r="D262" s="50" t="s">
        <v>298</v>
      </c>
      <c r="E262" s="56">
        <v>61.48</v>
      </c>
      <c r="F262" s="20">
        <f t="shared" si="3"/>
        <v>6578.36</v>
      </c>
      <c r="G262" s="55"/>
      <c r="H262"/>
    </row>
    <row r="263" ht="25" customHeight="1" spans="1:7">
      <c r="A263" s="16">
        <v>261</v>
      </c>
      <c r="B263" s="15" t="s">
        <v>341</v>
      </c>
      <c r="C263" s="15" t="s">
        <v>342</v>
      </c>
      <c r="D263" s="15" t="s">
        <v>343</v>
      </c>
      <c r="E263" s="19">
        <v>1551.79</v>
      </c>
      <c r="F263" s="20">
        <v>296158.86</v>
      </c>
      <c r="G263" s="21"/>
    </row>
    <row r="264" ht="25" customHeight="1" spans="1:7">
      <c r="A264" s="16">
        <v>262</v>
      </c>
      <c r="B264" s="15" t="s">
        <v>341</v>
      </c>
      <c r="C264" s="15" t="s">
        <v>344</v>
      </c>
      <c r="D264" s="46" t="s">
        <v>345</v>
      </c>
      <c r="E264" s="19">
        <v>440</v>
      </c>
      <c r="F264" s="20">
        <f t="shared" ref="F264:F277" si="4">E264*187</f>
        <v>82280</v>
      </c>
      <c r="G264" s="21"/>
    </row>
    <row r="265" ht="25" customHeight="1" spans="1:7">
      <c r="A265" s="16">
        <v>263</v>
      </c>
      <c r="B265" s="15" t="s">
        <v>341</v>
      </c>
      <c r="C265" s="15" t="s">
        <v>346</v>
      </c>
      <c r="D265" s="15" t="s">
        <v>347</v>
      </c>
      <c r="E265" s="19">
        <v>742</v>
      </c>
      <c r="F265" s="20">
        <f t="shared" si="4"/>
        <v>138754</v>
      </c>
      <c r="G265" s="21"/>
    </row>
    <row r="266" ht="25" customHeight="1" spans="1:7">
      <c r="A266" s="16">
        <v>264</v>
      </c>
      <c r="B266" s="15" t="s">
        <v>341</v>
      </c>
      <c r="C266" s="46" t="s">
        <v>348</v>
      </c>
      <c r="D266" s="46" t="s">
        <v>349</v>
      </c>
      <c r="E266" s="19">
        <v>661.28</v>
      </c>
      <c r="F266" s="20">
        <f t="shared" si="4"/>
        <v>123659.36</v>
      </c>
      <c r="G266" s="21"/>
    </row>
    <row r="267" ht="25" customHeight="1" spans="1:7">
      <c r="A267" s="16">
        <v>265</v>
      </c>
      <c r="B267" s="15" t="s">
        <v>341</v>
      </c>
      <c r="C267" s="15" t="s">
        <v>350</v>
      </c>
      <c r="D267" s="46" t="s">
        <v>349</v>
      </c>
      <c r="E267" s="19">
        <v>311.19</v>
      </c>
      <c r="F267" s="20">
        <f t="shared" si="4"/>
        <v>58192.53</v>
      </c>
      <c r="G267" s="21"/>
    </row>
    <row r="268" ht="25" customHeight="1" spans="1:7">
      <c r="A268" s="16">
        <v>266</v>
      </c>
      <c r="B268" s="15" t="s">
        <v>341</v>
      </c>
      <c r="C268" s="15" t="s">
        <v>350</v>
      </c>
      <c r="D268" s="58" t="s">
        <v>330</v>
      </c>
      <c r="E268" s="19">
        <v>340.56</v>
      </c>
      <c r="F268" s="20">
        <f t="shared" si="4"/>
        <v>63684.72</v>
      </c>
      <c r="G268" s="21"/>
    </row>
    <row r="269" ht="25" customHeight="1" spans="1:7">
      <c r="A269" s="16">
        <v>267</v>
      </c>
      <c r="B269" s="15" t="s">
        <v>341</v>
      </c>
      <c r="C269" s="46" t="s">
        <v>351</v>
      </c>
      <c r="D269" s="46" t="s">
        <v>352</v>
      </c>
      <c r="E269" s="19">
        <v>305.85</v>
      </c>
      <c r="F269" s="20">
        <f t="shared" si="4"/>
        <v>57193.95</v>
      </c>
      <c r="G269" s="21"/>
    </row>
    <row r="270" ht="25" customHeight="1" spans="1:7">
      <c r="A270" s="16">
        <v>268</v>
      </c>
      <c r="B270" s="15" t="s">
        <v>341</v>
      </c>
      <c r="C270" s="46" t="s">
        <v>353</v>
      </c>
      <c r="D270" s="46" t="s">
        <v>354</v>
      </c>
      <c r="E270" s="19">
        <v>342.61</v>
      </c>
      <c r="F270" s="20">
        <f t="shared" si="4"/>
        <v>64068.07</v>
      </c>
      <c r="G270" s="21"/>
    </row>
    <row r="271" ht="25" customHeight="1" spans="1:7">
      <c r="A271" s="16">
        <v>269</v>
      </c>
      <c r="B271" s="15" t="s">
        <v>341</v>
      </c>
      <c r="C271" s="46" t="s">
        <v>353</v>
      </c>
      <c r="D271" s="46" t="s">
        <v>355</v>
      </c>
      <c r="E271" s="19">
        <v>607.62</v>
      </c>
      <c r="F271" s="20">
        <f t="shared" si="4"/>
        <v>113624.94</v>
      </c>
      <c r="G271" s="21"/>
    </row>
    <row r="272" ht="25" customHeight="1" spans="1:7">
      <c r="A272" s="16">
        <v>270</v>
      </c>
      <c r="B272" s="15" t="s">
        <v>341</v>
      </c>
      <c r="C272" s="46" t="s">
        <v>356</v>
      </c>
      <c r="D272" s="46" t="s">
        <v>132</v>
      </c>
      <c r="E272" s="19">
        <v>700.88</v>
      </c>
      <c r="F272" s="20">
        <f t="shared" si="4"/>
        <v>131064.56</v>
      </c>
      <c r="G272" s="21"/>
    </row>
    <row r="273" ht="25" customHeight="1" spans="1:7">
      <c r="A273" s="16">
        <v>271</v>
      </c>
      <c r="B273" s="15" t="s">
        <v>341</v>
      </c>
      <c r="C273" s="46" t="s">
        <v>357</v>
      </c>
      <c r="D273" s="46" t="s">
        <v>349</v>
      </c>
      <c r="E273" s="19">
        <v>540.62</v>
      </c>
      <c r="F273" s="20">
        <f t="shared" si="4"/>
        <v>101095.94</v>
      </c>
      <c r="G273" s="21"/>
    </row>
    <row r="274" ht="25" customHeight="1" spans="1:7">
      <c r="A274" s="16">
        <v>272</v>
      </c>
      <c r="B274" s="15" t="s">
        <v>341</v>
      </c>
      <c r="C274" s="46" t="s">
        <v>357</v>
      </c>
      <c r="D274" s="46" t="s">
        <v>358</v>
      </c>
      <c r="E274" s="19">
        <v>766.05</v>
      </c>
      <c r="F274" s="20">
        <f t="shared" si="4"/>
        <v>143251.35</v>
      </c>
      <c r="G274" s="21"/>
    </row>
    <row r="275" ht="25" customHeight="1" spans="1:7">
      <c r="A275" s="16">
        <v>273</v>
      </c>
      <c r="B275" s="15" t="s">
        <v>341</v>
      </c>
      <c r="C275" s="15" t="s">
        <v>359</v>
      </c>
      <c r="D275" s="50" t="s">
        <v>360</v>
      </c>
      <c r="E275" s="19">
        <v>390.72</v>
      </c>
      <c r="F275" s="20">
        <f t="shared" si="4"/>
        <v>73064.64</v>
      </c>
      <c r="G275" s="21"/>
    </row>
    <row r="276" ht="25" customHeight="1" spans="1:7">
      <c r="A276" s="16">
        <v>274</v>
      </c>
      <c r="B276" s="15" t="s">
        <v>341</v>
      </c>
      <c r="C276" s="46" t="s">
        <v>361</v>
      </c>
      <c r="D276" s="46" t="s">
        <v>137</v>
      </c>
      <c r="E276" s="19">
        <v>541.21</v>
      </c>
      <c r="F276" s="20">
        <f t="shared" si="4"/>
        <v>101206.27</v>
      </c>
      <c r="G276" s="21"/>
    </row>
    <row r="277" ht="25" customHeight="1" spans="1:7">
      <c r="A277" s="16">
        <v>275</v>
      </c>
      <c r="B277" s="15" t="s">
        <v>341</v>
      </c>
      <c r="C277" s="46" t="s">
        <v>361</v>
      </c>
      <c r="D277" s="46" t="s">
        <v>362</v>
      </c>
      <c r="E277" s="19">
        <v>709.63</v>
      </c>
      <c r="F277" s="20">
        <f t="shared" si="4"/>
        <v>132700.81</v>
      </c>
      <c r="G277" s="21"/>
    </row>
    <row r="278" ht="25" customHeight="1" spans="1:7">
      <c r="A278" s="16">
        <v>276</v>
      </c>
      <c r="B278" s="15" t="s">
        <v>363</v>
      </c>
      <c r="C278" s="15" t="s">
        <v>364</v>
      </c>
      <c r="D278" s="15" t="s">
        <v>365</v>
      </c>
      <c r="E278" s="19">
        <v>168.31</v>
      </c>
      <c r="F278" s="20">
        <v>26900</v>
      </c>
      <c r="G278" s="21"/>
    </row>
    <row r="279" ht="25" customHeight="1" spans="1:7">
      <c r="A279" s="16">
        <v>277</v>
      </c>
      <c r="B279" s="15" t="s">
        <v>363</v>
      </c>
      <c r="C279" s="15" t="s">
        <v>364</v>
      </c>
      <c r="D279" s="15" t="s">
        <v>366</v>
      </c>
      <c r="E279" s="19">
        <v>219.53</v>
      </c>
      <c r="F279" s="20">
        <v>35100</v>
      </c>
      <c r="G279" s="21"/>
    </row>
    <row r="280" ht="25" customHeight="1" spans="1:7">
      <c r="A280" s="16">
        <v>278</v>
      </c>
      <c r="B280" s="15" t="s">
        <v>363</v>
      </c>
      <c r="C280" s="15" t="s">
        <v>364</v>
      </c>
      <c r="D280" s="15" t="s">
        <v>367</v>
      </c>
      <c r="E280" s="19">
        <v>94.81</v>
      </c>
      <c r="F280" s="20">
        <v>15000</v>
      </c>
      <c r="G280" s="21"/>
    </row>
    <row r="281" ht="25" customHeight="1" spans="1:7">
      <c r="A281" s="16">
        <v>279</v>
      </c>
      <c r="B281" s="15" t="s">
        <v>363</v>
      </c>
      <c r="C281" s="15" t="s">
        <v>364</v>
      </c>
      <c r="D281" s="15" t="s">
        <v>368</v>
      </c>
      <c r="E281" s="19">
        <v>100.05</v>
      </c>
      <c r="F281" s="20">
        <v>16000</v>
      </c>
      <c r="G281" s="21"/>
    </row>
    <row r="282" ht="25" customHeight="1" spans="1:7">
      <c r="A282" s="16">
        <v>280</v>
      </c>
      <c r="B282" s="59" t="s">
        <v>363</v>
      </c>
      <c r="C282" s="59" t="s">
        <v>369</v>
      </c>
      <c r="D282" s="59" t="s">
        <v>370</v>
      </c>
      <c r="E282" s="60">
        <v>42</v>
      </c>
      <c r="F282" s="20">
        <v>6700</v>
      </c>
      <c r="G282" s="21"/>
    </row>
    <row r="283" ht="25" customHeight="1" spans="1:7">
      <c r="A283" s="16">
        <v>281</v>
      </c>
      <c r="B283" s="15" t="s">
        <v>363</v>
      </c>
      <c r="C283" s="15" t="s">
        <v>371</v>
      </c>
      <c r="D283" s="15" t="s">
        <v>372</v>
      </c>
      <c r="E283" s="19">
        <v>786.48</v>
      </c>
      <c r="F283" s="20">
        <v>126800</v>
      </c>
      <c r="G283" s="21"/>
    </row>
    <row r="284" ht="25" customHeight="1" spans="1:7">
      <c r="A284" s="16">
        <v>282</v>
      </c>
      <c r="B284" s="15" t="s">
        <v>363</v>
      </c>
      <c r="C284" s="15" t="s">
        <v>371</v>
      </c>
      <c r="D284" s="15" t="s">
        <v>373</v>
      </c>
      <c r="E284" s="19">
        <v>166.63</v>
      </c>
      <c r="F284" s="20">
        <v>26600</v>
      </c>
      <c r="G284" s="21"/>
    </row>
    <row r="285" ht="25" customHeight="1" spans="1:7">
      <c r="A285" s="16">
        <v>283</v>
      </c>
      <c r="B285" s="15" t="s">
        <v>363</v>
      </c>
      <c r="C285" s="15" t="s">
        <v>371</v>
      </c>
      <c r="D285" s="15" t="s">
        <v>368</v>
      </c>
      <c r="E285" s="19">
        <v>56.85</v>
      </c>
      <c r="F285" s="20">
        <v>9000</v>
      </c>
      <c r="G285" s="21"/>
    </row>
    <row r="286" ht="25" customHeight="1" spans="1:7">
      <c r="A286" s="16">
        <v>284</v>
      </c>
      <c r="B286" s="15" t="s">
        <v>363</v>
      </c>
      <c r="C286" s="15" t="s">
        <v>374</v>
      </c>
      <c r="D286" s="15" t="s">
        <v>375</v>
      </c>
      <c r="E286" s="19">
        <v>140.8</v>
      </c>
      <c r="F286" s="20">
        <v>22500</v>
      </c>
      <c r="G286" s="21"/>
    </row>
    <row r="287" ht="25" customHeight="1" spans="1:7">
      <c r="A287" s="16">
        <v>285</v>
      </c>
      <c r="B287" s="15" t="s">
        <v>363</v>
      </c>
      <c r="C287" s="15" t="s">
        <v>374</v>
      </c>
      <c r="D287" s="15" t="s">
        <v>376</v>
      </c>
      <c r="E287" s="19">
        <v>170.15</v>
      </c>
      <c r="F287" s="20">
        <v>27000</v>
      </c>
      <c r="G287" s="21"/>
    </row>
    <row r="288" ht="25" customHeight="1" spans="1:7">
      <c r="A288" s="16">
        <v>286</v>
      </c>
      <c r="B288" s="15" t="s">
        <v>363</v>
      </c>
      <c r="C288" s="15" t="s">
        <v>374</v>
      </c>
      <c r="D288" s="15" t="s">
        <v>377</v>
      </c>
      <c r="E288" s="19">
        <v>145.21</v>
      </c>
      <c r="F288" s="20">
        <v>23000</v>
      </c>
      <c r="G288" s="21"/>
    </row>
    <row r="289" ht="25" customHeight="1" spans="1:7">
      <c r="A289" s="16">
        <v>287</v>
      </c>
      <c r="B289" s="15" t="s">
        <v>363</v>
      </c>
      <c r="C289" s="15" t="s">
        <v>374</v>
      </c>
      <c r="D289" s="15" t="s">
        <v>378</v>
      </c>
      <c r="E289" s="19">
        <v>316.8</v>
      </c>
      <c r="F289" s="20">
        <v>50000</v>
      </c>
      <c r="G289" s="21"/>
    </row>
    <row r="290" ht="25" customHeight="1" spans="1:7">
      <c r="A290" s="16">
        <v>288</v>
      </c>
      <c r="B290" s="15" t="s">
        <v>363</v>
      </c>
      <c r="C290" s="15" t="s">
        <v>379</v>
      </c>
      <c r="D290" s="15" t="s">
        <v>372</v>
      </c>
      <c r="E290" s="19">
        <v>220.04</v>
      </c>
      <c r="F290" s="20">
        <v>36200</v>
      </c>
      <c r="G290" s="21"/>
    </row>
    <row r="291" ht="25" customHeight="1" spans="1:7">
      <c r="A291" s="16">
        <v>289</v>
      </c>
      <c r="B291" s="15" t="s">
        <v>363</v>
      </c>
      <c r="C291" s="15" t="s">
        <v>379</v>
      </c>
      <c r="D291" s="15" t="s">
        <v>380</v>
      </c>
      <c r="E291" s="19">
        <v>236.77</v>
      </c>
      <c r="F291" s="20">
        <v>36000</v>
      </c>
      <c r="G291" s="21"/>
    </row>
    <row r="292" ht="25" customHeight="1" spans="1:7">
      <c r="A292" s="16">
        <v>290</v>
      </c>
      <c r="B292" s="15" t="s">
        <v>363</v>
      </c>
      <c r="C292" s="15" t="s">
        <v>381</v>
      </c>
      <c r="D292" s="15" t="s">
        <v>382</v>
      </c>
      <c r="E292" s="19">
        <v>53</v>
      </c>
      <c r="F292" s="20">
        <v>8400</v>
      </c>
      <c r="G292" s="21"/>
    </row>
    <row r="293" ht="25" customHeight="1" spans="1:7">
      <c r="A293" s="16">
        <v>291</v>
      </c>
      <c r="B293" s="15" t="s">
        <v>363</v>
      </c>
      <c r="C293" s="15" t="s">
        <v>381</v>
      </c>
      <c r="D293" s="15" t="s">
        <v>383</v>
      </c>
      <c r="E293" s="19">
        <v>186.5</v>
      </c>
      <c r="F293" s="20">
        <v>29800</v>
      </c>
      <c r="G293" s="21"/>
    </row>
    <row r="294" ht="25" customHeight="1" spans="1:7">
      <c r="A294" s="16">
        <v>292</v>
      </c>
      <c r="B294" s="15" t="s">
        <v>363</v>
      </c>
      <c r="C294" s="15" t="s">
        <v>384</v>
      </c>
      <c r="D294" s="15" t="s">
        <v>385</v>
      </c>
      <c r="E294" s="19">
        <v>102.81</v>
      </c>
      <c r="F294" s="20">
        <v>16400</v>
      </c>
      <c r="G294" s="21"/>
    </row>
    <row r="295" ht="25" customHeight="1" spans="1:7">
      <c r="A295" s="16">
        <v>293</v>
      </c>
      <c r="B295" s="15" t="s">
        <v>363</v>
      </c>
      <c r="C295" s="15" t="s">
        <v>384</v>
      </c>
      <c r="D295" s="15" t="s">
        <v>386</v>
      </c>
      <c r="E295" s="19">
        <v>100.88</v>
      </c>
      <c r="F295" s="20">
        <v>16000</v>
      </c>
      <c r="G295" s="21"/>
    </row>
    <row r="296" ht="25" customHeight="1" spans="1:7">
      <c r="A296" s="16">
        <v>294</v>
      </c>
      <c r="B296" s="15" t="s">
        <v>363</v>
      </c>
      <c r="C296" s="15" t="s">
        <v>384</v>
      </c>
      <c r="D296" s="15" t="s">
        <v>387</v>
      </c>
      <c r="E296" s="19">
        <v>109.78</v>
      </c>
      <c r="F296" s="20">
        <v>17500</v>
      </c>
      <c r="G296" s="21"/>
    </row>
    <row r="297" ht="25" customHeight="1" spans="1:7">
      <c r="A297" s="16">
        <v>295</v>
      </c>
      <c r="B297" s="15" t="s">
        <v>363</v>
      </c>
      <c r="C297" s="15" t="s">
        <v>384</v>
      </c>
      <c r="D297" s="15" t="s">
        <v>388</v>
      </c>
      <c r="E297" s="19">
        <v>140.92</v>
      </c>
      <c r="F297" s="20">
        <v>22500</v>
      </c>
      <c r="G297" s="21"/>
    </row>
    <row r="298" ht="25" customHeight="1" spans="1:7">
      <c r="A298" s="16">
        <v>296</v>
      </c>
      <c r="B298" s="15" t="s">
        <v>363</v>
      </c>
      <c r="C298" s="15" t="s">
        <v>389</v>
      </c>
      <c r="D298" s="15" t="s">
        <v>114</v>
      </c>
      <c r="E298" s="19">
        <v>608.5</v>
      </c>
      <c r="F298" s="20">
        <v>99800</v>
      </c>
      <c r="G298" s="21"/>
    </row>
    <row r="299" ht="25" customHeight="1" spans="1:7">
      <c r="A299" s="16">
        <v>297</v>
      </c>
      <c r="B299" s="15" t="s">
        <v>363</v>
      </c>
      <c r="C299" s="15" t="s">
        <v>390</v>
      </c>
      <c r="D299" s="15" t="s">
        <v>391</v>
      </c>
      <c r="E299" s="19">
        <v>99.72</v>
      </c>
      <c r="F299" s="20">
        <v>15500</v>
      </c>
      <c r="G299" s="21"/>
    </row>
    <row r="300" ht="25" customHeight="1" spans="1:7">
      <c r="A300" s="16">
        <v>298</v>
      </c>
      <c r="B300" s="15" t="s">
        <v>363</v>
      </c>
      <c r="C300" s="15" t="s">
        <v>390</v>
      </c>
      <c r="D300" s="15" t="s">
        <v>392</v>
      </c>
      <c r="E300" s="19">
        <v>122.75</v>
      </c>
      <c r="F300" s="20">
        <v>19600</v>
      </c>
      <c r="G300" s="21"/>
    </row>
    <row r="301" ht="25" customHeight="1" spans="1:7">
      <c r="A301" s="16">
        <v>299</v>
      </c>
      <c r="B301" s="15" t="s">
        <v>363</v>
      </c>
      <c r="C301" s="15" t="s">
        <v>390</v>
      </c>
      <c r="D301" s="15" t="s">
        <v>114</v>
      </c>
      <c r="E301" s="19">
        <v>366.12</v>
      </c>
      <c r="F301" s="20">
        <v>60000</v>
      </c>
      <c r="G301" s="21"/>
    </row>
    <row r="302" ht="25" customHeight="1" spans="1:7">
      <c r="A302" s="16">
        <v>300</v>
      </c>
      <c r="B302" s="15" t="s">
        <v>363</v>
      </c>
      <c r="C302" s="15" t="s">
        <v>390</v>
      </c>
      <c r="D302" s="15" t="s">
        <v>136</v>
      </c>
      <c r="E302" s="19">
        <v>355.7</v>
      </c>
      <c r="F302" s="20">
        <v>50000</v>
      </c>
      <c r="G302" s="21"/>
    </row>
    <row r="303" ht="25" customHeight="1" spans="1:7">
      <c r="A303" s="16">
        <v>301</v>
      </c>
      <c r="B303" s="15" t="s">
        <v>363</v>
      </c>
      <c r="C303" s="15" t="s">
        <v>393</v>
      </c>
      <c r="D303" s="15" t="s">
        <v>394</v>
      </c>
      <c r="E303" s="19">
        <v>490</v>
      </c>
      <c r="F303" s="20">
        <v>78900</v>
      </c>
      <c r="G303" s="21"/>
    </row>
    <row r="304" ht="25" customHeight="1" spans="1:7">
      <c r="A304" s="16">
        <v>302</v>
      </c>
      <c r="B304" s="15" t="s">
        <v>363</v>
      </c>
      <c r="C304" s="15" t="s">
        <v>393</v>
      </c>
      <c r="D304" s="15" t="s">
        <v>395</v>
      </c>
      <c r="E304" s="19">
        <v>248</v>
      </c>
      <c r="F304" s="20">
        <v>39600</v>
      </c>
      <c r="G304" s="21"/>
    </row>
    <row r="305" ht="25" customHeight="1" spans="1:7">
      <c r="A305" s="16">
        <v>303</v>
      </c>
      <c r="B305" s="15" t="s">
        <v>363</v>
      </c>
      <c r="C305" s="15" t="s">
        <v>396</v>
      </c>
      <c r="D305" s="15" t="s">
        <v>397</v>
      </c>
      <c r="E305" s="19">
        <v>150</v>
      </c>
      <c r="F305" s="20">
        <v>24000</v>
      </c>
      <c r="G305" s="21"/>
    </row>
    <row r="306" ht="25" customHeight="1" spans="1:7">
      <c r="A306" s="16">
        <v>304</v>
      </c>
      <c r="B306" s="15" t="s">
        <v>363</v>
      </c>
      <c r="C306" s="15" t="s">
        <v>396</v>
      </c>
      <c r="D306" s="15" t="s">
        <v>398</v>
      </c>
      <c r="E306" s="19">
        <v>90</v>
      </c>
      <c r="F306" s="20">
        <v>14000</v>
      </c>
      <c r="G306" s="21"/>
    </row>
    <row r="307" ht="25" customHeight="1" spans="1:7">
      <c r="A307" s="16">
        <v>305</v>
      </c>
      <c r="B307" s="15" t="s">
        <v>363</v>
      </c>
      <c r="C307" s="15" t="s">
        <v>396</v>
      </c>
      <c r="D307" s="15" t="s">
        <v>399</v>
      </c>
      <c r="E307" s="19">
        <v>100</v>
      </c>
      <c r="F307" s="20">
        <v>16000</v>
      </c>
      <c r="G307" s="21"/>
    </row>
    <row r="308" ht="25" customHeight="1" spans="1:7">
      <c r="A308" s="16">
        <v>306</v>
      </c>
      <c r="B308" s="15" t="s">
        <v>363</v>
      </c>
      <c r="C308" s="15" t="s">
        <v>396</v>
      </c>
      <c r="D308" s="15" t="s">
        <v>400</v>
      </c>
      <c r="E308" s="19">
        <v>40</v>
      </c>
      <c r="F308" s="20">
        <v>6400</v>
      </c>
      <c r="G308" s="21"/>
    </row>
    <row r="309" s="9" customFormat="1" ht="25" customHeight="1" spans="1:8">
      <c r="A309" s="16">
        <v>307</v>
      </c>
      <c r="B309" s="15" t="s">
        <v>363</v>
      </c>
      <c r="C309" s="15" t="s">
        <v>396</v>
      </c>
      <c r="D309" s="15" t="s">
        <v>401</v>
      </c>
      <c r="E309" s="19">
        <v>100</v>
      </c>
      <c r="F309" s="20">
        <v>16000</v>
      </c>
      <c r="G309" s="61"/>
      <c r="H309"/>
    </row>
    <row r="310" ht="25" customHeight="1" spans="1:7">
      <c r="A310" s="16">
        <v>308</v>
      </c>
      <c r="B310" s="15" t="s">
        <v>363</v>
      </c>
      <c r="C310" s="15" t="s">
        <v>402</v>
      </c>
      <c r="D310" s="15" t="s">
        <v>403</v>
      </c>
      <c r="E310" s="19">
        <v>338.35</v>
      </c>
      <c r="F310" s="20">
        <v>54000</v>
      </c>
      <c r="G310" s="21"/>
    </row>
    <row r="311" s="9" customFormat="1" ht="25" customHeight="1" spans="1:8">
      <c r="A311" s="16">
        <v>309</v>
      </c>
      <c r="B311" s="15" t="s">
        <v>363</v>
      </c>
      <c r="C311" s="15" t="s">
        <v>402</v>
      </c>
      <c r="D311" s="46" t="s">
        <v>401</v>
      </c>
      <c r="E311" s="19">
        <v>139.19</v>
      </c>
      <c r="F311" s="20">
        <v>22200</v>
      </c>
      <c r="G311" s="61"/>
      <c r="H311"/>
    </row>
    <row r="312" ht="25" customHeight="1" spans="1:7">
      <c r="A312" s="16">
        <v>310</v>
      </c>
      <c r="B312" s="15" t="s">
        <v>363</v>
      </c>
      <c r="C312" s="15" t="s">
        <v>402</v>
      </c>
      <c r="D312" s="50" t="s">
        <v>404</v>
      </c>
      <c r="E312" s="56">
        <v>112.18</v>
      </c>
      <c r="F312" s="20">
        <v>18500</v>
      </c>
      <c r="G312" s="21"/>
    </row>
    <row r="313" ht="25" customHeight="1" spans="1:7">
      <c r="A313" s="16">
        <v>311</v>
      </c>
      <c r="B313" s="15" t="s">
        <v>363</v>
      </c>
      <c r="C313" s="15" t="s">
        <v>402</v>
      </c>
      <c r="D313" s="46" t="s">
        <v>114</v>
      </c>
      <c r="E313" s="56">
        <v>38.97</v>
      </c>
      <c r="F313" s="20">
        <v>6500</v>
      </c>
      <c r="G313" s="21"/>
    </row>
    <row r="314" ht="25" customHeight="1" spans="1:7">
      <c r="A314" s="16">
        <v>312</v>
      </c>
      <c r="B314" s="15" t="s">
        <v>363</v>
      </c>
      <c r="C314" s="15" t="s">
        <v>402</v>
      </c>
      <c r="D314" s="15" t="s">
        <v>405</v>
      </c>
      <c r="E314" s="19">
        <v>106.7</v>
      </c>
      <c r="F314" s="20">
        <v>17000</v>
      </c>
      <c r="G314" s="21"/>
    </row>
    <row r="315" ht="25" customHeight="1" spans="1:7">
      <c r="A315" s="16">
        <v>313</v>
      </c>
      <c r="B315" s="15" t="s">
        <v>363</v>
      </c>
      <c r="C315" s="15" t="s">
        <v>402</v>
      </c>
      <c r="D315" s="15" t="s">
        <v>406</v>
      </c>
      <c r="E315" s="19">
        <v>160.29</v>
      </c>
      <c r="F315" s="20">
        <v>25000</v>
      </c>
      <c r="G315" s="21"/>
    </row>
    <row r="316" ht="25" customHeight="1" spans="1:7">
      <c r="A316" s="16">
        <v>314</v>
      </c>
      <c r="B316" s="15" t="s">
        <v>363</v>
      </c>
      <c r="C316" s="15" t="s">
        <v>402</v>
      </c>
      <c r="D316" s="15" t="s">
        <v>407</v>
      </c>
      <c r="E316" s="19">
        <v>106.24</v>
      </c>
      <c r="F316" s="20">
        <v>16000</v>
      </c>
      <c r="G316" s="21"/>
    </row>
    <row r="317" ht="25" customHeight="1" spans="1:7">
      <c r="A317" s="16">
        <v>315</v>
      </c>
      <c r="B317" s="15" t="s">
        <v>363</v>
      </c>
      <c r="C317" s="15" t="s">
        <v>408</v>
      </c>
      <c r="D317" s="15" t="s">
        <v>409</v>
      </c>
      <c r="E317" s="19">
        <v>183.83</v>
      </c>
      <c r="F317" s="20">
        <v>29000</v>
      </c>
      <c r="G317" s="21"/>
    </row>
    <row r="318" ht="25" customHeight="1" spans="1:7">
      <c r="A318" s="16">
        <v>316</v>
      </c>
      <c r="B318" s="15" t="s">
        <v>363</v>
      </c>
      <c r="C318" s="15" t="s">
        <v>410</v>
      </c>
      <c r="D318" s="15" t="s">
        <v>411</v>
      </c>
      <c r="E318" s="19">
        <v>10</v>
      </c>
      <c r="F318" s="20">
        <v>1600</v>
      </c>
      <c r="G318" s="21"/>
    </row>
    <row r="319" ht="25" customHeight="1" spans="1:7">
      <c r="A319" s="16">
        <v>317</v>
      </c>
      <c r="B319" s="15" t="s">
        <v>363</v>
      </c>
      <c r="C319" s="15" t="s">
        <v>412</v>
      </c>
      <c r="D319" s="15" t="s">
        <v>114</v>
      </c>
      <c r="E319" s="19">
        <v>150</v>
      </c>
      <c r="F319" s="20">
        <v>26000</v>
      </c>
      <c r="G319" s="21"/>
    </row>
    <row r="320" ht="25" customHeight="1" spans="1:7">
      <c r="A320" s="16">
        <v>318</v>
      </c>
      <c r="B320" s="15" t="s">
        <v>363</v>
      </c>
      <c r="C320" s="15" t="s">
        <v>412</v>
      </c>
      <c r="D320" s="15" t="s">
        <v>413</v>
      </c>
      <c r="E320" s="19">
        <v>1900</v>
      </c>
      <c r="F320" s="20">
        <v>307000</v>
      </c>
      <c r="G320" s="21"/>
    </row>
    <row r="321" ht="25" customHeight="1" spans="1:7">
      <c r="A321" s="16">
        <v>319</v>
      </c>
      <c r="B321" s="15" t="s">
        <v>414</v>
      </c>
      <c r="C321" s="15" t="s">
        <v>415</v>
      </c>
      <c r="D321" s="15" t="s">
        <v>416</v>
      </c>
      <c r="E321" s="19">
        <v>220</v>
      </c>
      <c r="F321" s="20">
        <f t="shared" ref="F321:F359" si="5">E321*135</f>
        <v>29700</v>
      </c>
      <c r="G321" s="21"/>
    </row>
    <row r="322" ht="36" customHeight="1" spans="1:7">
      <c r="A322" s="16">
        <v>320</v>
      </c>
      <c r="B322" s="34" t="s">
        <v>414</v>
      </c>
      <c r="C322" s="15" t="s">
        <v>417</v>
      </c>
      <c r="D322" s="15" t="s">
        <v>418</v>
      </c>
      <c r="E322" s="19">
        <f>750</f>
        <v>750</v>
      </c>
      <c r="F322" s="20">
        <f t="shared" si="5"/>
        <v>101250</v>
      </c>
      <c r="G322" s="21"/>
    </row>
    <row r="323" ht="25" customHeight="1" spans="1:7">
      <c r="A323" s="16">
        <v>321</v>
      </c>
      <c r="B323" s="34" t="s">
        <v>414</v>
      </c>
      <c r="C323" s="15" t="s">
        <v>419</v>
      </c>
      <c r="D323" s="15" t="s">
        <v>420</v>
      </c>
      <c r="E323" s="19">
        <v>240</v>
      </c>
      <c r="F323" s="20">
        <f t="shared" si="5"/>
        <v>32400</v>
      </c>
      <c r="G323" s="21"/>
    </row>
    <row r="324" ht="25" customHeight="1" spans="1:7">
      <c r="A324" s="16">
        <v>322</v>
      </c>
      <c r="B324" s="34" t="s">
        <v>414</v>
      </c>
      <c r="C324" s="15" t="s">
        <v>421</v>
      </c>
      <c r="D324" s="15" t="s">
        <v>422</v>
      </c>
      <c r="E324" s="19">
        <v>550</v>
      </c>
      <c r="F324" s="20">
        <f t="shared" si="5"/>
        <v>74250</v>
      </c>
      <c r="G324" s="21"/>
    </row>
    <row r="325" ht="25" customHeight="1" spans="1:7">
      <c r="A325" s="16">
        <v>323</v>
      </c>
      <c r="B325" s="34" t="s">
        <v>414</v>
      </c>
      <c r="C325" s="15" t="s">
        <v>423</v>
      </c>
      <c r="D325" s="15" t="s">
        <v>424</v>
      </c>
      <c r="E325" s="19">
        <v>780</v>
      </c>
      <c r="F325" s="20">
        <f t="shared" si="5"/>
        <v>105300</v>
      </c>
      <c r="G325" s="21"/>
    </row>
    <row r="326" ht="25" customHeight="1" spans="1:7">
      <c r="A326" s="16">
        <v>324</v>
      </c>
      <c r="B326" s="34" t="s">
        <v>414</v>
      </c>
      <c r="C326" s="15" t="s">
        <v>425</v>
      </c>
      <c r="D326" s="15" t="s">
        <v>426</v>
      </c>
      <c r="E326" s="19">
        <v>50</v>
      </c>
      <c r="F326" s="20">
        <f t="shared" si="5"/>
        <v>6750</v>
      </c>
      <c r="G326" s="21"/>
    </row>
    <row r="327" ht="25" customHeight="1" spans="1:7">
      <c r="A327" s="16">
        <v>325</v>
      </c>
      <c r="B327" s="34" t="s">
        <v>414</v>
      </c>
      <c r="C327" s="15" t="s">
        <v>425</v>
      </c>
      <c r="D327" s="15" t="s">
        <v>427</v>
      </c>
      <c r="E327" s="19">
        <v>300</v>
      </c>
      <c r="F327" s="20">
        <f t="shared" si="5"/>
        <v>40500</v>
      </c>
      <c r="G327" s="21"/>
    </row>
    <row r="328" ht="25" customHeight="1" spans="1:7">
      <c r="A328" s="16">
        <v>326</v>
      </c>
      <c r="B328" s="34" t="s">
        <v>414</v>
      </c>
      <c r="C328" s="15" t="s">
        <v>425</v>
      </c>
      <c r="D328" s="15" t="s">
        <v>428</v>
      </c>
      <c r="E328" s="19">
        <v>200</v>
      </c>
      <c r="F328" s="20">
        <f t="shared" si="5"/>
        <v>27000</v>
      </c>
      <c r="G328" s="21"/>
    </row>
    <row r="329" ht="25" customHeight="1" spans="1:7">
      <c r="A329" s="16">
        <v>327</v>
      </c>
      <c r="B329" s="34" t="s">
        <v>414</v>
      </c>
      <c r="C329" s="15" t="s">
        <v>429</v>
      </c>
      <c r="D329" s="15" t="s">
        <v>430</v>
      </c>
      <c r="E329" s="19">
        <v>120</v>
      </c>
      <c r="F329" s="20">
        <f t="shared" si="5"/>
        <v>16200</v>
      </c>
      <c r="G329" s="21"/>
    </row>
    <row r="330" ht="25" customHeight="1" spans="1:7">
      <c r="A330" s="16">
        <v>328</v>
      </c>
      <c r="B330" s="34" t="s">
        <v>414</v>
      </c>
      <c r="C330" s="15" t="s">
        <v>429</v>
      </c>
      <c r="D330" s="15" t="s">
        <v>431</v>
      </c>
      <c r="E330" s="19">
        <v>200</v>
      </c>
      <c r="F330" s="20">
        <f t="shared" si="5"/>
        <v>27000</v>
      </c>
      <c r="G330" s="21"/>
    </row>
    <row r="331" ht="35" customHeight="1" spans="1:7">
      <c r="A331" s="16">
        <v>329</v>
      </c>
      <c r="B331" s="34" t="s">
        <v>414</v>
      </c>
      <c r="C331" s="15" t="s">
        <v>432</v>
      </c>
      <c r="D331" s="15" t="s">
        <v>433</v>
      </c>
      <c r="E331" s="19">
        <f>3400</f>
        <v>3400</v>
      </c>
      <c r="F331" s="20">
        <f t="shared" si="5"/>
        <v>459000</v>
      </c>
      <c r="G331" s="21"/>
    </row>
    <row r="332" ht="25" customHeight="1" spans="1:7">
      <c r="A332" s="16">
        <v>330</v>
      </c>
      <c r="B332" s="34" t="s">
        <v>414</v>
      </c>
      <c r="C332" s="15" t="s">
        <v>434</v>
      </c>
      <c r="D332" s="15" t="s">
        <v>435</v>
      </c>
      <c r="E332" s="19">
        <v>120</v>
      </c>
      <c r="F332" s="20">
        <f t="shared" si="5"/>
        <v>16200</v>
      </c>
      <c r="G332" s="21"/>
    </row>
    <row r="333" ht="25" customHeight="1" spans="1:7">
      <c r="A333" s="16">
        <v>331</v>
      </c>
      <c r="B333" s="34" t="s">
        <v>414</v>
      </c>
      <c r="C333" s="15" t="s">
        <v>434</v>
      </c>
      <c r="D333" s="15" t="s">
        <v>436</v>
      </c>
      <c r="E333" s="19">
        <v>500</v>
      </c>
      <c r="F333" s="20">
        <f t="shared" si="5"/>
        <v>67500</v>
      </c>
      <c r="G333" s="21"/>
    </row>
    <row r="334" ht="25" customHeight="1" spans="1:7">
      <c r="A334" s="16">
        <v>332</v>
      </c>
      <c r="B334" s="34" t="s">
        <v>414</v>
      </c>
      <c r="C334" s="15" t="s">
        <v>434</v>
      </c>
      <c r="D334" s="15" t="s">
        <v>437</v>
      </c>
      <c r="E334" s="19">
        <v>320</v>
      </c>
      <c r="F334" s="20">
        <f t="shared" si="5"/>
        <v>43200</v>
      </c>
      <c r="G334" s="21"/>
    </row>
    <row r="335" ht="25" customHeight="1" spans="1:7">
      <c r="A335" s="16">
        <v>333</v>
      </c>
      <c r="B335" s="34" t="s">
        <v>414</v>
      </c>
      <c r="C335" s="15" t="s">
        <v>438</v>
      </c>
      <c r="D335" s="15" t="s">
        <v>439</v>
      </c>
      <c r="E335" s="19">
        <v>260</v>
      </c>
      <c r="F335" s="20">
        <f t="shared" si="5"/>
        <v>35100</v>
      </c>
      <c r="G335" s="21"/>
    </row>
    <row r="336" ht="25" customHeight="1" spans="1:7">
      <c r="A336" s="16">
        <v>334</v>
      </c>
      <c r="B336" s="34" t="s">
        <v>414</v>
      </c>
      <c r="C336" s="15" t="s">
        <v>438</v>
      </c>
      <c r="D336" s="15" t="s">
        <v>440</v>
      </c>
      <c r="E336" s="19">
        <v>200</v>
      </c>
      <c r="F336" s="20">
        <f t="shared" si="5"/>
        <v>27000</v>
      </c>
      <c r="G336" s="21"/>
    </row>
    <row r="337" ht="25" customHeight="1" spans="1:7">
      <c r="A337" s="16">
        <v>335</v>
      </c>
      <c r="B337" s="34" t="s">
        <v>414</v>
      </c>
      <c r="C337" s="15" t="s">
        <v>441</v>
      </c>
      <c r="D337" s="15" t="s">
        <v>442</v>
      </c>
      <c r="E337" s="19">
        <v>200</v>
      </c>
      <c r="F337" s="20">
        <f t="shared" si="5"/>
        <v>27000</v>
      </c>
      <c r="G337" s="21"/>
    </row>
    <row r="338" ht="25" customHeight="1" spans="1:7">
      <c r="A338" s="16">
        <v>336</v>
      </c>
      <c r="B338" s="34" t="s">
        <v>414</v>
      </c>
      <c r="C338" s="15" t="s">
        <v>443</v>
      </c>
      <c r="D338" s="15" t="s">
        <v>444</v>
      </c>
      <c r="E338" s="19">
        <v>150</v>
      </c>
      <c r="F338" s="20">
        <f t="shared" si="5"/>
        <v>20250</v>
      </c>
      <c r="G338" s="21"/>
    </row>
    <row r="339" ht="25" customHeight="1" spans="1:7">
      <c r="A339" s="16">
        <v>337</v>
      </c>
      <c r="B339" s="34" t="s">
        <v>414</v>
      </c>
      <c r="C339" s="15" t="s">
        <v>443</v>
      </c>
      <c r="D339" s="15" t="s">
        <v>445</v>
      </c>
      <c r="E339" s="19">
        <v>250</v>
      </c>
      <c r="F339" s="20">
        <f t="shared" si="5"/>
        <v>33750</v>
      </c>
      <c r="G339" s="21"/>
    </row>
    <row r="340" ht="25" customHeight="1" spans="1:7">
      <c r="A340" s="16">
        <v>338</v>
      </c>
      <c r="B340" s="34" t="s">
        <v>414</v>
      </c>
      <c r="C340" s="15" t="s">
        <v>443</v>
      </c>
      <c r="D340" s="15" t="s">
        <v>446</v>
      </c>
      <c r="E340" s="19">
        <v>100</v>
      </c>
      <c r="F340" s="20">
        <f t="shared" si="5"/>
        <v>13500</v>
      </c>
      <c r="G340" s="21"/>
    </row>
    <row r="341" ht="25" customHeight="1" spans="1:7">
      <c r="A341" s="16">
        <v>339</v>
      </c>
      <c r="B341" s="34" t="s">
        <v>414</v>
      </c>
      <c r="C341" s="15" t="s">
        <v>447</v>
      </c>
      <c r="D341" s="15" t="s">
        <v>448</v>
      </c>
      <c r="E341" s="19">
        <v>130</v>
      </c>
      <c r="F341" s="20">
        <f t="shared" si="5"/>
        <v>17550</v>
      </c>
      <c r="G341" s="21"/>
    </row>
    <row r="342" ht="25" customHeight="1" spans="1:7">
      <c r="A342" s="16">
        <v>340</v>
      </c>
      <c r="B342" s="34" t="s">
        <v>414</v>
      </c>
      <c r="C342" s="15" t="s">
        <v>447</v>
      </c>
      <c r="D342" s="15" t="s">
        <v>449</v>
      </c>
      <c r="E342" s="19">
        <v>120</v>
      </c>
      <c r="F342" s="20">
        <f t="shared" si="5"/>
        <v>16200</v>
      </c>
      <c r="G342" s="21"/>
    </row>
    <row r="343" ht="25" customHeight="1" spans="1:7">
      <c r="A343" s="16">
        <v>341</v>
      </c>
      <c r="B343" s="34" t="s">
        <v>414</v>
      </c>
      <c r="C343" s="15" t="s">
        <v>447</v>
      </c>
      <c r="D343" s="15" t="s">
        <v>450</v>
      </c>
      <c r="E343" s="19">
        <v>140</v>
      </c>
      <c r="F343" s="20">
        <f t="shared" si="5"/>
        <v>18900</v>
      </c>
      <c r="G343" s="21"/>
    </row>
    <row r="344" ht="25" customHeight="1" spans="1:7">
      <c r="A344" s="16">
        <v>342</v>
      </c>
      <c r="B344" s="34" t="s">
        <v>414</v>
      </c>
      <c r="C344" s="15" t="s">
        <v>447</v>
      </c>
      <c r="D344" s="15" t="s">
        <v>451</v>
      </c>
      <c r="E344" s="19">
        <v>130</v>
      </c>
      <c r="F344" s="20">
        <f t="shared" si="5"/>
        <v>17550</v>
      </c>
      <c r="G344" s="21"/>
    </row>
    <row r="345" ht="25" customHeight="1" spans="1:7">
      <c r="A345" s="16">
        <v>343</v>
      </c>
      <c r="B345" s="34" t="s">
        <v>414</v>
      </c>
      <c r="C345" s="15" t="s">
        <v>447</v>
      </c>
      <c r="D345" s="15" t="s">
        <v>452</v>
      </c>
      <c r="E345" s="19">
        <v>280</v>
      </c>
      <c r="F345" s="20">
        <f t="shared" si="5"/>
        <v>37800</v>
      </c>
      <c r="G345" s="21"/>
    </row>
    <row r="346" ht="25" customHeight="1" spans="1:7">
      <c r="A346" s="16">
        <v>344</v>
      </c>
      <c r="B346" s="34" t="s">
        <v>414</v>
      </c>
      <c r="C346" s="15" t="s">
        <v>447</v>
      </c>
      <c r="D346" s="15" t="s">
        <v>453</v>
      </c>
      <c r="E346" s="19">
        <f>90</f>
        <v>90</v>
      </c>
      <c r="F346" s="20">
        <f t="shared" si="5"/>
        <v>12150</v>
      </c>
      <c r="G346" s="21"/>
    </row>
    <row r="347" ht="25" customHeight="1" spans="1:7">
      <c r="A347" s="16">
        <v>345</v>
      </c>
      <c r="B347" s="34" t="s">
        <v>414</v>
      </c>
      <c r="C347" s="15" t="s">
        <v>447</v>
      </c>
      <c r="D347" s="15" t="s">
        <v>454</v>
      </c>
      <c r="E347" s="19">
        <v>90</v>
      </c>
      <c r="F347" s="20">
        <f t="shared" si="5"/>
        <v>12150</v>
      </c>
      <c r="G347" s="21"/>
    </row>
    <row r="348" ht="25" customHeight="1" spans="1:7">
      <c r="A348" s="16">
        <v>346</v>
      </c>
      <c r="B348" s="34" t="s">
        <v>414</v>
      </c>
      <c r="C348" s="15" t="s">
        <v>447</v>
      </c>
      <c r="D348" s="15" t="s">
        <v>455</v>
      </c>
      <c r="E348" s="19">
        <v>100</v>
      </c>
      <c r="F348" s="20">
        <f t="shared" si="5"/>
        <v>13500</v>
      </c>
      <c r="G348" s="21"/>
    </row>
    <row r="349" ht="25" customHeight="1" spans="1:7">
      <c r="A349" s="16">
        <v>347</v>
      </c>
      <c r="B349" s="34" t="s">
        <v>414</v>
      </c>
      <c r="C349" s="15" t="s">
        <v>447</v>
      </c>
      <c r="D349" s="15" t="s">
        <v>456</v>
      </c>
      <c r="E349" s="19">
        <v>80</v>
      </c>
      <c r="F349" s="20">
        <f t="shared" si="5"/>
        <v>10800</v>
      </c>
      <c r="G349" s="21"/>
    </row>
    <row r="350" ht="25" customHeight="1" spans="1:7">
      <c r="A350" s="16">
        <v>348</v>
      </c>
      <c r="B350" s="34" t="s">
        <v>414</v>
      </c>
      <c r="C350" s="15" t="s">
        <v>457</v>
      </c>
      <c r="D350" s="15" t="s">
        <v>458</v>
      </c>
      <c r="E350" s="19">
        <v>160</v>
      </c>
      <c r="F350" s="20">
        <f t="shared" si="5"/>
        <v>21600</v>
      </c>
      <c r="G350" s="21"/>
    </row>
    <row r="351" ht="25" customHeight="1" spans="1:7">
      <c r="A351" s="16">
        <v>349</v>
      </c>
      <c r="B351" s="34" t="s">
        <v>414</v>
      </c>
      <c r="C351" s="15" t="s">
        <v>457</v>
      </c>
      <c r="D351" s="15" t="s">
        <v>459</v>
      </c>
      <c r="E351" s="19">
        <v>120</v>
      </c>
      <c r="F351" s="20">
        <f t="shared" si="5"/>
        <v>16200</v>
      </c>
      <c r="G351" s="21"/>
    </row>
    <row r="352" ht="25" customHeight="1" spans="1:7">
      <c r="A352" s="16">
        <v>350</v>
      </c>
      <c r="B352" s="34" t="s">
        <v>414</v>
      </c>
      <c r="C352" s="15" t="s">
        <v>460</v>
      </c>
      <c r="D352" s="15" t="s">
        <v>461</v>
      </c>
      <c r="E352" s="19">
        <v>100</v>
      </c>
      <c r="F352" s="20">
        <f t="shared" si="5"/>
        <v>13500</v>
      </c>
      <c r="G352" s="21"/>
    </row>
    <row r="353" ht="25" customHeight="1" spans="1:7">
      <c r="A353" s="16">
        <v>351</v>
      </c>
      <c r="B353" s="34" t="s">
        <v>414</v>
      </c>
      <c r="C353" s="15" t="s">
        <v>460</v>
      </c>
      <c r="D353" s="15" t="s">
        <v>462</v>
      </c>
      <c r="E353" s="19">
        <v>100</v>
      </c>
      <c r="F353" s="20">
        <f t="shared" si="5"/>
        <v>13500</v>
      </c>
      <c r="G353" s="21"/>
    </row>
    <row r="354" ht="25" customHeight="1" spans="1:7">
      <c r="A354" s="16">
        <v>352</v>
      </c>
      <c r="B354" s="34" t="s">
        <v>414</v>
      </c>
      <c r="C354" s="15" t="s">
        <v>460</v>
      </c>
      <c r="D354" s="15" t="s">
        <v>463</v>
      </c>
      <c r="E354" s="19">
        <v>150</v>
      </c>
      <c r="F354" s="20">
        <f t="shared" si="5"/>
        <v>20250</v>
      </c>
      <c r="G354" s="21"/>
    </row>
    <row r="355" ht="25" customHeight="1" spans="1:7">
      <c r="A355" s="16">
        <v>353</v>
      </c>
      <c r="B355" s="34" t="s">
        <v>414</v>
      </c>
      <c r="C355" s="15" t="s">
        <v>460</v>
      </c>
      <c r="D355" s="15" t="s">
        <v>464</v>
      </c>
      <c r="E355" s="19">
        <v>230</v>
      </c>
      <c r="F355" s="20">
        <f t="shared" si="5"/>
        <v>31050</v>
      </c>
      <c r="G355" s="21"/>
    </row>
    <row r="356" ht="25" customHeight="1" spans="1:7">
      <c r="A356" s="16">
        <v>354</v>
      </c>
      <c r="B356" s="34" t="s">
        <v>414</v>
      </c>
      <c r="C356" s="15" t="s">
        <v>460</v>
      </c>
      <c r="D356" s="15" t="s">
        <v>465</v>
      </c>
      <c r="E356" s="19">
        <v>150</v>
      </c>
      <c r="F356" s="20">
        <f t="shared" si="5"/>
        <v>20250</v>
      </c>
      <c r="G356" s="21"/>
    </row>
    <row r="357" ht="25" customHeight="1" spans="1:7">
      <c r="A357" s="16">
        <v>355</v>
      </c>
      <c r="B357" s="34" t="s">
        <v>414</v>
      </c>
      <c r="C357" s="15" t="s">
        <v>466</v>
      </c>
      <c r="D357" s="15" t="s">
        <v>467</v>
      </c>
      <c r="E357" s="19">
        <v>110</v>
      </c>
      <c r="F357" s="20">
        <f t="shared" si="5"/>
        <v>14850</v>
      </c>
      <c r="G357" s="21"/>
    </row>
    <row r="358" ht="25" customHeight="1" spans="1:7">
      <c r="A358" s="16">
        <v>356</v>
      </c>
      <c r="B358" s="34" t="s">
        <v>414</v>
      </c>
      <c r="C358" s="15" t="s">
        <v>466</v>
      </c>
      <c r="D358" s="15" t="s">
        <v>468</v>
      </c>
      <c r="E358" s="19">
        <v>200</v>
      </c>
      <c r="F358" s="20">
        <f t="shared" si="5"/>
        <v>27000</v>
      </c>
      <c r="G358" s="21"/>
    </row>
    <row r="359" ht="25" customHeight="1" spans="1:7">
      <c r="A359" s="16">
        <v>357</v>
      </c>
      <c r="B359" s="34" t="s">
        <v>414</v>
      </c>
      <c r="C359" s="15" t="s">
        <v>469</v>
      </c>
      <c r="D359" s="15" t="s">
        <v>470</v>
      </c>
      <c r="E359" s="19">
        <v>1200</v>
      </c>
      <c r="F359" s="20">
        <f t="shared" si="5"/>
        <v>162000</v>
      </c>
      <c r="G359" s="21"/>
    </row>
    <row r="360" ht="25" customHeight="1" spans="1:7">
      <c r="A360" s="16">
        <v>358</v>
      </c>
      <c r="B360" s="34" t="s">
        <v>414</v>
      </c>
      <c r="C360" s="15" t="s">
        <v>471</v>
      </c>
      <c r="D360" s="15" t="s">
        <v>472</v>
      </c>
      <c r="E360" s="19">
        <v>4210</v>
      </c>
      <c r="F360" s="20">
        <v>570350</v>
      </c>
      <c r="G360" s="21"/>
    </row>
    <row r="361" ht="25" customHeight="1" spans="1:7">
      <c r="A361" s="16">
        <v>359</v>
      </c>
      <c r="B361" s="15" t="s">
        <v>473</v>
      </c>
      <c r="C361" s="15" t="s">
        <v>474</v>
      </c>
      <c r="D361" s="46" t="s">
        <v>475</v>
      </c>
      <c r="E361" s="68">
        <v>222.33</v>
      </c>
      <c r="F361" s="69">
        <f t="shared" ref="F361:F367" si="6">E361*180</f>
        <v>40019.4</v>
      </c>
      <c r="G361" s="21"/>
    </row>
    <row r="362" ht="25" customHeight="1" spans="1:7">
      <c r="A362" s="16">
        <v>360</v>
      </c>
      <c r="B362" s="15" t="s">
        <v>473</v>
      </c>
      <c r="C362" s="15" t="s">
        <v>474</v>
      </c>
      <c r="D362" s="50" t="s">
        <v>476</v>
      </c>
      <c r="E362" s="68">
        <v>121</v>
      </c>
      <c r="F362" s="69">
        <f t="shared" si="6"/>
        <v>21780</v>
      </c>
      <c r="G362" s="21"/>
    </row>
    <row r="363" ht="25" customHeight="1" spans="1:7">
      <c r="A363" s="16">
        <v>361</v>
      </c>
      <c r="B363" s="15" t="s">
        <v>473</v>
      </c>
      <c r="C363" s="15" t="s">
        <v>474</v>
      </c>
      <c r="D363" s="46" t="s">
        <v>477</v>
      </c>
      <c r="E363" s="68">
        <v>121.5</v>
      </c>
      <c r="F363" s="69">
        <f t="shared" si="6"/>
        <v>21870</v>
      </c>
      <c r="G363" s="21"/>
    </row>
    <row r="364" ht="25" customHeight="1" spans="1:7">
      <c r="A364" s="16">
        <v>362</v>
      </c>
      <c r="B364" s="50" t="s">
        <v>473</v>
      </c>
      <c r="C364" s="50" t="s">
        <v>478</v>
      </c>
      <c r="D364" s="50" t="s">
        <v>132</v>
      </c>
      <c r="E364" s="68">
        <v>211.49</v>
      </c>
      <c r="F364" s="69">
        <f t="shared" si="6"/>
        <v>38068.2</v>
      </c>
      <c r="G364" s="21"/>
    </row>
    <row r="365" ht="25" customHeight="1" spans="1:7">
      <c r="A365" s="16">
        <v>363</v>
      </c>
      <c r="B365" s="50" t="s">
        <v>473</v>
      </c>
      <c r="C365" s="50" t="s">
        <v>478</v>
      </c>
      <c r="D365" s="50" t="s">
        <v>479</v>
      </c>
      <c r="E365" s="68">
        <v>595</v>
      </c>
      <c r="F365" s="69">
        <f t="shared" si="6"/>
        <v>107100</v>
      </c>
      <c r="G365" s="21"/>
    </row>
    <row r="366" ht="25" customHeight="1" spans="1:9">
      <c r="A366" s="16">
        <v>364</v>
      </c>
      <c r="B366" s="50" t="s">
        <v>473</v>
      </c>
      <c r="C366" s="50" t="s">
        <v>480</v>
      </c>
      <c r="D366" s="50" t="s">
        <v>481</v>
      </c>
      <c r="E366" s="68">
        <v>370</v>
      </c>
      <c r="F366" s="69">
        <f t="shared" si="6"/>
        <v>66600</v>
      </c>
      <c r="G366" s="21"/>
      <c r="H366"/>
      <c r="I366" s="70"/>
    </row>
    <row r="367" ht="25" customHeight="1" spans="1:7">
      <c r="A367" s="16">
        <v>365</v>
      </c>
      <c r="B367" s="50" t="s">
        <v>473</v>
      </c>
      <c r="C367" s="50" t="s">
        <v>482</v>
      </c>
      <c r="D367" s="50" t="s">
        <v>483</v>
      </c>
      <c r="E367" s="68">
        <v>421.11</v>
      </c>
      <c r="F367" s="69">
        <f t="shared" si="6"/>
        <v>75799.8</v>
      </c>
      <c r="G367" s="21"/>
    </row>
    <row r="368" ht="25" customHeight="1" spans="1:7">
      <c r="A368" s="16">
        <v>366</v>
      </c>
      <c r="B368" s="50" t="s">
        <v>473</v>
      </c>
      <c r="C368" s="50" t="s">
        <v>484</v>
      </c>
      <c r="D368" s="50" t="s">
        <v>485</v>
      </c>
      <c r="E368" s="68">
        <v>22.7</v>
      </c>
      <c r="F368" s="69">
        <v>3827</v>
      </c>
      <c r="G368" s="21"/>
    </row>
    <row r="369" ht="25" customHeight="1" spans="1:7">
      <c r="A369" s="16">
        <v>367</v>
      </c>
      <c r="B369" s="50" t="s">
        <v>473</v>
      </c>
      <c r="C369" s="50" t="s">
        <v>486</v>
      </c>
      <c r="D369" s="50" t="s">
        <v>487</v>
      </c>
      <c r="E369" s="68">
        <v>67.13</v>
      </c>
      <c r="F369" s="69">
        <f t="shared" ref="F369:F373" si="7">E369*180</f>
        <v>12083.4</v>
      </c>
      <c r="G369" s="21"/>
    </row>
    <row r="370" ht="25" customHeight="1" spans="1:7">
      <c r="A370" s="16">
        <v>368</v>
      </c>
      <c r="B370" s="50" t="s">
        <v>473</v>
      </c>
      <c r="C370" s="50" t="s">
        <v>488</v>
      </c>
      <c r="D370" s="50" t="s">
        <v>489</v>
      </c>
      <c r="E370" s="68">
        <v>461.38</v>
      </c>
      <c r="F370" s="69">
        <f t="shared" si="7"/>
        <v>83048.4</v>
      </c>
      <c r="G370" s="21"/>
    </row>
    <row r="371" ht="25" customHeight="1" spans="1:7">
      <c r="A371" s="16">
        <v>369</v>
      </c>
      <c r="B371" s="50" t="s">
        <v>473</v>
      </c>
      <c r="C371" s="15" t="s">
        <v>490</v>
      </c>
      <c r="D371" s="46" t="s">
        <v>491</v>
      </c>
      <c r="E371" s="68">
        <v>74.91</v>
      </c>
      <c r="F371" s="69">
        <f t="shared" si="7"/>
        <v>13483.8</v>
      </c>
      <c r="G371" s="21"/>
    </row>
    <row r="372" ht="25" customHeight="1" spans="1:7">
      <c r="A372" s="16">
        <v>370</v>
      </c>
      <c r="B372" s="50" t="s">
        <v>473</v>
      </c>
      <c r="C372" s="15" t="s">
        <v>490</v>
      </c>
      <c r="D372" s="46" t="s">
        <v>492</v>
      </c>
      <c r="E372" s="68">
        <v>354</v>
      </c>
      <c r="F372" s="69">
        <f t="shared" si="7"/>
        <v>63720</v>
      </c>
      <c r="G372" s="21"/>
    </row>
    <row r="373" ht="25" customHeight="1" spans="1:7">
      <c r="A373" s="16">
        <v>371</v>
      </c>
      <c r="B373" s="50" t="s">
        <v>473</v>
      </c>
      <c r="C373" s="15" t="s">
        <v>490</v>
      </c>
      <c r="D373" s="46" t="s">
        <v>493</v>
      </c>
      <c r="E373" s="68">
        <v>70</v>
      </c>
      <c r="F373" s="69">
        <f t="shared" si="7"/>
        <v>12600</v>
      </c>
      <c r="G373" s="21"/>
    </row>
    <row r="374" ht="25" customHeight="1" spans="1:7">
      <c r="A374" s="16">
        <v>372</v>
      </c>
      <c r="B374" s="15" t="s">
        <v>494</v>
      </c>
      <c r="C374" s="15" t="s">
        <v>495</v>
      </c>
      <c r="D374" s="62" t="s">
        <v>496</v>
      </c>
      <c r="E374" s="19">
        <v>654.29</v>
      </c>
      <c r="F374" s="20">
        <f t="shared" ref="F374:F384" si="8">E374*170</f>
        <v>111229.3</v>
      </c>
      <c r="G374" s="21"/>
    </row>
    <row r="375" ht="25" customHeight="1" spans="1:7">
      <c r="A375" s="16">
        <v>373</v>
      </c>
      <c r="B375" s="15" t="s">
        <v>494</v>
      </c>
      <c r="C375" s="15" t="s">
        <v>495</v>
      </c>
      <c r="D375" s="63" t="s">
        <v>493</v>
      </c>
      <c r="E375" s="19">
        <v>212.32</v>
      </c>
      <c r="F375" s="20">
        <f t="shared" si="8"/>
        <v>36094.4</v>
      </c>
      <c r="G375" s="21"/>
    </row>
    <row r="376" ht="25" customHeight="1" spans="1:7">
      <c r="A376" s="16">
        <v>374</v>
      </c>
      <c r="B376" s="15" t="s">
        <v>494</v>
      </c>
      <c r="C376" s="15" t="s">
        <v>497</v>
      </c>
      <c r="D376" s="62" t="s">
        <v>498</v>
      </c>
      <c r="E376" s="19">
        <v>603.42</v>
      </c>
      <c r="F376" s="20">
        <f t="shared" si="8"/>
        <v>102581.4</v>
      </c>
      <c r="G376" s="21"/>
    </row>
    <row r="377" ht="25" customHeight="1" spans="1:7">
      <c r="A377" s="16">
        <v>375</v>
      </c>
      <c r="B377" s="15" t="s">
        <v>494</v>
      </c>
      <c r="C377" s="15" t="s">
        <v>499</v>
      </c>
      <c r="D377" s="64" t="s">
        <v>500</v>
      </c>
      <c r="E377" s="19">
        <v>240</v>
      </c>
      <c r="F377" s="20">
        <f t="shared" si="8"/>
        <v>40800</v>
      </c>
      <c r="G377" s="21"/>
    </row>
    <row r="378" ht="25" customHeight="1" spans="1:7">
      <c r="A378" s="16">
        <v>376</v>
      </c>
      <c r="B378" s="15" t="s">
        <v>494</v>
      </c>
      <c r="C378" s="15" t="s">
        <v>501</v>
      </c>
      <c r="D378" s="65" t="s">
        <v>456</v>
      </c>
      <c r="E378" s="19">
        <v>388.09</v>
      </c>
      <c r="F378" s="20">
        <f t="shared" si="8"/>
        <v>65975.3</v>
      </c>
      <c r="G378" s="21"/>
    </row>
    <row r="379" ht="25" customHeight="1" spans="1:7">
      <c r="A379" s="16">
        <v>377</v>
      </c>
      <c r="B379" s="15" t="s">
        <v>494</v>
      </c>
      <c r="C379" s="15" t="s">
        <v>502</v>
      </c>
      <c r="D379" s="66" t="s">
        <v>498</v>
      </c>
      <c r="E379" s="19">
        <v>275.79</v>
      </c>
      <c r="F379" s="20">
        <f t="shared" si="8"/>
        <v>46884.3</v>
      </c>
      <c r="G379" s="21"/>
    </row>
    <row r="380" ht="25" customHeight="1" spans="1:7">
      <c r="A380" s="16">
        <v>378</v>
      </c>
      <c r="B380" s="15" t="s">
        <v>494</v>
      </c>
      <c r="C380" s="15" t="s">
        <v>503</v>
      </c>
      <c r="D380" s="63" t="s">
        <v>492</v>
      </c>
      <c r="E380" s="19">
        <v>342</v>
      </c>
      <c r="F380" s="20">
        <f t="shared" si="8"/>
        <v>58140</v>
      </c>
      <c r="G380" s="21"/>
    </row>
    <row r="381" ht="25" customHeight="1" spans="1:7">
      <c r="A381" s="16">
        <v>379</v>
      </c>
      <c r="B381" s="15" t="s">
        <v>494</v>
      </c>
      <c r="C381" s="15" t="s">
        <v>503</v>
      </c>
      <c r="D381" s="67" t="s">
        <v>504</v>
      </c>
      <c r="E381" s="19">
        <v>139</v>
      </c>
      <c r="F381" s="20">
        <f t="shared" si="8"/>
        <v>23630</v>
      </c>
      <c r="G381" s="21"/>
    </row>
    <row r="382" ht="25" customHeight="1" spans="1:7">
      <c r="A382" s="16">
        <v>380</v>
      </c>
      <c r="B382" s="15" t="s">
        <v>494</v>
      </c>
      <c r="C382" s="15" t="s">
        <v>505</v>
      </c>
      <c r="D382" s="67" t="s">
        <v>504</v>
      </c>
      <c r="E382" s="19">
        <v>432.63</v>
      </c>
      <c r="F382" s="20">
        <f t="shared" si="8"/>
        <v>73547.1</v>
      </c>
      <c r="G382" s="21"/>
    </row>
    <row r="383" ht="25" customHeight="1" spans="1:7">
      <c r="A383" s="16">
        <v>381</v>
      </c>
      <c r="B383" s="15" t="s">
        <v>494</v>
      </c>
      <c r="C383" s="15" t="s">
        <v>505</v>
      </c>
      <c r="D383" s="67" t="s">
        <v>492</v>
      </c>
      <c r="E383" s="19">
        <v>206.13</v>
      </c>
      <c r="F383" s="20">
        <f t="shared" si="8"/>
        <v>35042.1</v>
      </c>
      <c r="G383" s="21"/>
    </row>
    <row r="384" ht="25" customHeight="1" spans="1:7">
      <c r="A384" s="16">
        <v>382</v>
      </c>
      <c r="B384" s="15" t="s">
        <v>494</v>
      </c>
      <c r="C384" s="15" t="s">
        <v>505</v>
      </c>
      <c r="D384" s="63" t="s">
        <v>506</v>
      </c>
      <c r="E384" s="19">
        <v>149.24</v>
      </c>
      <c r="F384" s="20">
        <f t="shared" si="8"/>
        <v>25370.8</v>
      </c>
      <c r="G384" s="21"/>
    </row>
    <row r="385" ht="25" customHeight="1" spans="1:7">
      <c r="A385" s="16">
        <v>383</v>
      </c>
      <c r="B385" s="15" t="s">
        <v>494</v>
      </c>
      <c r="C385" s="15"/>
      <c r="D385" s="63" t="s">
        <v>506</v>
      </c>
      <c r="E385" s="19">
        <v>610</v>
      </c>
      <c r="F385" s="20">
        <v>70705.3</v>
      </c>
      <c r="G385" s="21"/>
    </row>
    <row r="386" ht="25" customHeight="1" spans="1:7">
      <c r="A386" s="16">
        <v>384</v>
      </c>
      <c r="B386" s="15" t="s">
        <v>507</v>
      </c>
      <c r="C386" s="15" t="s">
        <v>508</v>
      </c>
      <c r="D386" s="15" t="s">
        <v>132</v>
      </c>
      <c r="E386" s="19">
        <v>4502.93</v>
      </c>
      <c r="F386" s="20">
        <v>481321.2</v>
      </c>
      <c r="G386" s="21"/>
    </row>
    <row r="387" ht="25" customHeight="1" spans="1:7">
      <c r="A387" s="16">
        <v>385</v>
      </c>
      <c r="B387" s="15" t="s">
        <v>507</v>
      </c>
      <c r="C387" s="15" t="s">
        <v>509</v>
      </c>
      <c r="D387" s="15" t="s">
        <v>510</v>
      </c>
      <c r="E387" s="19">
        <v>180.2</v>
      </c>
      <c r="F387" s="20">
        <v>21624</v>
      </c>
      <c r="G387" s="21"/>
    </row>
    <row r="388" ht="25" customHeight="1" spans="1:7">
      <c r="A388" s="16">
        <v>386</v>
      </c>
      <c r="B388" s="15" t="s">
        <v>507</v>
      </c>
      <c r="C388" s="15" t="s">
        <v>511</v>
      </c>
      <c r="D388" s="15" t="s">
        <v>512</v>
      </c>
      <c r="E388" s="71">
        <v>550</v>
      </c>
      <c r="F388" s="17">
        <v>66000</v>
      </c>
      <c r="G388" s="21"/>
    </row>
    <row r="389" ht="25" customHeight="1" spans="1:7">
      <c r="A389" s="16">
        <v>387</v>
      </c>
      <c r="B389" s="15" t="s">
        <v>507</v>
      </c>
      <c r="C389" s="15" t="s">
        <v>511</v>
      </c>
      <c r="D389" s="15" t="s">
        <v>132</v>
      </c>
      <c r="E389" s="19">
        <v>458</v>
      </c>
      <c r="F389" s="20">
        <v>54960</v>
      </c>
      <c r="G389" s="21"/>
    </row>
    <row r="390" ht="25" customHeight="1" spans="1:7">
      <c r="A390" s="16">
        <v>388</v>
      </c>
      <c r="B390" s="15" t="s">
        <v>507</v>
      </c>
      <c r="C390" s="15" t="s">
        <v>513</v>
      </c>
      <c r="D390" s="15" t="s">
        <v>132</v>
      </c>
      <c r="E390" s="71">
        <v>1869.79</v>
      </c>
      <c r="F390" s="20">
        <v>224374.8</v>
      </c>
      <c r="G390" s="21"/>
    </row>
    <row r="391" ht="25" customHeight="1" spans="1:7">
      <c r="A391" s="16">
        <v>389</v>
      </c>
      <c r="B391" s="15" t="s">
        <v>507</v>
      </c>
      <c r="C391" s="15" t="s">
        <v>513</v>
      </c>
      <c r="D391" s="15" t="s">
        <v>132</v>
      </c>
      <c r="E391" s="19">
        <v>181</v>
      </c>
      <c r="F391" s="20">
        <v>21720</v>
      </c>
      <c r="G391" s="21"/>
    </row>
    <row r="392" ht="25" customHeight="1" spans="1:7">
      <c r="A392" s="16">
        <v>390</v>
      </c>
      <c r="B392" s="18" t="s">
        <v>514</v>
      </c>
      <c r="C392" s="18" t="s">
        <v>515</v>
      </c>
      <c r="D392" s="18" t="s">
        <v>516</v>
      </c>
      <c r="E392" s="72">
        <v>382.09</v>
      </c>
      <c r="F392" s="73">
        <v>54500</v>
      </c>
      <c r="G392" s="21"/>
    </row>
    <row r="393" ht="25" customHeight="1" spans="1:7">
      <c r="A393" s="16">
        <v>391</v>
      </c>
      <c r="B393" s="18" t="s">
        <v>514</v>
      </c>
      <c r="C393" s="18" t="s">
        <v>503</v>
      </c>
      <c r="D393" s="18" t="s">
        <v>516</v>
      </c>
      <c r="E393" s="72">
        <v>233.21</v>
      </c>
      <c r="F393" s="73">
        <v>33300</v>
      </c>
      <c r="G393" s="21"/>
    </row>
    <row r="394" ht="25" customHeight="1" spans="1:7">
      <c r="A394" s="16">
        <v>392</v>
      </c>
      <c r="B394" s="18" t="s">
        <v>514</v>
      </c>
      <c r="C394" s="18" t="s">
        <v>497</v>
      </c>
      <c r="D394" s="18" t="s">
        <v>516</v>
      </c>
      <c r="E394" s="72">
        <v>163</v>
      </c>
      <c r="F394" s="73">
        <v>23300</v>
      </c>
      <c r="G394" s="21"/>
    </row>
    <row r="395" ht="25" customHeight="1" spans="1:7">
      <c r="A395" s="16">
        <v>393</v>
      </c>
      <c r="B395" s="18" t="s">
        <v>514</v>
      </c>
      <c r="C395" s="18" t="s">
        <v>517</v>
      </c>
      <c r="D395" s="18" t="s">
        <v>516</v>
      </c>
      <c r="E395" s="72">
        <v>213.06</v>
      </c>
      <c r="F395" s="73">
        <v>30400</v>
      </c>
      <c r="G395" s="21"/>
    </row>
    <row r="396" ht="25" customHeight="1" spans="1:7">
      <c r="A396" s="16">
        <v>394</v>
      </c>
      <c r="B396" s="18" t="s">
        <v>514</v>
      </c>
      <c r="C396" s="18" t="s">
        <v>518</v>
      </c>
      <c r="D396" s="18" t="s">
        <v>519</v>
      </c>
      <c r="E396" s="72">
        <v>83.7</v>
      </c>
      <c r="F396" s="73">
        <v>11900</v>
      </c>
      <c r="G396" s="21"/>
    </row>
    <row r="397" ht="25" customHeight="1" spans="1:7">
      <c r="A397" s="16">
        <v>395</v>
      </c>
      <c r="B397" s="18" t="s">
        <v>514</v>
      </c>
      <c r="C397" s="18" t="s">
        <v>520</v>
      </c>
      <c r="D397" s="18" t="s">
        <v>521</v>
      </c>
      <c r="E397" s="72">
        <v>66.8</v>
      </c>
      <c r="F397" s="73">
        <v>9500</v>
      </c>
      <c r="G397" s="21"/>
    </row>
    <row r="398" ht="25" customHeight="1" spans="1:7">
      <c r="A398" s="16">
        <v>396</v>
      </c>
      <c r="B398" s="18" t="s">
        <v>514</v>
      </c>
      <c r="C398" s="18" t="s">
        <v>522</v>
      </c>
      <c r="D398" s="18" t="s">
        <v>523</v>
      </c>
      <c r="E398" s="72">
        <v>230</v>
      </c>
      <c r="F398" s="73">
        <v>32800</v>
      </c>
      <c r="G398" s="21"/>
    </row>
    <row r="399" ht="25" customHeight="1" spans="1:7">
      <c r="A399" s="16">
        <v>397</v>
      </c>
      <c r="B399" s="18" t="s">
        <v>514</v>
      </c>
      <c r="C399" s="18" t="s">
        <v>524</v>
      </c>
      <c r="D399" s="18" t="s">
        <v>525</v>
      </c>
      <c r="E399" s="72">
        <v>100</v>
      </c>
      <c r="F399" s="73">
        <v>14300</v>
      </c>
      <c r="G399" s="21"/>
    </row>
    <row r="400" ht="25" customHeight="1" spans="1:7">
      <c r="A400" s="16">
        <v>398</v>
      </c>
      <c r="B400" s="18" t="s">
        <v>526</v>
      </c>
      <c r="C400" s="18" t="s">
        <v>527</v>
      </c>
      <c r="D400" s="18" t="s">
        <v>528</v>
      </c>
      <c r="E400" s="19">
        <v>235.75</v>
      </c>
      <c r="F400" s="73">
        <f t="shared" ref="F400:F409" si="9">E400*156</f>
        <v>36777</v>
      </c>
      <c r="G400" s="21"/>
    </row>
    <row r="401" ht="25" customHeight="1" spans="1:7">
      <c r="A401" s="16">
        <v>399</v>
      </c>
      <c r="B401" s="18" t="s">
        <v>526</v>
      </c>
      <c r="C401" s="18" t="s">
        <v>529</v>
      </c>
      <c r="D401" s="18" t="s">
        <v>530</v>
      </c>
      <c r="E401" s="19">
        <v>278.39</v>
      </c>
      <c r="F401" s="73">
        <f t="shared" si="9"/>
        <v>43428.84</v>
      </c>
      <c r="G401" s="21"/>
    </row>
    <row r="402" ht="25" customHeight="1" spans="1:7">
      <c r="A402" s="16">
        <v>400</v>
      </c>
      <c r="B402" s="18" t="s">
        <v>526</v>
      </c>
      <c r="C402" s="18" t="s">
        <v>531</v>
      </c>
      <c r="D402" s="18" t="s">
        <v>532</v>
      </c>
      <c r="E402" s="19">
        <v>274.68</v>
      </c>
      <c r="F402" s="73">
        <f t="shared" si="9"/>
        <v>42850.08</v>
      </c>
      <c r="G402" s="21"/>
    </row>
    <row r="403" ht="25" customHeight="1" spans="1:7">
      <c r="A403" s="16">
        <v>401</v>
      </c>
      <c r="B403" s="18" t="s">
        <v>526</v>
      </c>
      <c r="C403" s="18" t="s">
        <v>533</v>
      </c>
      <c r="D403" s="18" t="s">
        <v>532</v>
      </c>
      <c r="E403" s="19">
        <v>432.14</v>
      </c>
      <c r="F403" s="73">
        <f t="shared" si="9"/>
        <v>67413.84</v>
      </c>
      <c r="G403" s="21"/>
    </row>
    <row r="404" ht="25" customHeight="1" spans="1:7">
      <c r="A404" s="16">
        <v>402</v>
      </c>
      <c r="B404" s="18" t="s">
        <v>526</v>
      </c>
      <c r="C404" s="18" t="s">
        <v>534</v>
      </c>
      <c r="D404" s="18" t="s">
        <v>532</v>
      </c>
      <c r="E404" s="19">
        <v>480.96</v>
      </c>
      <c r="F404" s="73">
        <f t="shared" si="9"/>
        <v>75029.76</v>
      </c>
      <c r="G404" s="21"/>
    </row>
    <row r="405" ht="25" customHeight="1" spans="1:7">
      <c r="A405" s="16">
        <v>403</v>
      </c>
      <c r="B405" s="18" t="s">
        <v>526</v>
      </c>
      <c r="C405" s="18" t="s">
        <v>535</v>
      </c>
      <c r="D405" s="18" t="s">
        <v>536</v>
      </c>
      <c r="E405" s="19">
        <v>224.98</v>
      </c>
      <c r="F405" s="73">
        <f t="shared" si="9"/>
        <v>35096.88</v>
      </c>
      <c r="G405" s="21"/>
    </row>
    <row r="406" ht="25" customHeight="1" spans="1:7">
      <c r="A406" s="16">
        <v>404</v>
      </c>
      <c r="B406" s="18" t="s">
        <v>526</v>
      </c>
      <c r="C406" s="18" t="s">
        <v>535</v>
      </c>
      <c r="D406" s="18" t="s">
        <v>537</v>
      </c>
      <c r="E406" s="19">
        <v>202.54</v>
      </c>
      <c r="F406" s="73">
        <f t="shared" si="9"/>
        <v>31596.24</v>
      </c>
      <c r="G406" s="21"/>
    </row>
    <row r="407" ht="25" customHeight="1" spans="1:7">
      <c r="A407" s="16">
        <v>405</v>
      </c>
      <c r="B407" s="18" t="s">
        <v>526</v>
      </c>
      <c r="C407" s="18" t="s">
        <v>295</v>
      </c>
      <c r="D407" s="18" t="s">
        <v>538</v>
      </c>
      <c r="E407" s="19">
        <v>355.28</v>
      </c>
      <c r="F407" s="73">
        <f t="shared" si="9"/>
        <v>55423.68</v>
      </c>
      <c r="G407" s="21"/>
    </row>
    <row r="408" ht="25" customHeight="1" spans="1:7">
      <c r="A408" s="16">
        <v>406</v>
      </c>
      <c r="B408" s="18" t="s">
        <v>526</v>
      </c>
      <c r="C408" s="18" t="s">
        <v>539</v>
      </c>
      <c r="D408" s="18" t="s">
        <v>13</v>
      </c>
      <c r="E408" s="19">
        <v>993.07</v>
      </c>
      <c r="F408" s="73">
        <f t="shared" si="9"/>
        <v>154918.92</v>
      </c>
      <c r="G408" s="21"/>
    </row>
    <row r="409" ht="25" customHeight="1" spans="1:7">
      <c r="A409" s="16">
        <v>407</v>
      </c>
      <c r="B409" s="18" t="s">
        <v>526</v>
      </c>
      <c r="C409" s="18" t="s">
        <v>540</v>
      </c>
      <c r="D409" s="18" t="s">
        <v>541</v>
      </c>
      <c r="E409" s="19">
        <v>943.87</v>
      </c>
      <c r="F409" s="73">
        <f t="shared" si="9"/>
        <v>147243.72</v>
      </c>
      <c r="G409" s="21"/>
    </row>
    <row r="410" ht="36" customHeight="1" spans="1:7">
      <c r="A410" s="16">
        <v>408</v>
      </c>
      <c r="B410" s="18" t="s">
        <v>526</v>
      </c>
      <c r="C410" s="18" t="s">
        <v>542</v>
      </c>
      <c r="D410" s="18" t="s">
        <v>543</v>
      </c>
      <c r="E410" s="19">
        <v>322.04</v>
      </c>
      <c r="F410" s="73">
        <f>E410*156-17.2</f>
        <v>50221.04</v>
      </c>
      <c r="G410" s="21"/>
    </row>
    <row r="411" ht="25" customHeight="1" spans="1:7">
      <c r="A411" s="16">
        <v>409</v>
      </c>
      <c r="B411" s="34" t="s">
        <v>544</v>
      </c>
      <c r="C411" s="15" t="s">
        <v>545</v>
      </c>
      <c r="D411" s="15" t="s">
        <v>546</v>
      </c>
      <c r="E411" s="19">
        <v>5921.55</v>
      </c>
      <c r="F411" s="20">
        <v>592155</v>
      </c>
      <c r="G411" s="21"/>
    </row>
    <row r="412" ht="25" customHeight="1" spans="1:7">
      <c r="A412" s="16">
        <v>410</v>
      </c>
      <c r="B412" s="34" t="s">
        <v>544</v>
      </c>
      <c r="C412" s="15" t="s">
        <v>547</v>
      </c>
      <c r="D412" s="15" t="s">
        <v>548</v>
      </c>
      <c r="E412" s="19">
        <v>293.4</v>
      </c>
      <c r="F412" s="20">
        <v>29340</v>
      </c>
      <c r="G412" s="21"/>
    </row>
    <row r="413" ht="25" customHeight="1" spans="1:7">
      <c r="A413" s="16">
        <v>411</v>
      </c>
      <c r="B413" s="34" t="s">
        <v>544</v>
      </c>
      <c r="C413" s="15" t="s">
        <v>549</v>
      </c>
      <c r="D413" s="15" t="s">
        <v>550</v>
      </c>
      <c r="E413" s="19">
        <v>710</v>
      </c>
      <c r="F413" s="20">
        <v>71000</v>
      </c>
      <c r="G413" s="21"/>
    </row>
    <row r="414" ht="25" customHeight="1" spans="1:7">
      <c r="A414" s="16">
        <v>412</v>
      </c>
      <c r="B414" s="34" t="s">
        <v>544</v>
      </c>
      <c r="C414" s="15" t="s">
        <v>545</v>
      </c>
      <c r="D414" s="15" t="s">
        <v>324</v>
      </c>
      <c r="E414" s="19">
        <v>1006</v>
      </c>
      <c r="F414" s="20">
        <v>101105</v>
      </c>
      <c r="G414" s="21"/>
    </row>
    <row r="415" ht="25" customHeight="1" spans="1:7">
      <c r="A415" s="16">
        <v>413</v>
      </c>
      <c r="B415" s="34" t="s">
        <v>544</v>
      </c>
      <c r="C415" s="15" t="s">
        <v>547</v>
      </c>
      <c r="D415" s="15" t="s">
        <v>132</v>
      </c>
      <c r="E415" s="19">
        <v>435.6</v>
      </c>
      <c r="F415" s="20">
        <v>43560</v>
      </c>
      <c r="G415" s="21"/>
    </row>
    <row r="416" ht="25" customHeight="1" spans="1:7">
      <c r="A416" s="16">
        <v>414</v>
      </c>
      <c r="B416" s="34" t="s">
        <v>544</v>
      </c>
      <c r="C416" s="15" t="s">
        <v>549</v>
      </c>
      <c r="D416" s="15" t="s">
        <v>551</v>
      </c>
      <c r="E416" s="19">
        <v>296</v>
      </c>
      <c r="F416" s="20">
        <v>29600</v>
      </c>
      <c r="G416" s="21"/>
    </row>
    <row r="417" ht="25" customHeight="1" spans="1:7">
      <c r="A417" s="16">
        <v>415</v>
      </c>
      <c r="B417" s="34" t="s">
        <v>544</v>
      </c>
      <c r="C417" s="15" t="s">
        <v>549</v>
      </c>
      <c r="D417" s="15" t="s">
        <v>552</v>
      </c>
      <c r="E417" s="19">
        <v>132.4</v>
      </c>
      <c r="F417" s="20">
        <v>13240</v>
      </c>
      <c r="G417" s="21"/>
    </row>
  </sheetData>
  <autoFilter ref="B2:F12">
    <extLst/>
  </autoFilter>
  <mergeCells count="1">
    <mergeCell ref="A1:F1"/>
  </mergeCells>
  <conditionalFormatting sqref="D76">
    <cfRule type="duplicateValues" dxfId="0" priority="2" stopIfTrue="1"/>
  </conditionalFormatting>
  <conditionalFormatting sqref="D321:D360">
    <cfRule type="duplicateValues" dxfId="1" priority="1"/>
  </conditionalFormatting>
  <printOptions horizontalCentered="1"/>
  <pageMargins left="0.751388888888889" right="0.751388888888889" top="1" bottom="1" header="0.5" footer="0.5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水稻种植补贴区级直拨17376727.5元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2023-10-30T10:51:00Z</dcterms:created>
  <dcterms:modified xsi:type="dcterms:W3CDTF">2025-06-12T16:10:01Z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2052-11.8.2.11958</vt:lpwstr>
  </property>
  <property fmtid="{D5CDD505-2E9C-101B-9397-08002B2CF9AE}" pid="3" name="ICV">
    <vt:lpwstr>1472CAE9F0CBDE434C623968EDF5B98B</vt:lpwstr>
  </property>
  <property fmtid="{D5CDD505-2E9C-101B-9397-08002B2CF9AE}" pid="4" name="KSOReadingLayout">
    <vt:bool>true</vt:bool>
  </property>
</Properties>
</file>