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firstSheet="13" activeTab="14"/>
  </bookViews>
  <sheets>
    <sheet name="公开表封面" sheetId="1" r:id="rId1"/>
    <sheet name="部门公开目录" sheetId="2" r:id="rId2"/>
    <sheet name="部门主要职能（部门）" sheetId="3" r:id="rId3"/>
    <sheet name="部门机构设置（部门）" sheetId="4" r:id="rId4"/>
    <sheet name="名词解释（部门）" sheetId="5" r:id="rId5"/>
    <sheet name="部门编制说明（部门）" sheetId="6" r:id="rId6"/>
    <sheet name="部门收支总表" sheetId="7" r:id="rId7"/>
    <sheet name="部门收入总表" sheetId="8" r:id="rId8"/>
    <sheet name="部门支出总表" sheetId="9" r:id="rId9"/>
    <sheet name="部门财政拨款收支总表" sheetId="11" r:id="rId10"/>
    <sheet name="部门一般公共预算支出功能分类预算表" sheetId="13" r:id="rId11"/>
    <sheet name="部门政府性基金预算支出功能分类预算表" sheetId="14" r:id="rId12"/>
    <sheet name="部门国有资本经营预算支出功能分类预算表" sheetId="15" r:id="rId13"/>
    <sheet name="部门一般公共预算基本支出部门预算经济分类预算表" sheetId="16" r:id="rId14"/>
    <sheet name="部门“三公”经费和机关运行经费预算表" sheetId="17" r:id="rId15"/>
    <sheet name="其他相关情况说明" sheetId="18" r:id="rId16"/>
    <sheet name="项目经费情况说明1" sheetId="19" r:id="rId17"/>
    <sheet name="项目经费情况说明2" sheetId="20" r:id="rId18"/>
  </sheets>
  <definedNames>
    <definedName name="_xlnm.Print_Titles" localSheetId="7">部门收入总表!$6:$8</definedName>
    <definedName name="_xlnm.Print_Titles" localSheetId="13">部门一般公共预算基本支出部门预算经济分类预算表!$6:$8</definedName>
    <definedName name="_xlnm.Print_Titles" localSheetId="10">部门一般公共预算支出功能分类预算表!$6:$8</definedName>
    <definedName name="_xlnm.Print_Titles" localSheetId="8">部门支出总表!$6:$8</definedName>
  </definedNames>
  <calcPr calcId="144525"/>
</workbook>
</file>

<file path=xl/sharedStrings.xml><?xml version="1.0" encoding="utf-8"?>
<sst xmlns="http://schemas.openxmlformats.org/spreadsheetml/2006/main" count="443" uniqueCount="164">
  <si>
    <t>上海市崇明区2024年部门预算</t>
  </si>
  <si>
    <t>预算主管部门：中共上海市崇明区委组织部党员电化教育中心</t>
  </si>
  <si>
    <t>目  录</t>
  </si>
  <si>
    <t>一、部门主要职能  ……………………………………………………………………………………………………………</t>
  </si>
  <si>
    <t>二、部门机构设置  ……………………………………………………………………………………………………………</t>
  </si>
  <si>
    <t>三、名词解释  …………………………………………………………………………………………………………………</t>
  </si>
  <si>
    <t>四、部门预算编制说明  ………………………………………………………………………………………………………</t>
  </si>
  <si>
    <t>五、部门预算表  ………………………………………………………………………………………………………………</t>
  </si>
  <si>
    <t xml:space="preserve">    1. 2024年部门财务收支预算总表  ……………………………………………………………………………………</t>
  </si>
  <si>
    <t xml:space="preserve">    2. 2024年部门收入预算总表  …………………………………………………………………………………………</t>
  </si>
  <si>
    <t xml:space="preserve">    3. 2024年部门支出预算总表  …………………………………………………………………………………………</t>
  </si>
  <si>
    <t xml:space="preserve">    4. 2024年部门财政拨款收支预算总表  ………………………………………………………………………………</t>
  </si>
  <si>
    <t xml:space="preserve">    5．2024年部门一般公共预算支出功能分类预算表……………………………………………………………………</t>
  </si>
  <si>
    <t xml:space="preserve">    6．2024年部门政府性基金预算支出功能分类预算表  ………………………………………………………………</t>
  </si>
  <si>
    <t xml:space="preserve">    7．2024年部门国有资本经营预算支出功能分类预算表  ……………………………………………………………</t>
  </si>
  <si>
    <t xml:space="preserve">    8．2024年部门一般公共预算基本支出部门预算经济分类预算表  …………………………………………………</t>
  </si>
  <si>
    <t xml:space="preserve">    9.部门“三公”经费和机关运行经费预算表  …………………………………………………………………………</t>
  </si>
  <si>
    <t>六、其他相关情况说明  ………………………………………………………………………………………………………</t>
  </si>
  <si>
    <t>七、项目经费情况说明  ………………………………………………………………………………………………………</t>
  </si>
  <si>
    <t>主要职能</t>
  </si>
  <si>
    <r>
      <rPr>
        <sz val="12"/>
        <rFont val="宋体"/>
        <charset val="134"/>
      </rPr>
      <t xml:space="preserve"> 中共上海市崇明区委组织部党员电化教育中心是参公事业单位。
    主要职能包括：
1. 贯彻执行中央、市有关党员电化教育、党员活动指导等工作的方针、政策；负责制订党员电化教育工作计划，指导全区开展党员电化教育工作。
2.负责党员声像资料和党员电教作品制作等工作。
</t>
    </r>
    <r>
      <rPr>
        <sz val="12"/>
        <rFont val="宋体"/>
        <charset val="134"/>
      </rPr>
      <t>3</t>
    </r>
    <r>
      <rPr>
        <sz val="12"/>
        <rFont val="宋体"/>
        <charset val="134"/>
      </rPr>
      <t xml:space="preserve">.负责本区教育资源的收集、整理，指导基层党员远程教育站点开展好学用工作。
</t>
    </r>
    <r>
      <rPr>
        <sz val="12"/>
        <rFont val="宋体"/>
        <charset val="134"/>
      </rPr>
      <t>4</t>
    </r>
    <r>
      <rPr>
        <sz val="12"/>
        <rFont val="宋体"/>
        <charset val="134"/>
      </rPr>
      <t>.完成上级部门交办的其他事项。</t>
    </r>
  </si>
  <si>
    <t>机构设置</t>
  </si>
  <si>
    <t xml:space="preserve">  中共上海市崇明区委组织部党员电化教育中心部门预算是包括中共上海市崇明区委组织部党员电化教育中心本部综合收支计划。
    本部门中，事业单位0家，具体包括：
    1.中共上海市崇明区委组织部党员电化教育中心本部
    中共上海市崇明区委组织部党员电化教育中心无内设机构。</t>
  </si>
  <si>
    <t>名词解释</t>
  </si>
  <si>
    <t>（一）财政拨款收入：是预算主管部门及所属预算单位本年度从本级财政部门取得的财政拨款，包括一般公共预算财政拨款、政府性基金预算财政拨款和国有资本经营预算财政拨款。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</si>
  <si>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2024年部门预算编制说明</t>
  </si>
  <si>
    <t xml:space="preserve">    2024年，中共上海市崇明区委组织部党员电化教育中心收入预算420.64万元，其中：财政拨款收入300.40万元，比2023年预算增加17.46万元；事业收入0万元；事业单位经营收入0万元；其他收入120.24万元。
    支出预算420.64万元，其中：财政拨款支出预算300.40万元，比2023年预算增加17.46万元。财政拨款支出预算中，一般公共预算拨款支出预算300.40万元，比2023年预算增加17.46万元；政府性基金拨款支出预算0万元，比2023年预算增加0万元；国有资本经营预算拨款支出预算为0万元。
    财政拨款收入支出增加的主要原因是人员经费加。
    财政拨款支出主要内容如下：</t>
  </si>
  <si>
    <t xml:space="preserve">   1. “201一般公共服务支出”科目213.09万元，主要用于人员经费、公用经费、本部门项目经费支出。</t>
  </si>
  <si>
    <t xml:space="preserve">   2. “208社会保障和就业支出”科目26.94万元，主要用于缴纳职工的基本养老保险缴费和职业年金。</t>
  </si>
  <si>
    <t xml:space="preserve">   3. “210卫生健康支出”科目7.46万元，主要用于缴纳在职职工的基本医疗保险。</t>
  </si>
  <si>
    <t xml:space="preserve">   4. “221住房保障支出”科目52.91万元,主要用于在职职工住房公积金和住房补贴支出。</t>
  </si>
  <si>
    <t>2024年部门财务收支预算总表</t>
  </si>
  <si>
    <t>单位：元</t>
  </si>
  <si>
    <t>本年收入</t>
  </si>
  <si>
    <t>本年支出</t>
  </si>
  <si>
    <t>项目</t>
  </si>
  <si>
    <t>预算数</t>
  </si>
  <si>
    <t>一、财政拨款收入</t>
  </si>
  <si>
    <t>一、一般公共服务支出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</si>
  <si>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</si>
  <si>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</si>
  <si>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</si>
  <si>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</si>
  <si>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</si>
  <si>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</si>
  <si>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</si>
  <si>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</si>
  <si>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</si>
  <si>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</si>
  <si>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</si>
  <si>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</si>
  <si>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</si>
  <si>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</si>
  <si>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</si>
  <si>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</si>
  <si>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</si>
  <si>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</si>
  <si>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</si>
  <si>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</si>
  <si>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</si>
  <si>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</si>
  <si>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</si>
  <si>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201</t>
  </si>
  <si>
    <t/>
  </si>
  <si>
    <t>一般公共服务支出</t>
  </si>
  <si>
    <t>36</t>
  </si>
  <si>
    <t>其他共产党事务支出</t>
  </si>
  <si>
    <t>01</t>
  </si>
  <si>
    <t>行政运行</t>
  </si>
  <si>
    <t>99</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</si>
  <si>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</si>
  <si>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</si>
  <si>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</si>
  <si>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</si>
  <si>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</si>
  <si>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</si>
  <si>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</si>
  <si>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</si>
  <si>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</si>
  <si>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</si>
  <si>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</si>
  <si>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行政单位医疗</t>
  </si>
  <si>
    <t>221</t>
  </si>
  <si>
    <t>住房保障支出</t>
  </si>
  <si>
    <t>02</t>
  </si>
  <si>
    <t>住房改革支出</t>
  </si>
  <si>
    <t>住房公积金</t>
  </si>
  <si>
    <t>03</t>
  </si>
  <si>
    <t>购房补贴</t>
  </si>
  <si>
    <t>2024年部门支出预算总表</t>
  </si>
  <si>
    <t>支出预算</t>
  </si>
  <si>
    <t>基本支出</t>
  </si>
  <si>
    <t>项目支出</t>
  </si>
  <si>
    <t>2024年部门财政拨款收支预算总表</t>
  </si>
  <si>
    <t>财政拨款支出</t>
  </si>
  <si>
    <t>一般公共预算</t>
  </si>
  <si>
    <t>政府性基金预算</t>
  </si>
  <si>
    <t>国有资本经营预算</t>
  </si>
  <si>
    <t>一、一般公共预算资金</t>
  </si>
  <si>
    <t>二、政府性基金</t>
  </si>
  <si>
    <t>三、国有资本经营预算</t>
  </si>
  <si>
    <t>2024年部门一般公共预算支出功能分类预算表</t>
  </si>
  <si>
    <t>一般公共预算支出</t>
  </si>
  <si>
    <t>2024年部门政府性基金预算支出功能分类预算表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</si>
  <si>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</si>
  <si>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</si>
  <si>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2024年部门国有资本经营预算支出功能分类预算表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</si>
  <si>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</si>
  <si>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</si>
  <si>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2024年部门一般公共预算基本支出部门预算经济分类预算表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</si>
  <si>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</si>
  <si>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</si>
  <si>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</si>
  <si>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</si>
  <si>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</si>
  <si>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</si>
  <si>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</si>
  <si>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</si>
  <si>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</si>
  <si>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</si>
  <si>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</si>
  <si>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</si>
  <si>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</si>
  <si>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</si>
  <si>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</si>
  <si>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</si>
  <si>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</si>
  <si>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</si>
  <si>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</si>
  <si>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</si>
  <si>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</si>
  <si>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</si>
  <si>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</si>
  <si>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</si>
  <si>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07</t>
  </si>
  <si>
    <t>邮电费</t>
  </si>
  <si>
    <t>差旅费</t>
  </si>
  <si>
    <t>维修(护)费</t>
  </si>
  <si>
    <t>15</t>
  </si>
  <si>
    <t>会议费</t>
  </si>
  <si>
    <t>16</t>
  </si>
  <si>
    <t>培训费</t>
  </si>
  <si>
    <t>17</t>
  </si>
  <si>
    <t>公务接待费</t>
  </si>
  <si>
    <t>28</t>
  </si>
  <si>
    <t>工会经费</t>
  </si>
  <si>
    <t>29</t>
  </si>
  <si>
    <t>福利费</t>
  </si>
  <si>
    <t>39</t>
  </si>
  <si>
    <t>其他交通费用</t>
  </si>
  <si>
    <t>其他商品和服务支出</t>
  </si>
  <si>
    <t>部门“三公”经费和机关运行经费预算表</t>
  </si>
  <si>
    <t>单位:元</t>
  </si>
  <si>
    <t>2024年“三公”经费预算数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</si>
  <si>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</si>
  <si>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</si>
  <si>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</si>
  <si>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</si>
  <si>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</si>
  <si>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</si>
  <si>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</si>
  <si>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2024年“三公”经费预算数为0.3万元，与2023年预算持平。
     （一）因公出国（境）费0万元，比2023年预算增加0万元。
     （二）公务用车购置及运行费0万元，比2023年预算增加0万元。其中：公务用车购置费0万元，比2023年预算增加0万元；公务用车运行费0万元，比2023年预算增加0万元。
     （三）公务接待费0.3万元。比2023年预算增加0万元，主要原因是严格执行中央八项规定、国务院“约法三章”及《党政机关厉行节约反对浪费》条例要求，压缩公务接待费。
  二、机关运行经费预算
      2024年本部门下属0家机关0家参公事业单位财政拨款的机关运行经费预算为40.23万元。
  三、政府采购预算情况
     2024年本部门政府采购预算0.22万元，其中：政府采购货物预算0.22万元、政府采购工程预算0万元、政府采购服务预算0万元。
     2024年本部门面向中小企业预留政府采购项目预算金额0万元，其中，预留给小型和微型企业的政府采购项目预算为0万元。      
  四、绩效目标设置情况
     按照本区预算绩效管理工作的总体要求，本部门1个预算单位开展了2024年项目预算绩效目标编报工作，编报绩效目标的项目3个，涉及项目预算资金139.49万元。
  五、国有资产占有使用情况
     截至2023年8月31日，本部门共有车辆0辆，其中：部级领导干部用车0辆、主要领导干部用车0辆、机要通信用车0辆、应急保障用车0辆、执法执勤用车0辆、特种专业技术用车0辆、离退休干部用车0辆、其他用车0辆；单价100万元（含）以上设备（不含车辆）0台（套）。
     2024年部门预算安排购置车辆0辆，其中：部级领导干部用车0辆、主要领导干部用车0辆、机要通信用车0辆、应急保障用车0辆、执法执勤用车0辆、特种专业技术用车0辆、离退休干部用车0辆、其他用车0辆；部门预算安排购置单价100万元（含）以上设备（不含车辆）0台（套）。</t>
  </si>
  <si>
    <r>
      <rPr>
        <sz val="10"/>
        <rFont val="宋体"/>
        <charset val="134"/>
      </rPr>
      <t xml:space="preserve">                        </t>
    </r>
    <r>
      <rPr>
        <sz val="18"/>
        <rFont val="宋体"/>
        <charset val="134"/>
      </rPr>
      <t xml:space="preserve">     党建专项工作经费
</t>
    </r>
    <r>
      <rPr>
        <sz val="10"/>
        <rFont val="宋体"/>
        <charset val="134"/>
      </rPr>
      <t xml:space="preserve">
 一、项目概述
 工作经费主要是用于围绕全区中心和重点工作，服务全区生态岛建设，教育引导关爱全区党员，充分发挥党员先锋模范作用，做好全区党员的宣传教育关爱等相关工作。具体由以下几方面组成。一是全区村居远程教育站点租赁经费。以“长期受教育、永葆先进性”为重点，通过落实专人负责管理平台运行机制，采取下发远教课程推荐表，制定课程放映安排，提前公告各村居党建服务站点，每周定期播放党员远程教育平台内容，引导全区390多个村居远教平台的党员群众多渠道拓宽知识面，特别是促进农村年老的党员群众得到形象生动地直观学习，进一步推进全区党员干部现代远程教育的管理、学习和运用。二是党建宣传片拍摄、党务工作业务培训经费、党建宣传资料设计制作费、老党员补助经费和党群服务活动经费，为党员群众提供各项服务，满足党员群众各项需求，帮助提升党务工作者综合素养，宣传展示党建工作成效，为世界级生态岛建设人员队伍等保障。
 二、立项依据
 根据市、区每年党建工作的要点和市、区相关职能部门对各项专项工作的具体工作要求和工作内容设立此工作项目，更好地服务全区基层党建工作，发挥党员先锋模范作用和党组织战斗堡垒作用，更好地服务基层党组织，服务党员群众，不断夯实党在基层的执政基础，为世界级生态岛建设提供组织保障。
 三、实施主体
 党员宣传教育关爱工作经费（远程教育站点每月租赁经费、党建宣传片拍摄、党务工作业务培训经费、党建宣传资料设计制作费、老党员补助经费和党群服务中心每月活动专项工作经费）主要由区党建服务中心具体负责组织策划和操作实施。
 四、实施方案
 通过扎实开展好以上工作，搭建党员有发挥作用的平台，接受教育培训的阵地和平台，创设党员发挥作用的长效工作机制和载体，团结凝聚全区5万多名党员自觉践行先进性要求，为全区各项事业的健康发展奠定坚强有效的组织和人员队伍保障。一是重点围绕远程教育信息优势，教育引导全区5万名村居党员群众学习科学种田，科学致富，有效管理等。二是通过开展各类党群服务活动，在宣传教育、帮困助学、法律咨询、环境整治、社区文化、公益宣传、医疗保健、便民服务等方面提供服务保障。
 五、实施周期
 （该项目实施的周期为2024年1月1日-2024年12-31日） 。
 六、年度预算安排
 该项目年度预算安排17.45万元，用于党建专项工作经费。
 七、绩效目标
 详见单位的项目绩效目标表
</t>
    </r>
  </si>
  <si>
    <r>
      <rPr>
        <sz val="10"/>
        <rFont val="宋体"/>
        <charset val="134"/>
      </rPr>
      <t xml:space="preserve">                      </t>
    </r>
    <r>
      <rPr>
        <sz val="18"/>
        <rFont val="宋体"/>
        <charset val="134"/>
      </rPr>
      <t>缴纳残疾人就业保障金</t>
    </r>
    <r>
      <rPr>
        <sz val="10"/>
        <rFont val="Calibri"/>
        <charset val="134"/>
      </rPr>
      <t xml:space="preserve">
 </t>
    </r>
    <r>
      <rPr>
        <sz val="10"/>
        <rFont val="宋体"/>
        <charset val="134"/>
      </rPr>
      <t>一、项目概述</t>
    </r>
    <r>
      <rPr>
        <sz val="10"/>
        <rFont val="Calibri"/>
        <charset val="134"/>
      </rPr>
      <t xml:space="preserve">
     </t>
    </r>
    <r>
      <rPr>
        <sz val="10"/>
        <rFont val="宋体"/>
        <charset val="134"/>
      </rPr>
      <t>按照年度差额人数和上年度本地区职工年平均工资计算交纳用于残疾人就业的专项资金。主要用于补贴残疾人职业培训费用；奖励超比例安置残疾人就业的单位及为安排残疾人就业做出显著成绩的单位；有偿扶持残疾人集体从业、个体经营；同级财政部门批准，适当补助残疾人劳动服务机构经费开支等。</t>
    </r>
    <r>
      <rPr>
        <sz val="10"/>
        <rFont val="Calibri"/>
        <charset val="134"/>
      </rPr>
      <t xml:space="preserve">
 </t>
    </r>
    <r>
      <rPr>
        <sz val="10"/>
        <rFont val="宋体"/>
        <charset val="134"/>
      </rPr>
      <t>二、立项依据</t>
    </r>
    <r>
      <rPr>
        <sz val="10"/>
        <rFont val="Calibri"/>
        <charset val="134"/>
      </rPr>
      <t xml:space="preserve">
</t>
    </r>
    <r>
      <rPr>
        <sz val="10"/>
        <rFont val="宋体"/>
        <charset val="134"/>
      </rPr>
      <t>根据《残疾人就业保障金管理暂行规定》（财综字</t>
    </r>
    <r>
      <rPr>
        <sz val="10"/>
        <rFont val="Calibri"/>
        <charset val="134"/>
      </rPr>
      <t>[1995]5</t>
    </r>
    <r>
      <rPr>
        <sz val="10"/>
        <rFont val="宋体"/>
        <charset val="134"/>
      </rPr>
      <t>号），缴纳残疾人就业保障金。</t>
    </r>
    <r>
      <rPr>
        <sz val="10"/>
        <rFont val="Calibri"/>
        <charset val="134"/>
      </rPr>
      <t xml:space="preserve">
 </t>
    </r>
    <r>
      <rPr>
        <sz val="10"/>
        <rFont val="宋体"/>
        <charset val="134"/>
      </rPr>
      <t>三、实施主体</t>
    </r>
    <r>
      <rPr>
        <sz val="10"/>
        <rFont val="Calibri"/>
        <charset val="134"/>
      </rPr>
      <t xml:space="preserve">
</t>
    </r>
    <r>
      <rPr>
        <sz val="10"/>
        <rFont val="宋体"/>
        <charset val="134"/>
      </rPr>
      <t>区组织部电化教育中心：负责核算并按期支付。</t>
    </r>
    <r>
      <rPr>
        <sz val="10"/>
        <rFont val="Calibri"/>
        <charset val="134"/>
      </rPr>
      <t xml:space="preserve">
 </t>
    </r>
    <r>
      <rPr>
        <sz val="10"/>
        <rFont val="宋体"/>
        <charset val="134"/>
      </rPr>
      <t>四、实施方案</t>
    </r>
    <r>
      <rPr>
        <sz val="10"/>
        <rFont val="Calibri"/>
        <charset val="134"/>
      </rPr>
      <t xml:space="preserve">
1.</t>
    </r>
    <r>
      <rPr>
        <sz val="10"/>
        <rFont val="宋体"/>
        <charset val="134"/>
      </rPr>
      <t>实施阶段：区组织部电化教育中心根据要求核算，并跟踪支付过程。</t>
    </r>
    <r>
      <rPr>
        <sz val="10"/>
        <rFont val="Calibri"/>
        <charset val="134"/>
      </rPr>
      <t xml:space="preserve">
2.</t>
    </r>
    <r>
      <rPr>
        <sz val="10"/>
        <rFont val="宋体"/>
        <charset val="134"/>
      </rPr>
      <t>实施内容：负责按期足额支付等各项工作。</t>
    </r>
    <r>
      <rPr>
        <sz val="10"/>
        <rFont val="Calibri"/>
        <charset val="134"/>
      </rPr>
      <t xml:space="preserve">
 </t>
    </r>
    <r>
      <rPr>
        <sz val="10"/>
        <rFont val="宋体"/>
        <charset val="134"/>
      </rPr>
      <t>五、实施周期</t>
    </r>
    <r>
      <rPr>
        <sz val="10"/>
        <rFont val="Calibri"/>
        <charset val="134"/>
      </rPr>
      <t xml:space="preserve">
 </t>
    </r>
    <r>
      <rPr>
        <sz val="10"/>
        <rFont val="宋体"/>
        <charset val="134"/>
      </rPr>
      <t>项目实施周期：</t>
    </r>
    <r>
      <rPr>
        <sz val="10"/>
        <rFont val="Calibri"/>
        <charset val="134"/>
      </rPr>
      <t>2024</t>
    </r>
    <r>
      <rPr>
        <sz val="10"/>
        <rFont val="宋体"/>
        <charset val="134"/>
      </rPr>
      <t>年</t>
    </r>
    <r>
      <rPr>
        <sz val="10"/>
        <rFont val="Calibri"/>
        <charset val="134"/>
      </rPr>
      <t>1</t>
    </r>
    <r>
      <rPr>
        <sz val="10"/>
        <rFont val="宋体"/>
        <charset val="134"/>
      </rPr>
      <t>月</t>
    </r>
    <r>
      <rPr>
        <sz val="10"/>
        <rFont val="Calibri"/>
        <charset val="134"/>
      </rPr>
      <t>1</t>
    </r>
    <r>
      <rPr>
        <sz val="10"/>
        <rFont val="宋体"/>
        <charset val="134"/>
      </rPr>
      <t>日</t>
    </r>
    <r>
      <rPr>
        <sz val="10"/>
        <rFont val="Calibri"/>
        <charset val="134"/>
      </rPr>
      <t>——2024</t>
    </r>
    <r>
      <rPr>
        <sz val="10"/>
        <rFont val="宋体"/>
        <charset val="134"/>
      </rPr>
      <t>年</t>
    </r>
    <r>
      <rPr>
        <sz val="10"/>
        <rFont val="Calibri"/>
        <charset val="134"/>
      </rPr>
      <t>12</t>
    </r>
    <r>
      <rPr>
        <sz val="10"/>
        <rFont val="宋体"/>
        <charset val="134"/>
      </rPr>
      <t>月</t>
    </r>
    <r>
      <rPr>
        <sz val="10"/>
        <rFont val="Calibri"/>
        <charset val="134"/>
      </rPr>
      <t>31</t>
    </r>
    <r>
      <rPr>
        <sz val="10"/>
        <rFont val="宋体"/>
        <charset val="134"/>
      </rPr>
      <t>日</t>
    </r>
    <r>
      <rPr>
        <sz val="10"/>
        <rFont val="Calibri"/>
        <charset val="134"/>
      </rPr>
      <t xml:space="preserve">
 </t>
    </r>
    <r>
      <rPr>
        <sz val="10"/>
        <rFont val="宋体"/>
        <charset val="134"/>
      </rPr>
      <t>六、年度预算安排</t>
    </r>
    <r>
      <rPr>
        <sz val="10"/>
        <rFont val="Calibri"/>
        <charset val="134"/>
      </rPr>
      <t xml:space="preserve">
1.</t>
    </r>
    <r>
      <rPr>
        <sz val="10"/>
        <rFont val="宋体"/>
        <charset val="134"/>
      </rPr>
      <t>年度财政资金预算安排金额1.8万元。</t>
    </r>
    <r>
      <rPr>
        <sz val="10"/>
        <rFont val="Calibri"/>
        <charset val="134"/>
      </rPr>
      <t xml:space="preserve">
2.</t>
    </r>
    <r>
      <rPr>
        <sz val="10"/>
        <rFont val="宋体"/>
        <charset val="134"/>
      </rPr>
      <t xml:space="preserve">项目年度财政资金预算安排使用内容：根据《残疾人就业保障金管理暂行规定》足额缴纳，并规范使用。
七、绩效目标
 详见单位的项目绩效目标表
</t>
    </r>
  </si>
</sst>
</file>

<file path=xl/styles.xml><?xml version="1.0" encoding="utf-8"?>
<styleSheet xmlns="http://schemas.openxmlformats.org/spreadsheetml/2006/main">
  <numFmts count="9">
    <numFmt numFmtId="176" formatCode="[=0]&quot;&quot;;#,##0"/>
    <numFmt numFmtId="177" formatCode="[=0]&quot;&quot;;#,##0.00"/>
    <numFmt numFmtId="178" formatCode="0.00_);\(0.00\)"/>
    <numFmt numFmtId="179" formatCode="[=0]&quot;&quot;;#,##0.00&quot;&quot;"/>
    <numFmt numFmtId="180" formatCode="0.0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43">
    <font>
      <sz val="10"/>
      <name val="Calibri"/>
      <charset val="134"/>
    </font>
    <font>
      <sz val="10"/>
      <name val="宋体"/>
      <charset val="134"/>
    </font>
    <font>
      <sz val="18"/>
      <name val="宋体"/>
      <charset val="134"/>
    </font>
    <font>
      <sz val="12"/>
      <name val="宋体"/>
      <charset val="134"/>
    </font>
    <font>
      <sz val="12"/>
      <color rgb="FF000100"/>
      <name val="宋体"/>
      <charset val="134"/>
    </font>
    <font>
      <sz val="12"/>
      <color rgb="FFFF0000"/>
      <name val="宋体"/>
      <charset val="134"/>
    </font>
    <font>
      <sz val="11"/>
      <name val="宋体"/>
      <charset val="134"/>
    </font>
    <font>
      <sz val="10"/>
      <name val="方正书宋_GBK"/>
      <charset val="134"/>
    </font>
    <font>
      <sz val="10"/>
      <name val="阿里巴巴普惠体 M"/>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18"/>
      <color rgb="FF000000"/>
      <name val="宋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0"/>
      <name val="宋体"/>
      <charset val="0"/>
      <scheme val="minor"/>
    </font>
    <font>
      <b/>
      <sz val="11"/>
      <color theme="3"/>
      <name val="宋体"/>
      <charset val="134"/>
      <scheme val="minor"/>
    </font>
    <font>
      <b/>
      <sz val="15"/>
      <color theme="3"/>
      <name val="宋体"/>
      <charset val="134"/>
      <scheme val="minor"/>
    </font>
    <font>
      <sz val="11"/>
      <color theme="1"/>
      <name val="宋体"/>
      <charset val="0"/>
      <scheme val="minor"/>
    </font>
    <font>
      <b/>
      <sz val="13"/>
      <color theme="3"/>
      <name val="宋体"/>
      <charset val="134"/>
      <scheme val="minor"/>
    </font>
    <font>
      <sz val="11"/>
      <color theme="1"/>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
      <b/>
      <sz val="11"/>
      <color rgb="FFFA7D00"/>
      <name val="宋体"/>
      <charset val="0"/>
      <scheme val="minor"/>
    </font>
    <font>
      <i/>
      <sz val="11"/>
      <color rgb="FF7F7F7F"/>
      <name val="宋体"/>
      <charset val="0"/>
      <scheme val="minor"/>
    </font>
    <font>
      <b/>
      <sz val="11"/>
      <color rgb="FF3F3F3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b/>
      <sz val="11"/>
      <color rgb="FFFFFFFF"/>
      <name val="宋体"/>
      <charset val="0"/>
      <scheme val="minor"/>
    </font>
    <font>
      <sz val="11"/>
      <color rgb="FF3F3F76"/>
      <name val="宋体"/>
      <charset val="0"/>
      <scheme val="minor"/>
    </font>
    <font>
      <sz val="11"/>
      <color rgb="FF9C0006"/>
      <name val="宋体"/>
      <charset val="0"/>
      <scheme val="minor"/>
    </font>
  </fonts>
  <fills count="36">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0"/>
        <bgColor indexed="64"/>
      </patternFill>
    </fill>
    <fill>
      <patternFill patternType="solid">
        <fgColor theme="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rgb="FFFFFFCC"/>
        <bgColor indexed="64"/>
      </patternFill>
    </fill>
    <fill>
      <patternFill patternType="solid">
        <fgColor rgb="FFF2F2F2"/>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rgb="FFFFEB9C"/>
        <bgColor indexed="64"/>
      </patternFill>
    </fill>
    <fill>
      <patternFill patternType="solid">
        <fgColor rgb="FFA5A5A5"/>
        <bgColor indexed="64"/>
      </patternFill>
    </fill>
    <fill>
      <patternFill patternType="solid">
        <fgColor theme="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7" tint="0.799981688894314"/>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3" fillId="6" borderId="0" applyNumberFormat="false" applyBorder="false" applyAlignment="false" applyProtection="false">
      <alignment vertical="center"/>
    </xf>
    <xf numFmtId="0" fontId="26" fillId="35" borderId="0" applyNumberFormat="false" applyBorder="false" applyAlignment="false" applyProtection="false">
      <alignment vertical="center"/>
    </xf>
    <xf numFmtId="0" fontId="23" fillId="34" borderId="0" applyNumberFormat="false" applyBorder="false" applyAlignment="false" applyProtection="false">
      <alignment vertical="center"/>
    </xf>
    <xf numFmtId="0" fontId="41" fillId="27" borderId="7" applyNumberFormat="false" applyAlignment="false" applyProtection="false">
      <alignment vertical="center"/>
    </xf>
    <xf numFmtId="0" fontId="26" fillId="28" borderId="0" applyNumberFormat="false" applyBorder="false" applyAlignment="false" applyProtection="false">
      <alignment vertical="center"/>
    </xf>
    <xf numFmtId="0" fontId="26" fillId="11" borderId="0" applyNumberFormat="false" applyBorder="false" applyAlignment="false" applyProtection="false">
      <alignment vertical="center"/>
    </xf>
    <xf numFmtId="44" fontId="28" fillId="0" borderId="0" applyFont="false" applyFill="false" applyBorder="false" applyAlignment="false" applyProtection="false">
      <alignment vertical="center"/>
    </xf>
    <xf numFmtId="0" fontId="23" fillId="15" borderId="0" applyNumberFormat="false" applyBorder="false" applyAlignment="false" applyProtection="false">
      <alignment vertical="center"/>
    </xf>
    <xf numFmtId="9" fontId="28" fillId="0" borderId="0" applyFont="false" applyFill="false" applyBorder="false" applyAlignment="false" applyProtection="false">
      <alignment vertical="center"/>
    </xf>
    <xf numFmtId="0" fontId="23" fillId="32" borderId="0" applyNumberFormat="false" applyBorder="false" applyAlignment="false" applyProtection="false">
      <alignment vertical="center"/>
    </xf>
    <xf numFmtId="0" fontId="23" fillId="33" borderId="0" applyNumberFormat="false" applyBorder="false" applyAlignment="false" applyProtection="false">
      <alignment vertical="center"/>
    </xf>
    <xf numFmtId="0" fontId="23" fillId="31" borderId="0" applyNumberFormat="false" applyBorder="false" applyAlignment="false" applyProtection="false">
      <alignment vertical="center"/>
    </xf>
    <xf numFmtId="0" fontId="23" fillId="13" borderId="0" applyNumberFormat="false" applyBorder="false" applyAlignment="false" applyProtection="false">
      <alignment vertical="center"/>
    </xf>
    <xf numFmtId="0" fontId="23" fillId="30" borderId="0" applyNumberFormat="false" applyBorder="false" applyAlignment="false" applyProtection="false">
      <alignment vertical="center"/>
    </xf>
    <xf numFmtId="0" fontId="33" fillId="17" borderId="7" applyNumberFormat="false" applyAlignment="false" applyProtection="false">
      <alignment vertical="center"/>
    </xf>
    <xf numFmtId="0" fontId="23" fillId="26" borderId="0" applyNumberFormat="false" applyBorder="false" applyAlignment="false" applyProtection="false">
      <alignment vertical="center"/>
    </xf>
    <xf numFmtId="0" fontId="39" fillId="24" borderId="0" applyNumberFormat="false" applyBorder="false" applyAlignment="false" applyProtection="false">
      <alignment vertical="center"/>
    </xf>
    <xf numFmtId="0" fontId="26" fillId="14" borderId="0" applyNumberFormat="false" applyBorder="false" applyAlignment="false" applyProtection="false">
      <alignment vertical="center"/>
    </xf>
    <xf numFmtId="0" fontId="38" fillId="23" borderId="0" applyNumberFormat="false" applyBorder="false" applyAlignment="false" applyProtection="false">
      <alignment vertical="center"/>
    </xf>
    <xf numFmtId="0" fontId="26" fillId="22" borderId="0" applyNumberFormat="false" applyBorder="false" applyAlignment="false" applyProtection="false">
      <alignment vertical="center"/>
    </xf>
    <xf numFmtId="0" fontId="36" fillId="0" borderId="9" applyNumberFormat="false" applyFill="false" applyAlignment="false" applyProtection="false">
      <alignment vertical="center"/>
    </xf>
    <xf numFmtId="0" fontId="42" fillId="29" borderId="0" applyNumberFormat="false" applyBorder="false" applyAlignment="false" applyProtection="false">
      <alignment vertical="center"/>
    </xf>
    <xf numFmtId="0" fontId="40" fillId="25" borderId="11" applyNumberFormat="false" applyAlignment="false" applyProtection="false">
      <alignment vertical="center"/>
    </xf>
    <xf numFmtId="0" fontId="35" fillId="17" borderId="8" applyNumberFormat="false" applyAlignment="false" applyProtection="false">
      <alignment vertical="center"/>
    </xf>
    <xf numFmtId="0" fontId="25" fillId="0" borderId="5" applyNumberFormat="false" applyFill="false" applyAlignment="false" applyProtection="false">
      <alignment vertical="center"/>
    </xf>
    <xf numFmtId="0" fontId="34" fillId="0" borderId="0" applyNumberFormat="false" applyFill="false" applyBorder="false" applyAlignment="false" applyProtection="false">
      <alignment vertical="center"/>
    </xf>
    <xf numFmtId="0" fontId="26" fillId="18"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42" fontId="28" fillId="0" borderId="0" applyFont="false" applyFill="false" applyBorder="false" applyAlignment="false" applyProtection="false">
      <alignment vertical="center"/>
    </xf>
    <xf numFmtId="0" fontId="26" fillId="19" borderId="0" applyNumberFormat="false" applyBorder="false" applyAlignment="false" applyProtection="false">
      <alignment vertical="center"/>
    </xf>
    <xf numFmtId="43" fontId="28" fillId="0" borderId="0" applyFon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26" fillId="12"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23" fillId="21" borderId="0" applyNumberFormat="false" applyBorder="false" applyAlignment="false" applyProtection="false">
      <alignment vertical="center"/>
    </xf>
    <xf numFmtId="0" fontId="28" fillId="16" borderId="6" applyNumberFormat="false" applyFont="false" applyAlignment="false" applyProtection="false">
      <alignment vertical="center"/>
    </xf>
    <xf numFmtId="0" fontId="26" fillId="8" borderId="0" applyNumberFormat="false" applyBorder="false" applyAlignment="false" applyProtection="false">
      <alignment vertical="center"/>
    </xf>
    <xf numFmtId="0" fontId="23" fillId="20" borderId="0" applyNumberFormat="false" applyBorder="false" applyAlignment="false" applyProtection="false">
      <alignment vertical="center"/>
    </xf>
    <xf numFmtId="0" fontId="26" fillId="9"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1" fontId="28" fillId="0" borderId="0" applyFont="false" applyFill="false" applyBorder="false" applyAlignment="false" applyProtection="false">
      <alignment vertical="center"/>
    </xf>
    <xf numFmtId="0" fontId="27" fillId="0" borderId="5" applyNumberFormat="false" applyFill="false" applyAlignment="false" applyProtection="false">
      <alignment vertical="center"/>
    </xf>
    <xf numFmtId="0" fontId="26" fillId="7" borderId="0" applyNumberFormat="false" applyBorder="false" applyAlignment="false" applyProtection="false">
      <alignment vertical="center"/>
    </xf>
    <xf numFmtId="0" fontId="24" fillId="0" borderId="4" applyNumberFormat="false" applyFill="false" applyAlignment="false" applyProtection="false">
      <alignment vertical="center"/>
    </xf>
    <xf numFmtId="0" fontId="23" fillId="5" borderId="0" applyNumberFormat="false" applyBorder="false" applyAlignment="false" applyProtection="false">
      <alignment vertical="center"/>
    </xf>
    <xf numFmtId="0" fontId="26" fillId="10" borderId="0" applyNumberFormat="false" applyBorder="false" applyAlignment="false" applyProtection="false">
      <alignment vertical="center"/>
    </xf>
    <xf numFmtId="0" fontId="37" fillId="0" borderId="10" applyNumberFormat="false" applyFill="false" applyAlignment="false" applyProtection="false">
      <alignment vertical="center"/>
    </xf>
  </cellStyleXfs>
  <cellXfs count="63">
    <xf numFmtId="0" fontId="0" fillId="0" borderId="0" xfId="0" applyProtection="true">
      <protection locked="false"/>
    </xf>
    <xf numFmtId="0" fontId="1" fillId="0" borderId="0" xfId="0" applyFont="true" applyAlignment="true" applyProtection="true">
      <alignment wrapText="true"/>
      <protection locked="false"/>
    </xf>
    <xf numFmtId="0" fontId="1" fillId="0" borderId="0" xfId="0" applyNumberFormat="true" applyFont="true" applyAlignment="true" applyProtection="true">
      <alignment horizontal="left" vertical="top" wrapText="true"/>
      <protection locked="false"/>
    </xf>
    <xf numFmtId="0" fontId="2" fillId="0" borderId="0" xfId="0" applyNumberFormat="true" applyFont="true" applyAlignment="true" applyProtection="true">
      <alignment horizontal="center" vertical="center"/>
      <protection locked="false"/>
    </xf>
    <xf numFmtId="0" fontId="3" fillId="0" borderId="0" xfId="0" applyNumberFormat="true" applyFont="true" applyAlignment="true" applyProtection="true">
      <alignment horizontal="left" vertical="top" wrapText="true"/>
      <protection locked="false"/>
    </xf>
    <xf numFmtId="0" fontId="3" fillId="0" borderId="0" xfId="0" applyNumberFormat="true" applyFont="true" applyAlignment="true" applyProtection="true">
      <alignment horizontal="left" vertical="center"/>
      <protection locked="false"/>
    </xf>
    <xf numFmtId="0" fontId="3" fillId="2" borderId="1" xfId="0" applyNumberFormat="true" applyFont="true" applyFill="true" applyBorder="true" applyAlignment="true" applyProtection="true">
      <alignment horizontal="center" vertical="center" wrapText="true"/>
      <protection locked="false"/>
    </xf>
    <xf numFmtId="180" fontId="3" fillId="0" borderId="1" xfId="0" applyNumberFormat="true" applyFont="true" applyBorder="true" applyAlignment="true" applyProtection="true">
      <alignment horizontal="right" vertical="center"/>
      <protection locked="false"/>
    </xf>
    <xf numFmtId="180" fontId="4" fillId="3" borderId="1" xfId="0" applyNumberFormat="true" applyFont="true" applyFill="true" applyBorder="true" applyAlignment="true" applyProtection="true">
      <alignment horizontal="right" vertical="center" wrapText="true"/>
      <protection locked="false"/>
    </xf>
    <xf numFmtId="0" fontId="5" fillId="0" borderId="0" xfId="0" applyNumberFormat="true" applyFont="true" applyAlignment="true" applyProtection="true">
      <alignment horizontal="left" vertical="center"/>
      <protection locked="false"/>
    </xf>
    <xf numFmtId="0" fontId="1" fillId="0" borderId="0" xfId="0" applyFont="true" applyAlignment="true" applyProtection="true">
      <alignment horizontal="left" vertical="center"/>
      <protection locked="false"/>
    </xf>
    <xf numFmtId="0" fontId="3" fillId="0" borderId="0" xfId="0" applyNumberFormat="true" applyFont="true" applyAlignment="true" applyProtection="true">
      <alignment horizontal="right" vertical="center"/>
      <protection locked="false"/>
    </xf>
    <xf numFmtId="179" fontId="4" fillId="3" borderId="1" xfId="0" applyNumberFormat="true" applyFont="true" applyFill="true" applyBorder="true" applyAlignment="true" applyProtection="true">
      <alignment horizontal="right" vertical="center" wrapText="true"/>
      <protection locked="false"/>
    </xf>
    <xf numFmtId="0" fontId="3" fillId="2" borderId="1" xfId="0" applyNumberFormat="true" applyFont="true" applyFill="true" applyBorder="true" applyAlignment="true" applyProtection="true">
      <alignment horizontal="center" vertical="center"/>
      <protection locked="false"/>
    </xf>
    <xf numFmtId="0" fontId="3" fillId="2" borderId="2" xfId="0" applyNumberFormat="true" applyFont="true" applyFill="true" applyBorder="true" applyAlignment="true" applyProtection="true">
      <alignment horizontal="center" vertical="center" wrapText="true"/>
      <protection locked="false"/>
    </xf>
    <xf numFmtId="0" fontId="3" fillId="2" borderId="3" xfId="0" applyNumberFormat="true" applyFont="true" applyFill="true" applyBorder="true" applyAlignment="true" applyProtection="true">
      <alignment horizontal="center" vertical="center"/>
      <protection locked="false"/>
    </xf>
    <xf numFmtId="0" fontId="3" fillId="2" borderId="2" xfId="0" applyNumberFormat="true" applyFont="true" applyFill="true" applyBorder="true" applyAlignment="true" applyProtection="true">
      <alignment horizontal="center" vertical="center"/>
      <protection locked="false"/>
    </xf>
    <xf numFmtId="0" fontId="3" fillId="0" borderId="1" xfId="0" applyNumberFormat="true" applyFont="true" applyBorder="true" applyAlignment="true" applyProtection="true">
      <alignment horizontal="center" vertical="center"/>
      <protection locked="false"/>
    </xf>
    <xf numFmtId="0" fontId="3" fillId="0" borderId="1" xfId="0" applyNumberFormat="true" applyFont="true" applyBorder="true" applyAlignment="true" applyProtection="true">
      <alignment horizontal="left" vertical="center"/>
      <protection locked="false"/>
    </xf>
    <xf numFmtId="178" fontId="3" fillId="0" borderId="1" xfId="0" applyNumberFormat="true" applyFont="true" applyBorder="true" applyAlignment="true" applyProtection="true">
      <alignment horizontal="right" vertical="center" wrapText="true"/>
      <protection locked="false"/>
    </xf>
    <xf numFmtId="0" fontId="3" fillId="0" borderId="1" xfId="0" applyFont="true" applyBorder="true" applyAlignment="true" applyProtection="true">
      <alignment horizontal="center" vertical="center"/>
      <protection locked="false"/>
    </xf>
    <xf numFmtId="178" fontId="3" fillId="0" borderId="1" xfId="0" applyNumberFormat="true" applyFont="true" applyBorder="true" applyAlignment="true" applyProtection="true">
      <alignment horizontal="right" vertical="center"/>
      <protection locked="false"/>
    </xf>
    <xf numFmtId="0" fontId="3" fillId="0" borderId="1" xfId="0" applyNumberFormat="true" applyFont="true" applyBorder="true" applyAlignment="true" applyProtection="true">
      <alignment horizontal="left" vertical="center" wrapText="true"/>
      <protection locked="false"/>
    </xf>
    <xf numFmtId="0" fontId="1" fillId="0" borderId="1" xfId="0" applyFont="true" applyBorder="true" applyAlignment="true" applyProtection="true">
      <alignment horizontal="center" vertical="center"/>
      <protection locked="false"/>
    </xf>
    <xf numFmtId="0" fontId="1" fillId="0" borderId="1" xfId="0" applyFont="true" applyBorder="true" applyAlignment="true" applyProtection="true">
      <alignment horizontal="left" vertical="center"/>
      <protection locked="false"/>
    </xf>
    <xf numFmtId="0" fontId="6" fillId="0" borderId="1" xfId="0" applyFont="true" applyBorder="true" applyAlignment="true" applyProtection="true">
      <alignment horizontal="center" vertical="center"/>
      <protection locked="false"/>
    </xf>
    <xf numFmtId="0" fontId="7" fillId="0" borderId="0" xfId="0" applyFont="true" applyProtection="true">
      <protection locked="false"/>
    </xf>
    <xf numFmtId="0" fontId="3" fillId="2" borderId="3" xfId="0" applyNumberFormat="true" applyFont="true" applyFill="true" applyBorder="true" applyAlignment="true" applyProtection="true">
      <alignment horizontal="center" vertical="center" wrapText="true"/>
      <protection locked="false"/>
    </xf>
    <xf numFmtId="177" fontId="3" fillId="0" borderId="1" xfId="0" applyNumberFormat="true" applyFont="true" applyBorder="true" applyAlignment="true" applyProtection="true">
      <alignment horizontal="right" vertical="center"/>
      <protection locked="false"/>
    </xf>
    <xf numFmtId="176" fontId="3" fillId="0" borderId="1" xfId="0" applyNumberFormat="true" applyFont="true" applyBorder="true" applyAlignment="true" applyProtection="true">
      <alignment horizontal="right" vertical="center"/>
      <protection locked="false"/>
    </xf>
    <xf numFmtId="176" fontId="6" fillId="0" borderId="1" xfId="0" applyNumberFormat="true" applyFont="true" applyBorder="true" applyAlignment="true" applyProtection="true">
      <alignment horizontal="right" vertical="center"/>
      <protection locked="false"/>
    </xf>
    <xf numFmtId="0" fontId="6" fillId="0" borderId="0" xfId="0" applyNumberFormat="true" applyFont="true" applyAlignment="true" applyProtection="true">
      <alignment horizontal="left" vertical="center"/>
      <protection locked="false"/>
    </xf>
    <xf numFmtId="178" fontId="4" fillId="0" borderId="1" xfId="0" applyNumberFormat="true" applyFont="true" applyBorder="true" applyAlignment="true" applyProtection="true">
      <alignment horizontal="right" vertical="center" wrapText="true"/>
      <protection locked="false"/>
    </xf>
    <xf numFmtId="0" fontId="1" fillId="0" borderId="0" xfId="0" applyNumberFormat="true" applyFont="true" applyAlignment="true" applyProtection="true">
      <alignment horizontal="left" vertical="center"/>
      <protection locked="false"/>
    </xf>
    <xf numFmtId="0" fontId="3" fillId="0" borderId="0" xfId="0" applyFont="true" applyAlignment="true" applyProtection="true">
      <alignment horizontal="left" vertical="center"/>
      <protection locked="false"/>
    </xf>
    <xf numFmtId="0" fontId="3" fillId="0" borderId="1" xfId="0" applyFont="true" applyBorder="true" applyAlignment="true" applyProtection="true">
      <alignment horizontal="left" vertical="center"/>
      <protection locked="false"/>
    </xf>
    <xf numFmtId="177" fontId="3" fillId="0" borderId="1" xfId="0" applyNumberFormat="true" applyFont="true" applyBorder="true" applyAlignment="true" applyProtection="true">
      <alignment horizontal="right" vertical="center" wrapText="true"/>
      <protection locked="false"/>
    </xf>
    <xf numFmtId="176" fontId="3" fillId="0" borderId="1" xfId="0" applyNumberFormat="true" applyFont="true" applyBorder="true" applyAlignment="true" applyProtection="true">
      <alignment horizontal="right" vertical="center" wrapText="true"/>
      <protection locked="false"/>
    </xf>
    <xf numFmtId="0" fontId="3" fillId="0" borderId="1" xfId="0" applyNumberFormat="true" applyFont="true" applyBorder="true" applyAlignment="true" applyProtection="true">
      <alignment horizontal="center" vertical="center" wrapText="true"/>
      <protection locked="false"/>
    </xf>
    <xf numFmtId="0" fontId="3" fillId="0" borderId="1" xfId="0" applyFont="true" applyBorder="true" applyAlignment="true" applyProtection="true">
      <alignment horizontal="left" vertical="center" wrapText="true"/>
      <protection locked="false"/>
    </xf>
    <xf numFmtId="178" fontId="3" fillId="0" borderId="1" xfId="0" applyNumberFormat="true" applyFont="true" applyBorder="true" applyAlignment="true" applyProtection="true">
      <alignment horizontal="left" vertical="center"/>
      <protection locked="false"/>
    </xf>
    <xf numFmtId="0" fontId="3" fillId="0" borderId="0" xfId="0" applyFont="true" applyAlignment="true" applyProtection="true">
      <alignment horizontal="left" vertical="center" wrapText="true"/>
      <protection locked="false"/>
    </xf>
    <xf numFmtId="0" fontId="8" fillId="0" borderId="0" xfId="0" applyFont="true" applyFill="true" applyBorder="true" applyAlignment="true">
      <alignment vertical="center" wrapText="true"/>
    </xf>
    <xf numFmtId="0" fontId="2" fillId="0" borderId="0" xfId="0" applyNumberFormat="true" applyFont="true" applyAlignment="true" applyProtection="true">
      <alignment horizontal="center" vertical="top"/>
      <protection locked="false"/>
    </xf>
    <xf numFmtId="0" fontId="3" fillId="0" borderId="0" xfId="0" applyNumberFormat="true" applyFont="true" applyAlignment="true" applyProtection="true">
      <alignment horizontal="left" vertical="top"/>
      <protection locked="false"/>
    </xf>
    <xf numFmtId="49" fontId="3" fillId="0" borderId="0" xfId="0" applyNumberFormat="true" applyFont="true" applyAlignment="true" applyProtection="true">
      <alignment horizontal="left" vertical="top" wrapText="true"/>
      <protection locked="false"/>
    </xf>
    <xf numFmtId="0" fontId="9" fillId="4" borderId="0" xfId="0" applyFont="true" applyFill="true" applyBorder="true" applyAlignment="true" applyProtection="true">
      <alignment horizontal="center" vertical="center"/>
      <protection locked="false"/>
    </xf>
    <xf numFmtId="0" fontId="3" fillId="0" borderId="0" xfId="0" applyFont="true" applyFill="true" applyBorder="true" applyAlignment="true" applyProtection="true">
      <alignment vertical="center"/>
      <protection locked="false"/>
    </xf>
    <xf numFmtId="0" fontId="10" fillId="4" borderId="0" xfId="0" applyFont="true" applyFill="true" applyBorder="true" applyAlignment="true" applyProtection="true">
      <alignment horizontal="center" vertical="center"/>
      <protection locked="false"/>
    </xf>
    <xf numFmtId="0" fontId="11" fillId="4" borderId="0" xfId="0" applyFont="true" applyFill="true" applyBorder="true" applyAlignment="true" applyProtection="true">
      <alignment vertical="center"/>
      <protection locked="false"/>
    </xf>
    <xf numFmtId="0" fontId="12" fillId="4" borderId="0" xfId="0" applyFont="true" applyFill="true" applyBorder="true" applyAlignment="true" applyProtection="true">
      <alignment horizontal="left" vertical="center"/>
      <protection locked="false"/>
    </xf>
    <xf numFmtId="0" fontId="13" fillId="0" borderId="0" xfId="0" applyNumberFormat="true" applyFont="true" applyAlignment="true" applyProtection="true">
      <alignment horizontal="left" vertical="center"/>
      <protection locked="false"/>
    </xf>
    <xf numFmtId="0" fontId="14" fillId="0" borderId="0" xfId="0" applyNumberFormat="true" applyFont="true" applyAlignment="true" applyProtection="true">
      <alignment horizontal="right" vertical="center"/>
      <protection locked="false"/>
    </xf>
    <xf numFmtId="0" fontId="15" fillId="0" borderId="0" xfId="0" applyNumberFormat="true" applyFont="true" applyAlignment="true" applyProtection="true">
      <alignment horizontal="center" vertical="center"/>
      <protection locked="false"/>
    </xf>
    <xf numFmtId="0" fontId="16"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left" vertical="center"/>
      <protection locked="false"/>
    </xf>
    <xf numFmtId="0" fontId="19" fillId="0" borderId="0" xfId="0" applyNumberFormat="true" applyFont="true" applyAlignment="true" applyProtection="true">
      <alignment horizontal="center" vertical="center" wrapText="true"/>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left" vertical="center"/>
      <protection locked="fals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opLeftCell="A2" workbookViewId="0">
      <selection activeCell="A31" sqref="A31"/>
    </sheetView>
  </sheetViews>
  <sheetFormatPr defaultColWidth="9" defaultRowHeight="12.75"/>
  <cols>
    <col min="1" max="12" width="9.43809523809524" customWidth="true"/>
    <col min="13" max="13" width="10.8857142857143" customWidth="true"/>
  </cols>
  <sheetData>
    <row r="1" ht="18.75" customHeight="true" spans="1:13">
      <c r="A1" s="52"/>
      <c r="B1" s="52"/>
      <c r="C1" s="52"/>
      <c r="D1" s="52"/>
      <c r="E1" s="52"/>
      <c r="F1" s="52"/>
      <c r="G1" s="52"/>
      <c r="H1" s="52"/>
      <c r="I1" s="52"/>
      <c r="J1" s="52"/>
      <c r="K1" s="52"/>
      <c r="L1" s="52"/>
      <c r="M1" s="52"/>
    </row>
    <row r="2" ht="18.75" customHeight="true" spans="1:13">
      <c r="A2" s="52"/>
      <c r="B2" s="52"/>
      <c r="C2" s="52"/>
      <c r="D2" s="52"/>
      <c r="E2" s="52"/>
      <c r="F2" s="52"/>
      <c r="G2" s="52"/>
      <c r="H2" s="52"/>
      <c r="I2" s="52"/>
      <c r="J2" s="52"/>
      <c r="K2" s="52"/>
      <c r="L2" s="52"/>
      <c r="M2" s="52"/>
    </row>
    <row r="3" ht="21.75" customHeight="true" spans="1:13">
      <c r="A3" s="53"/>
      <c r="B3" s="5"/>
      <c r="C3" s="5"/>
      <c r="D3" s="5"/>
      <c r="E3" s="5"/>
      <c r="F3" s="60"/>
      <c r="G3" s="5"/>
      <c r="H3" s="5"/>
      <c r="I3" s="5"/>
      <c r="J3" s="5"/>
      <c r="K3" s="5"/>
      <c r="L3" s="5"/>
      <c r="M3" s="62"/>
    </row>
    <row r="4" ht="21.75" customHeight="true" spans="1:13">
      <c r="A4" s="54"/>
      <c r="B4" s="54"/>
      <c r="C4" s="54"/>
      <c r="D4" s="54"/>
      <c r="E4" s="54"/>
      <c r="F4" s="54"/>
      <c r="G4" s="54"/>
      <c r="H4" s="54"/>
      <c r="I4" s="54"/>
      <c r="J4" s="54"/>
      <c r="K4" s="54"/>
      <c r="L4" s="54"/>
      <c r="M4" s="54"/>
    </row>
    <row r="5" ht="46.5" customHeight="true" spans="1:13">
      <c r="A5" s="55" t="s">
        <v>0</v>
      </c>
      <c r="B5" s="55"/>
      <c r="C5" s="55"/>
      <c r="D5" s="55"/>
      <c r="E5" s="55"/>
      <c r="F5" s="55"/>
      <c r="G5" s="55"/>
      <c r="H5" s="55"/>
      <c r="I5" s="55"/>
      <c r="J5" s="55"/>
      <c r="K5" s="55"/>
      <c r="L5" s="55"/>
      <c r="M5" s="55"/>
    </row>
    <row r="6" ht="15.75" customHeight="true" spans="1:13">
      <c r="A6" s="5"/>
      <c r="B6" s="5"/>
      <c r="C6" s="5"/>
      <c r="D6" s="5"/>
      <c r="E6" s="5"/>
      <c r="F6" s="61"/>
      <c r="G6" s="5"/>
      <c r="H6" s="5"/>
      <c r="I6" s="5"/>
      <c r="J6" s="5"/>
      <c r="K6" s="5"/>
      <c r="L6" s="5"/>
      <c r="M6" s="5"/>
    </row>
    <row r="7" ht="15.75" customHeight="true" spans="1:13">
      <c r="A7" s="56"/>
      <c r="B7" s="56"/>
      <c r="C7" s="56"/>
      <c r="D7" s="56"/>
      <c r="E7" s="56"/>
      <c r="F7" s="56"/>
      <c r="G7" s="56"/>
      <c r="H7" s="56"/>
      <c r="I7" s="56"/>
      <c r="J7" s="56"/>
      <c r="K7" s="56"/>
      <c r="L7" s="56"/>
      <c r="M7" s="56"/>
    </row>
    <row r="8" ht="15.75" customHeight="true" spans="1:13">
      <c r="A8" s="5"/>
      <c r="B8" s="5"/>
      <c r="C8" s="5"/>
      <c r="D8" s="5"/>
      <c r="E8" s="5"/>
      <c r="F8" s="61"/>
      <c r="G8" s="5"/>
      <c r="H8" s="5"/>
      <c r="I8" s="5"/>
      <c r="J8" s="5"/>
      <c r="K8" s="5"/>
      <c r="L8" s="5"/>
      <c r="M8" s="5"/>
    </row>
    <row r="9" ht="15.75" customHeight="true" spans="1:13">
      <c r="A9" s="5"/>
      <c r="B9" s="5"/>
      <c r="C9" s="5"/>
      <c r="D9" s="5"/>
      <c r="E9" s="5"/>
      <c r="F9" s="61"/>
      <c r="G9" s="5"/>
      <c r="H9" s="5"/>
      <c r="I9" s="5"/>
      <c r="J9" s="5"/>
      <c r="K9" s="5"/>
      <c r="L9" s="5"/>
      <c r="M9" s="5"/>
    </row>
    <row r="10" ht="15.75" customHeight="true" spans="1:13">
      <c r="A10" s="5"/>
      <c r="B10" s="5"/>
      <c r="C10" s="5"/>
      <c r="D10" s="5"/>
      <c r="E10" s="5"/>
      <c r="F10" s="61"/>
      <c r="G10" s="5"/>
      <c r="H10" s="5"/>
      <c r="I10" s="5"/>
      <c r="J10" s="5"/>
      <c r="K10" s="5"/>
      <c r="L10" s="5"/>
      <c r="M10" s="5"/>
    </row>
    <row r="11" ht="22.5" customHeight="true" spans="1:13">
      <c r="A11" s="57" t="s">
        <v>1</v>
      </c>
      <c r="B11" s="57"/>
      <c r="C11" s="57"/>
      <c r="D11" s="57"/>
      <c r="E11" s="57"/>
      <c r="F11" s="57"/>
      <c r="G11" s="57"/>
      <c r="H11" s="57"/>
      <c r="I11" s="57"/>
      <c r="J11" s="57"/>
      <c r="K11" s="57"/>
      <c r="L11" s="57"/>
      <c r="M11" s="57"/>
    </row>
    <row r="12" ht="22.5" customHeight="true" spans="1:13">
      <c r="A12" s="56"/>
      <c r="B12" s="56"/>
      <c r="C12" s="56"/>
      <c r="D12" s="56"/>
      <c r="E12" s="56"/>
      <c r="F12" s="56"/>
      <c r="G12" s="51"/>
      <c r="H12" s="56"/>
      <c r="I12" s="56"/>
      <c r="J12" s="56"/>
      <c r="K12" s="56"/>
      <c r="L12" s="56"/>
      <c r="M12" s="56"/>
    </row>
    <row r="13" ht="18.75" customHeight="true" spans="1:13">
      <c r="A13" s="5"/>
      <c r="B13" s="5"/>
      <c r="C13" s="5"/>
      <c r="D13" s="5"/>
      <c r="E13" s="5"/>
      <c r="F13" s="5"/>
      <c r="G13" s="5"/>
      <c r="H13" s="5"/>
      <c r="I13" s="5"/>
      <c r="J13" s="5"/>
      <c r="K13" s="5"/>
      <c r="L13" s="5"/>
      <c r="M13" s="5"/>
    </row>
    <row r="14" ht="18.75" customHeight="true" spans="1:13">
      <c r="A14" s="5"/>
      <c r="B14" s="5"/>
      <c r="C14" s="5"/>
      <c r="D14" s="5"/>
      <c r="E14" s="5"/>
      <c r="F14" s="5"/>
      <c r="G14" s="5"/>
      <c r="H14" s="5"/>
      <c r="I14" s="5"/>
      <c r="J14" s="5"/>
      <c r="K14" s="5"/>
      <c r="L14" s="5"/>
      <c r="M14" s="5"/>
    </row>
    <row r="15" ht="18.75" customHeight="true" spans="1:13">
      <c r="A15" s="5"/>
      <c r="B15" s="5"/>
      <c r="C15" s="5"/>
      <c r="D15" s="5"/>
      <c r="E15" s="5"/>
      <c r="F15" s="5"/>
      <c r="G15" s="5"/>
      <c r="H15" s="5"/>
      <c r="I15" s="5"/>
      <c r="J15" s="5"/>
      <c r="K15" s="5"/>
      <c r="L15" s="5"/>
      <c r="M15" s="5"/>
    </row>
    <row r="16" ht="18.75" customHeight="true" spans="1:13">
      <c r="A16" s="5"/>
      <c r="B16" s="5"/>
      <c r="C16" s="5"/>
      <c r="D16" s="5"/>
      <c r="E16" s="5"/>
      <c r="F16" s="5"/>
      <c r="G16" s="5"/>
      <c r="H16" s="5"/>
      <c r="I16" s="5"/>
      <c r="J16" s="5"/>
      <c r="K16" s="5"/>
      <c r="L16" s="5"/>
      <c r="M16" s="5"/>
    </row>
    <row r="17" ht="18.75" customHeight="true" spans="1:13">
      <c r="A17" s="5"/>
      <c r="B17" s="5"/>
      <c r="C17" s="5"/>
      <c r="D17" s="5"/>
      <c r="E17" s="5"/>
      <c r="F17" s="5"/>
      <c r="G17" s="5"/>
      <c r="H17" s="5"/>
      <c r="I17" s="5"/>
      <c r="J17" s="5"/>
      <c r="K17" s="5"/>
      <c r="L17" s="5"/>
      <c r="M17" s="5"/>
    </row>
    <row r="18" ht="18.75" customHeight="true" spans="1:13">
      <c r="A18" s="5"/>
      <c r="B18" s="5"/>
      <c r="C18" s="5"/>
      <c r="D18" s="5"/>
      <c r="E18" s="5"/>
      <c r="F18" s="5"/>
      <c r="G18" s="5"/>
      <c r="H18" s="5"/>
      <c r="I18" s="5"/>
      <c r="J18" s="5"/>
      <c r="K18" s="5"/>
      <c r="L18" s="5"/>
      <c r="M18" s="5"/>
    </row>
    <row r="19" ht="18.75" customHeight="true" spans="1:13">
      <c r="A19" s="5"/>
      <c r="B19" s="5"/>
      <c r="C19" s="5"/>
      <c r="D19" s="5"/>
      <c r="E19" s="5"/>
      <c r="F19" s="5"/>
      <c r="G19" s="5"/>
      <c r="H19" s="5"/>
      <c r="I19" s="5"/>
      <c r="J19" s="5"/>
      <c r="K19" s="5"/>
      <c r="L19" s="5"/>
      <c r="M19" s="5"/>
    </row>
    <row r="20" ht="22.5" customHeight="true" spans="1:13">
      <c r="A20" s="58"/>
      <c r="B20" s="58"/>
      <c r="C20" s="58"/>
      <c r="D20" s="58"/>
      <c r="E20" s="58"/>
      <c r="F20" s="58"/>
      <c r="G20" s="58"/>
      <c r="H20" s="58"/>
      <c r="I20" s="58"/>
      <c r="J20" s="58"/>
      <c r="K20" s="58"/>
      <c r="L20" s="58"/>
      <c r="M20" s="58"/>
    </row>
    <row r="21" ht="22.5" customHeight="true" spans="1:13">
      <c r="A21" s="59"/>
      <c r="B21" s="59"/>
      <c r="C21" s="59"/>
      <c r="D21" s="59"/>
      <c r="E21" s="59"/>
      <c r="F21" s="59"/>
      <c r="G21" s="59"/>
      <c r="H21" s="59"/>
      <c r="I21" s="59"/>
      <c r="J21" s="59"/>
      <c r="K21" s="59"/>
      <c r="L21" s="59"/>
      <c r="M21" s="59"/>
    </row>
  </sheetData>
  <sheetProtection password="CC3D" sheet="1"/>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A4" sqref="A4:F4"/>
    </sheetView>
  </sheetViews>
  <sheetFormatPr defaultColWidth="9" defaultRowHeight="12.75" outlineLevelCol="6"/>
  <cols>
    <col min="1" max="1" width="19.6666666666667" customWidth="true"/>
    <col min="2" max="2" width="17.3333333333333" customWidth="true"/>
    <col min="3" max="3" width="37.6666666666667" customWidth="true"/>
    <col min="4" max="4" width="16.4380952380952" customWidth="true"/>
    <col min="5" max="5" width="16" customWidth="true"/>
    <col min="6" max="6" width="16.1047619047619" customWidth="true"/>
    <col min="7" max="7" width="18.4380952380952" customWidth="true"/>
  </cols>
  <sheetData>
    <row r="1" ht="18" customHeight="true" spans="1:7">
      <c r="A1" s="33"/>
      <c r="B1" s="33"/>
      <c r="C1" s="33"/>
      <c r="D1" s="33"/>
      <c r="E1" s="33"/>
      <c r="F1" s="33"/>
      <c r="G1" s="11"/>
    </row>
    <row r="2" ht="22.5" customHeight="true" spans="1:7">
      <c r="A2" s="3" t="s">
        <v>93</v>
      </c>
      <c r="B2" s="3"/>
      <c r="C2" s="3"/>
      <c r="D2" s="3"/>
      <c r="E2" s="3"/>
      <c r="F2" s="3"/>
      <c r="G2" s="3"/>
    </row>
    <row r="3" ht="7.5" customHeight="true" spans="1:7">
      <c r="A3" s="5"/>
      <c r="B3" s="5"/>
      <c r="C3" s="5"/>
      <c r="D3" s="5"/>
      <c r="E3" s="5"/>
      <c r="F3" s="5"/>
      <c r="G3" s="5"/>
    </row>
    <row r="4" ht="22.5" customHeight="true" spans="1:7">
      <c r="A4" s="5"/>
      <c r="B4" s="5"/>
      <c r="C4" s="5"/>
      <c r="D4" s="5"/>
      <c r="E4" s="5"/>
      <c r="F4" s="5"/>
      <c r="G4" s="11" t="s">
        <v>32</v>
      </c>
    </row>
    <row r="5" ht="7.5" customHeight="true" spans="1:7">
      <c r="A5" s="34"/>
      <c r="B5" s="34"/>
      <c r="C5" s="34"/>
      <c r="D5" s="34"/>
      <c r="E5" s="34"/>
      <c r="F5" s="34"/>
      <c r="G5" s="34"/>
    </row>
    <row r="6" ht="24" customHeight="true" spans="1:7">
      <c r="A6" s="13" t="s">
        <v>55</v>
      </c>
      <c r="B6" s="13"/>
      <c r="C6" s="13" t="s">
        <v>94</v>
      </c>
      <c r="D6" s="13"/>
      <c r="E6" s="13"/>
      <c r="F6" s="13"/>
      <c r="G6" s="13"/>
    </row>
    <row r="7" ht="24" customHeight="true" spans="1:7">
      <c r="A7" s="6" t="s">
        <v>35</v>
      </c>
      <c r="B7" s="6" t="s">
        <v>36</v>
      </c>
      <c r="C7" s="6" t="s">
        <v>35</v>
      </c>
      <c r="D7" s="6" t="s">
        <v>54</v>
      </c>
      <c r="E7" s="6" t="s">
        <v>95</v>
      </c>
      <c r="F7" s="13" t="s">
        <v>96</v>
      </c>
      <c r="G7" s="13" t="s">
        <v>97</v>
      </c>
    </row>
    <row r="8" hidden="true" customHeight="true" spans="1:7">
      <c r="A8" s="35"/>
      <c r="B8" s="28">
        <f>SUM(B10:B13)</f>
        <v>3003993.08</v>
      </c>
      <c r="C8" s="35"/>
      <c r="D8" s="28">
        <f>SUM(E8,F8,G8)</f>
        <v>3003993.08</v>
      </c>
      <c r="E8" s="28">
        <f>SUM(E10:E13)</f>
        <v>3003993.08</v>
      </c>
      <c r="F8" s="28">
        <f>SUM(F10:F13)</f>
        <v>0</v>
      </c>
      <c r="G8" s="28">
        <f>SUM(G10:G13)</f>
        <v>0</v>
      </c>
    </row>
    <row r="9" hidden="true" customHeight="true" spans="1:7">
      <c r="A9" s="22" t="s">
        <v>63</v>
      </c>
      <c r="B9" s="36" t="s">
        <v>63</v>
      </c>
      <c r="C9" s="22" t="s">
        <v>63</v>
      </c>
      <c r="D9" s="36"/>
      <c r="E9" s="36" t="s">
        <v>63</v>
      </c>
      <c r="F9" s="36" t="s">
        <v>63</v>
      </c>
      <c r="G9" s="36" t="s">
        <v>63</v>
      </c>
    </row>
    <row r="10" ht="30.75" customHeight="true" spans="1:7">
      <c r="A10" s="22" t="s">
        <v>98</v>
      </c>
      <c r="B10" s="37">
        <v>3003993.08</v>
      </c>
      <c r="C10" s="22" t="s">
        <v>38</v>
      </c>
      <c r="D10" s="19">
        <f>SUM(E10,F10,G10)</f>
        <v>2130878.24</v>
      </c>
      <c r="E10" s="19">
        <v>2130878.24</v>
      </c>
      <c r="F10" s="37">
        <v>0</v>
      </c>
      <c r="G10" s="37">
        <v>0</v>
      </c>
    </row>
    <row r="11" ht="30.75" customHeight="true" spans="1:7">
      <c r="A11" s="22" t="s">
        <v>99</v>
      </c>
      <c r="B11" s="37"/>
      <c r="C11" s="22" t="s">
        <v>40</v>
      </c>
      <c r="D11" s="19">
        <f>SUM(E11,F11,G11)</f>
        <v>269358.24</v>
      </c>
      <c r="E11" s="19">
        <v>269358.24</v>
      </c>
      <c r="F11" s="37">
        <v>0</v>
      </c>
      <c r="G11" s="37">
        <v>0</v>
      </c>
    </row>
    <row r="12" ht="30.75" customHeight="true" spans="1:7">
      <c r="A12" s="22" t="s">
        <v>100</v>
      </c>
      <c r="B12" s="37"/>
      <c r="C12" s="22" t="s">
        <v>42</v>
      </c>
      <c r="D12" s="19">
        <f>SUM(E12,F12,G12)</f>
        <v>74632.6</v>
      </c>
      <c r="E12" s="19">
        <v>74632.6</v>
      </c>
      <c r="F12" s="19"/>
      <c r="G12" s="37">
        <v>0</v>
      </c>
    </row>
    <row r="13" ht="30.75" customHeight="true" spans="1:7">
      <c r="A13" s="22"/>
      <c r="B13" s="37"/>
      <c r="C13" s="22" t="s">
        <v>44</v>
      </c>
      <c r="D13" s="19">
        <f>SUM(E13,F13,G13)</f>
        <v>529124</v>
      </c>
      <c r="E13" s="19">
        <v>529124</v>
      </c>
      <c r="F13" s="37">
        <v>0</v>
      </c>
      <c r="G13" s="37">
        <v>0</v>
      </c>
    </row>
    <row r="14" ht="24" customHeight="true" spans="1:7">
      <c r="A14" s="38" t="s">
        <v>48</v>
      </c>
      <c r="B14" s="37">
        <f>B8</f>
        <v>3003993.08</v>
      </c>
      <c r="C14" s="38" t="s">
        <v>49</v>
      </c>
      <c r="D14" s="19">
        <f>D8</f>
        <v>3003993.08</v>
      </c>
      <c r="E14" s="19">
        <f>E8</f>
        <v>3003993.08</v>
      </c>
      <c r="F14" s="37">
        <f>F8</f>
        <v>0</v>
      </c>
      <c r="G14" s="37">
        <f>G8</f>
        <v>0</v>
      </c>
    </row>
  </sheetData>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opLeftCell="A10" workbookViewId="0">
      <selection activeCell="F13" sqref="F12:F13"/>
    </sheetView>
  </sheetViews>
  <sheetFormatPr defaultColWidth="9" defaultRowHeight="12.75" outlineLevelCol="6"/>
  <cols>
    <col min="1" max="3" width="6.1047619047619" customWidth="true"/>
    <col min="4" max="4" width="60" customWidth="true"/>
    <col min="5" max="5" width="21.8857142857143" customWidth="true"/>
    <col min="6" max="6" width="20.4380952380952" customWidth="true"/>
    <col min="7" max="7" width="21.3333333333333" customWidth="true"/>
  </cols>
  <sheetData>
    <row r="1" ht="18" customHeight="true" spans="1:7">
      <c r="A1" s="5"/>
      <c r="B1" s="5"/>
      <c r="C1" s="5"/>
      <c r="D1" s="5"/>
      <c r="E1" s="11"/>
      <c r="F1" s="11"/>
      <c r="G1" s="11"/>
    </row>
    <row r="2" ht="22.5" customHeight="true" spans="1:7">
      <c r="A2" s="3" t="s">
        <v>101</v>
      </c>
      <c r="B2" s="3"/>
      <c r="C2" s="3"/>
      <c r="D2" s="3"/>
      <c r="E2" s="3"/>
      <c r="F2" s="3"/>
      <c r="G2" s="3"/>
    </row>
    <row r="3" ht="7.5" customHeight="true" spans="1:7">
      <c r="A3" s="5"/>
      <c r="B3" s="5"/>
      <c r="C3" s="5"/>
      <c r="D3" s="5"/>
      <c r="E3" s="11"/>
      <c r="F3" s="11"/>
      <c r="G3" s="5"/>
    </row>
    <row r="4" ht="24" customHeight="true" spans="1:7">
      <c r="A4" s="5"/>
      <c r="B4" s="5"/>
      <c r="C4" s="5"/>
      <c r="D4" s="5"/>
      <c r="E4" s="5"/>
      <c r="F4" s="11"/>
      <c r="G4" s="11" t="s">
        <v>32</v>
      </c>
    </row>
    <row r="5" ht="7.5" customHeight="true" spans="1:7">
      <c r="A5" s="31"/>
      <c r="B5" s="31"/>
      <c r="C5" s="31"/>
      <c r="D5" s="31"/>
      <c r="E5" s="11"/>
      <c r="F5" s="11"/>
      <c r="G5" s="5"/>
    </row>
    <row r="6" ht="24" customHeight="true" spans="1:7">
      <c r="A6" s="13" t="s">
        <v>35</v>
      </c>
      <c r="B6" s="13"/>
      <c r="C6" s="13"/>
      <c r="D6" s="13"/>
      <c r="E6" s="13" t="s">
        <v>102</v>
      </c>
      <c r="F6" s="13"/>
      <c r="G6" s="13"/>
    </row>
    <row r="7" ht="24" customHeight="true" spans="1:7">
      <c r="A7" s="16" t="s">
        <v>52</v>
      </c>
      <c r="B7" s="16"/>
      <c r="C7" s="16"/>
      <c r="D7" s="13" t="s">
        <v>53</v>
      </c>
      <c r="E7" s="13" t="s">
        <v>54</v>
      </c>
      <c r="F7" s="27" t="s">
        <v>91</v>
      </c>
      <c r="G7" s="13" t="s">
        <v>92</v>
      </c>
    </row>
    <row r="8" ht="24" customHeight="true" spans="1:7">
      <c r="A8" s="13" t="s">
        <v>59</v>
      </c>
      <c r="B8" s="13" t="s">
        <v>60</v>
      </c>
      <c r="C8" s="13" t="s">
        <v>61</v>
      </c>
      <c r="D8" s="13"/>
      <c r="E8" s="13"/>
      <c r="F8" s="27"/>
      <c r="G8" s="13"/>
    </row>
    <row r="9" ht="24" customHeight="true" spans="1:7">
      <c r="A9" s="17" t="s">
        <v>62</v>
      </c>
      <c r="B9" s="17" t="s">
        <v>63</v>
      </c>
      <c r="C9" s="17" t="s">
        <v>63</v>
      </c>
      <c r="D9" s="22" t="s">
        <v>64</v>
      </c>
      <c r="E9" s="21">
        <f t="shared" ref="E9:E24" si="0">SUM(F9,G9)</f>
        <v>2130878.24</v>
      </c>
      <c r="F9" s="32">
        <v>1938378.24</v>
      </c>
      <c r="G9" s="32">
        <v>192500</v>
      </c>
    </row>
    <row r="10" ht="24" customHeight="true" spans="1:7">
      <c r="A10" s="17" t="s">
        <v>62</v>
      </c>
      <c r="B10" s="17" t="s">
        <v>65</v>
      </c>
      <c r="C10" s="17" t="s">
        <v>63</v>
      </c>
      <c r="D10" s="22" t="s">
        <v>66</v>
      </c>
      <c r="E10" s="21">
        <f t="shared" si="0"/>
        <v>2130878.24</v>
      </c>
      <c r="F10" s="32">
        <v>1938378.24</v>
      </c>
      <c r="G10" s="32">
        <v>192500</v>
      </c>
    </row>
    <row r="11" ht="24" customHeight="true" spans="1:7">
      <c r="A11" s="17" t="s">
        <v>62</v>
      </c>
      <c r="B11" s="17" t="s">
        <v>65</v>
      </c>
      <c r="C11" s="17" t="s">
        <v>67</v>
      </c>
      <c r="D11" s="22" t="s">
        <v>68</v>
      </c>
      <c r="E11" s="21">
        <f t="shared" si="0"/>
        <v>1956378.24</v>
      </c>
      <c r="F11" s="32">
        <v>1938378.24</v>
      </c>
      <c r="G11" s="32">
        <v>18000</v>
      </c>
    </row>
    <row r="12" ht="24" customHeight="true" spans="1:7">
      <c r="A12" s="17" t="s">
        <v>62</v>
      </c>
      <c r="B12" s="17" t="s">
        <v>65</v>
      </c>
      <c r="C12" s="17" t="s">
        <v>69</v>
      </c>
      <c r="D12" s="22" t="s">
        <v>66</v>
      </c>
      <c r="E12" s="21">
        <f t="shared" si="0"/>
        <v>174500</v>
      </c>
      <c r="F12" s="32">
        <v>0</v>
      </c>
      <c r="G12" s="32">
        <v>174500</v>
      </c>
    </row>
    <row r="13" ht="24" customHeight="true" spans="1:7">
      <c r="A13" s="17" t="s">
        <v>70</v>
      </c>
      <c r="B13" s="17" t="s">
        <v>63</v>
      </c>
      <c r="C13" s="17" t="s">
        <v>63</v>
      </c>
      <c r="D13" s="22" t="s">
        <v>71</v>
      </c>
      <c r="E13" s="21">
        <f t="shared" si="0"/>
        <v>269358.24</v>
      </c>
      <c r="F13" s="32">
        <v>269358.24</v>
      </c>
      <c r="G13" s="32">
        <v>0</v>
      </c>
    </row>
    <row r="14" ht="24" customHeight="true" spans="1:7">
      <c r="A14" s="17" t="s">
        <v>70</v>
      </c>
      <c r="B14" s="17" t="s">
        <v>72</v>
      </c>
      <c r="C14" s="17" t="s">
        <v>63</v>
      </c>
      <c r="D14" s="22" t="s">
        <v>73</v>
      </c>
      <c r="E14" s="21">
        <f t="shared" si="0"/>
        <v>269358.24</v>
      </c>
      <c r="F14" s="32">
        <v>269358.24</v>
      </c>
      <c r="G14" s="32">
        <v>0</v>
      </c>
    </row>
    <row r="15" ht="24" customHeight="true" spans="1:7">
      <c r="A15" s="17" t="s">
        <v>70</v>
      </c>
      <c r="B15" s="17" t="s">
        <v>72</v>
      </c>
      <c r="C15" s="17" t="s">
        <v>72</v>
      </c>
      <c r="D15" s="22" t="s">
        <v>74</v>
      </c>
      <c r="E15" s="21">
        <f t="shared" si="0"/>
        <v>179572.16</v>
      </c>
      <c r="F15" s="32">
        <v>179572.16</v>
      </c>
      <c r="G15" s="32">
        <v>0</v>
      </c>
    </row>
    <row r="16" ht="24" customHeight="true" spans="1:7">
      <c r="A16" s="17" t="s">
        <v>70</v>
      </c>
      <c r="B16" s="17" t="s">
        <v>72</v>
      </c>
      <c r="C16" s="17" t="s">
        <v>75</v>
      </c>
      <c r="D16" s="22" t="s">
        <v>76</v>
      </c>
      <c r="E16" s="21">
        <f t="shared" si="0"/>
        <v>89786.08</v>
      </c>
      <c r="F16" s="32">
        <v>89786.08</v>
      </c>
      <c r="G16" s="32">
        <v>0</v>
      </c>
    </row>
    <row r="17" ht="24" customHeight="true" spans="1:7">
      <c r="A17" s="17" t="s">
        <v>77</v>
      </c>
      <c r="B17" s="17" t="s">
        <v>63</v>
      </c>
      <c r="C17" s="17" t="s">
        <v>63</v>
      </c>
      <c r="D17" s="22" t="s">
        <v>78</v>
      </c>
      <c r="E17" s="21">
        <f t="shared" si="0"/>
        <v>74632.6</v>
      </c>
      <c r="F17" s="32">
        <v>74632.6</v>
      </c>
      <c r="G17" s="32">
        <v>0</v>
      </c>
    </row>
    <row r="18" ht="24" customHeight="true" spans="1:7">
      <c r="A18" s="17" t="s">
        <v>77</v>
      </c>
      <c r="B18" s="17" t="s">
        <v>79</v>
      </c>
      <c r="C18" s="17" t="s">
        <v>63</v>
      </c>
      <c r="D18" s="22" t="s">
        <v>80</v>
      </c>
      <c r="E18" s="21">
        <f t="shared" si="0"/>
        <v>74632.6</v>
      </c>
      <c r="F18" s="32">
        <v>74632.6</v>
      </c>
      <c r="G18" s="32">
        <v>0</v>
      </c>
    </row>
    <row r="19" ht="24" customHeight="true" spans="1:7">
      <c r="A19" s="17" t="s">
        <v>77</v>
      </c>
      <c r="B19" s="17" t="s">
        <v>79</v>
      </c>
      <c r="C19" s="17" t="s">
        <v>67</v>
      </c>
      <c r="D19" s="22" t="s">
        <v>81</v>
      </c>
      <c r="E19" s="21">
        <f t="shared" si="0"/>
        <v>74632.6</v>
      </c>
      <c r="F19" s="32">
        <v>74632.6</v>
      </c>
      <c r="G19" s="32">
        <v>0</v>
      </c>
    </row>
    <row r="20" ht="24" customHeight="true" spans="1:7">
      <c r="A20" s="17" t="s">
        <v>82</v>
      </c>
      <c r="B20" s="17" t="s">
        <v>63</v>
      </c>
      <c r="C20" s="17" t="s">
        <v>63</v>
      </c>
      <c r="D20" s="22" t="s">
        <v>83</v>
      </c>
      <c r="E20" s="21">
        <f t="shared" si="0"/>
        <v>529124</v>
      </c>
      <c r="F20" s="32">
        <v>529124</v>
      </c>
      <c r="G20" s="32">
        <v>0</v>
      </c>
    </row>
    <row r="21" ht="24" customHeight="true" spans="1:7">
      <c r="A21" s="17" t="s">
        <v>82</v>
      </c>
      <c r="B21" s="17" t="s">
        <v>84</v>
      </c>
      <c r="C21" s="17" t="s">
        <v>63</v>
      </c>
      <c r="D21" s="22" t="s">
        <v>85</v>
      </c>
      <c r="E21" s="21">
        <f t="shared" si="0"/>
        <v>529124</v>
      </c>
      <c r="F21" s="32">
        <v>529124</v>
      </c>
      <c r="G21" s="32">
        <v>0</v>
      </c>
    </row>
    <row r="22" ht="24" customHeight="true" spans="1:7">
      <c r="A22" s="17" t="s">
        <v>82</v>
      </c>
      <c r="B22" s="17" t="s">
        <v>84</v>
      </c>
      <c r="C22" s="17" t="s">
        <v>67</v>
      </c>
      <c r="D22" s="22" t="s">
        <v>86</v>
      </c>
      <c r="E22" s="21">
        <f t="shared" si="0"/>
        <v>245924</v>
      </c>
      <c r="F22" s="32">
        <v>245924</v>
      </c>
      <c r="G22" s="32">
        <v>0</v>
      </c>
    </row>
    <row r="23" ht="24" customHeight="true" spans="1:7">
      <c r="A23" s="17" t="s">
        <v>82</v>
      </c>
      <c r="B23" s="17" t="s">
        <v>84</v>
      </c>
      <c r="C23" s="17" t="s">
        <v>87</v>
      </c>
      <c r="D23" s="22" t="s">
        <v>88</v>
      </c>
      <c r="E23" s="21">
        <f t="shared" si="0"/>
        <v>283200</v>
      </c>
      <c r="F23" s="32">
        <v>283200</v>
      </c>
      <c r="G23" s="32">
        <v>0</v>
      </c>
    </row>
    <row r="24" ht="24" customHeight="true" spans="1:7">
      <c r="A24" s="17" t="s">
        <v>54</v>
      </c>
      <c r="B24" s="17"/>
      <c r="C24" s="17"/>
      <c r="D24" s="17"/>
      <c r="E24" s="21">
        <f t="shared" si="0"/>
        <v>3003993.08</v>
      </c>
      <c r="F24" s="21">
        <v>2811493.08</v>
      </c>
      <c r="G24" s="21">
        <v>192500</v>
      </c>
    </row>
  </sheetData>
  <mergeCells count="10">
    <mergeCell ref="A2:G2"/>
    <mergeCell ref="A4:E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D19" sqref="D19"/>
    </sheetView>
  </sheetViews>
  <sheetFormatPr defaultColWidth="9" defaultRowHeight="12.75" outlineLevelCol="6"/>
  <cols>
    <col min="1" max="3" width="6.88571428571429" customWidth="true"/>
    <col min="4" max="4" width="48" customWidth="true"/>
    <col min="5" max="5" width="27.8857142857143" customWidth="true"/>
    <col min="6" max="6" width="22.4380952380952" customWidth="true"/>
    <col min="7" max="7" width="23.552380952381" customWidth="true"/>
  </cols>
  <sheetData>
    <row r="1" ht="18" customHeight="true" spans="1:7">
      <c r="A1" s="5"/>
      <c r="B1" s="5"/>
      <c r="C1" s="5"/>
      <c r="D1" s="5"/>
      <c r="E1" s="11"/>
      <c r="F1" s="11"/>
      <c r="G1" s="11"/>
    </row>
    <row r="2" ht="22.5" customHeight="true" spans="1:7">
      <c r="A2" s="3" t="s">
        <v>103</v>
      </c>
      <c r="B2" s="3"/>
      <c r="C2" s="3"/>
      <c r="D2" s="3"/>
      <c r="E2" s="3"/>
      <c r="F2" s="3"/>
      <c r="G2" s="3"/>
    </row>
    <row r="3" ht="7.5" customHeight="true" spans="1:7">
      <c r="A3" s="5"/>
      <c r="B3" s="5"/>
      <c r="C3" s="5"/>
      <c r="D3" s="5"/>
      <c r="E3" s="11"/>
      <c r="F3" s="11"/>
      <c r="G3" s="5"/>
    </row>
    <row r="4" ht="24" customHeight="true" spans="1:7">
      <c r="A4" s="5"/>
      <c r="B4" s="5"/>
      <c r="C4" s="5"/>
      <c r="D4" s="5"/>
      <c r="E4" s="5"/>
      <c r="F4" s="5"/>
      <c r="G4" s="11" t="s">
        <v>32</v>
      </c>
    </row>
    <row r="5" ht="7.5" customHeight="true" spans="1:7">
      <c r="A5" s="10"/>
      <c r="B5" s="10"/>
      <c r="C5" s="10"/>
      <c r="D5" s="10"/>
      <c r="E5" s="10"/>
      <c r="F5" s="10"/>
      <c r="G5" s="10"/>
    </row>
    <row r="6" ht="24" customHeight="true" spans="1:7">
      <c r="A6" s="13" t="s">
        <v>35</v>
      </c>
      <c r="B6" s="13"/>
      <c r="C6" s="13"/>
      <c r="D6" s="13"/>
      <c r="E6" s="13" t="s">
        <v>104</v>
      </c>
      <c r="F6" s="13"/>
      <c r="G6" s="13"/>
    </row>
    <row r="7" ht="24" customHeight="true" spans="1:7">
      <c r="A7" s="13" t="s">
        <v>52</v>
      </c>
      <c r="B7" s="13"/>
      <c r="C7" s="13"/>
      <c r="D7" s="13" t="s">
        <v>53</v>
      </c>
      <c r="E7" s="13" t="s">
        <v>54</v>
      </c>
      <c r="F7" s="6" t="s">
        <v>91</v>
      </c>
      <c r="G7" s="13" t="s">
        <v>92</v>
      </c>
    </row>
    <row r="8" ht="24" customHeight="true" spans="1:7">
      <c r="A8" s="13" t="s">
        <v>59</v>
      </c>
      <c r="B8" s="13" t="s">
        <v>60</v>
      </c>
      <c r="C8" s="13" t="s">
        <v>61</v>
      </c>
      <c r="D8" s="13"/>
      <c r="E8" s="13"/>
      <c r="F8" s="6"/>
      <c r="G8" s="13"/>
    </row>
    <row r="9" hidden="true" customHeight="true" spans="1:7">
      <c r="A9" s="17" t="s">
        <v>63</v>
      </c>
      <c r="B9" s="17" t="s">
        <v>63</v>
      </c>
      <c r="C9" s="17" t="s">
        <v>63</v>
      </c>
      <c r="D9" s="22"/>
      <c r="E9" s="28">
        <f>SUM(F9,G9)</f>
        <v>0</v>
      </c>
      <c r="F9" s="28" t="s">
        <v>63</v>
      </c>
      <c r="G9" s="28" t="s">
        <v>63</v>
      </c>
    </row>
    <row r="10" ht="24" customHeight="true" spans="1:7">
      <c r="A10" s="17" t="s">
        <v>63</v>
      </c>
      <c r="B10" s="17" t="s">
        <v>63</v>
      </c>
      <c r="C10" s="17" t="s">
        <v>63</v>
      </c>
      <c r="D10" s="17" t="s">
        <v>63</v>
      </c>
      <c r="E10" s="29">
        <f>SUM(F10,G10)</f>
        <v>0</v>
      </c>
      <c r="F10" s="29" t="s">
        <v>63</v>
      </c>
      <c r="G10" s="29" t="s">
        <v>63</v>
      </c>
    </row>
    <row r="11" ht="24" customHeight="true" spans="1:7">
      <c r="A11" s="20" t="s">
        <v>54</v>
      </c>
      <c r="B11" s="20"/>
      <c r="C11" s="20"/>
      <c r="D11" s="20"/>
      <c r="E11" s="29">
        <f>SUM(F11,G11)</f>
        <v>0</v>
      </c>
      <c r="F11" s="29">
        <v>0</v>
      </c>
      <c r="G11" s="29">
        <v>0</v>
      </c>
    </row>
    <row r="12" ht="13.5" spans="1:1">
      <c r="A12" s="26" t="s">
        <v>105</v>
      </c>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F42" sqref="F42"/>
    </sheetView>
  </sheetViews>
  <sheetFormatPr defaultColWidth="9" defaultRowHeight="12.75" outlineLevelCol="6"/>
  <cols>
    <col min="1" max="3" width="6.88571428571429" customWidth="true"/>
    <col min="4" max="4" width="46.1047619047619" customWidth="true"/>
    <col min="5" max="5" width="27" customWidth="true"/>
    <col min="6" max="6" width="23.6666666666667" customWidth="true"/>
    <col min="7" max="7" width="25" customWidth="true"/>
  </cols>
  <sheetData>
    <row r="1" ht="18" customHeight="true" spans="1:7">
      <c r="A1" s="5"/>
      <c r="B1" s="5"/>
      <c r="C1" s="5"/>
      <c r="D1" s="5"/>
      <c r="E1" s="11"/>
      <c r="F1" s="11"/>
      <c r="G1" s="11"/>
    </row>
    <row r="2" ht="22.5" customHeight="true" spans="1:7">
      <c r="A2" s="3" t="s">
        <v>106</v>
      </c>
      <c r="B2" s="3"/>
      <c r="C2" s="3"/>
      <c r="D2" s="3"/>
      <c r="E2" s="3"/>
      <c r="F2" s="3"/>
      <c r="G2" s="3"/>
    </row>
    <row r="3" ht="7.5" customHeight="true" spans="1:7">
      <c r="A3" s="5"/>
      <c r="B3" s="5"/>
      <c r="C3" s="5"/>
      <c r="D3" s="5"/>
      <c r="E3" s="11"/>
      <c r="F3" s="11"/>
      <c r="G3" s="5"/>
    </row>
    <row r="4" ht="24" customHeight="true" spans="1:7">
      <c r="A4" s="5"/>
      <c r="B4" s="5"/>
      <c r="C4" s="5"/>
      <c r="D4" s="5"/>
      <c r="E4" s="5"/>
      <c r="F4" s="5"/>
      <c r="G4" s="11" t="s">
        <v>32</v>
      </c>
    </row>
    <row r="5" ht="7.5" customHeight="true" spans="1:7">
      <c r="A5" s="10"/>
      <c r="B5" s="10"/>
      <c r="C5" s="10"/>
      <c r="D5" s="10"/>
      <c r="E5" s="10"/>
      <c r="F5" s="10"/>
      <c r="G5" s="10"/>
    </row>
    <row r="6" ht="24" customHeight="true" spans="1:7">
      <c r="A6" s="13" t="s">
        <v>35</v>
      </c>
      <c r="B6" s="13"/>
      <c r="C6" s="13"/>
      <c r="D6" s="13"/>
      <c r="E6" s="13" t="s">
        <v>107</v>
      </c>
      <c r="F6" s="13"/>
      <c r="G6" s="13"/>
    </row>
    <row r="7" ht="24" customHeight="true" spans="1:7">
      <c r="A7" s="16" t="s">
        <v>52</v>
      </c>
      <c r="B7" s="16"/>
      <c r="C7" s="16"/>
      <c r="D7" s="13" t="s">
        <v>53</v>
      </c>
      <c r="E7" s="13" t="s">
        <v>54</v>
      </c>
      <c r="F7" s="27" t="s">
        <v>91</v>
      </c>
      <c r="G7" s="13" t="s">
        <v>92</v>
      </c>
    </row>
    <row r="8" ht="24" customHeight="true" spans="1:7">
      <c r="A8" s="13" t="s">
        <v>59</v>
      </c>
      <c r="B8" s="13" t="s">
        <v>60</v>
      </c>
      <c r="C8" s="13" t="s">
        <v>61</v>
      </c>
      <c r="D8" s="13"/>
      <c r="E8" s="13"/>
      <c r="F8" s="27"/>
      <c r="G8" s="13"/>
    </row>
    <row r="9" hidden="true" customHeight="true" spans="1:7">
      <c r="A9" s="17" t="s">
        <v>63</v>
      </c>
      <c r="B9" s="17" t="s">
        <v>63</v>
      </c>
      <c r="C9" s="17" t="s">
        <v>63</v>
      </c>
      <c r="D9" s="22" t="s">
        <v>63</v>
      </c>
      <c r="E9" s="28">
        <f>SUM(F9,G9)</f>
        <v>0</v>
      </c>
      <c r="F9" s="28" t="s">
        <v>63</v>
      </c>
      <c r="G9" s="28" t="s">
        <v>63</v>
      </c>
    </row>
    <row r="10" ht="24" customHeight="true" spans="1:7">
      <c r="A10" s="17" t="s">
        <v>63</v>
      </c>
      <c r="B10" s="23"/>
      <c r="C10" s="23"/>
      <c r="D10" s="24"/>
      <c r="E10" s="29">
        <f>SUM(F10,G10)</f>
        <v>0</v>
      </c>
      <c r="F10" s="29" t="s">
        <v>63</v>
      </c>
      <c r="G10" s="29" t="s">
        <v>63</v>
      </c>
    </row>
    <row r="11" ht="24" customHeight="true" spans="1:7">
      <c r="A11" s="25" t="s">
        <v>54</v>
      </c>
      <c r="B11" s="25"/>
      <c r="C11" s="25"/>
      <c r="D11" s="25"/>
      <c r="E11" s="30">
        <f>SUM(F11,G11)</f>
        <v>0</v>
      </c>
      <c r="F11" s="30">
        <v>0</v>
      </c>
      <c r="G11" s="30">
        <v>0</v>
      </c>
    </row>
    <row r="12" ht="13.5" spans="1:1">
      <c r="A12" s="26" t="s">
        <v>108</v>
      </c>
    </row>
    <row r="15" ht="14.25" customHeight="true" spans="4:4">
      <c r="D15" s="10"/>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opLeftCell="A19" workbookViewId="0">
      <selection activeCell="A4" sqref="A4:C4"/>
    </sheetView>
  </sheetViews>
  <sheetFormatPr defaultColWidth="9" defaultRowHeight="12.75" outlineLevelCol="5"/>
  <cols>
    <col min="1" max="1" width="8.33333333333333" customWidth="true"/>
    <col min="2" max="2" width="8.1047619047619" customWidth="true"/>
    <col min="3" max="3" width="68.6666666666667" customWidth="true"/>
    <col min="4" max="6" width="19.3333333333333" customWidth="true"/>
    <col min="7" max="7" width="9.33333333333333" hidden="true" customWidth="true"/>
  </cols>
  <sheetData>
    <row r="1" ht="18" customHeight="true" spans="1:6">
      <c r="A1" s="5"/>
      <c r="B1" s="5"/>
      <c r="C1" s="5"/>
      <c r="D1" s="5"/>
      <c r="E1" s="5"/>
      <c r="F1" s="11"/>
    </row>
    <row r="2" ht="22.5" customHeight="true" spans="1:6">
      <c r="A2" s="3" t="s">
        <v>109</v>
      </c>
      <c r="B2" s="3"/>
      <c r="C2" s="3"/>
      <c r="D2" s="3"/>
      <c r="E2" s="3"/>
      <c r="F2" s="3"/>
    </row>
    <row r="3" ht="7.5" customHeight="true" spans="1:6">
      <c r="A3" s="5"/>
      <c r="B3" s="5"/>
      <c r="C3" s="5"/>
      <c r="D3" s="5"/>
      <c r="E3" s="5"/>
      <c r="F3" s="5"/>
    </row>
    <row r="4" ht="24" customHeight="true" spans="1:6">
      <c r="A4" s="5"/>
      <c r="B4" s="5"/>
      <c r="C4" s="5"/>
      <c r="D4" s="5"/>
      <c r="E4" s="5"/>
      <c r="F4" s="11" t="s">
        <v>32</v>
      </c>
    </row>
    <row r="5" ht="7.5" customHeight="true" spans="1:6">
      <c r="A5" s="10"/>
      <c r="B5" s="10"/>
      <c r="C5" s="10"/>
      <c r="D5" s="10"/>
      <c r="E5" s="10"/>
      <c r="F5" s="10"/>
    </row>
    <row r="6" ht="24" customHeight="true" spans="1:6">
      <c r="A6" s="13" t="s">
        <v>35</v>
      </c>
      <c r="B6" s="13"/>
      <c r="C6" s="13"/>
      <c r="D6" s="13" t="s">
        <v>110</v>
      </c>
      <c r="E6" s="13"/>
      <c r="F6" s="13"/>
    </row>
    <row r="7" ht="28.5" customHeight="true" spans="1:6">
      <c r="A7" s="14" t="s">
        <v>111</v>
      </c>
      <c r="B7" s="14"/>
      <c r="C7" s="15" t="s">
        <v>112</v>
      </c>
      <c r="D7" s="15" t="s">
        <v>54</v>
      </c>
      <c r="E7" s="15" t="s">
        <v>113</v>
      </c>
      <c r="F7" s="15" t="s">
        <v>114</v>
      </c>
    </row>
    <row r="8" ht="24" customHeight="true" spans="1:6">
      <c r="A8" s="16" t="s">
        <v>59</v>
      </c>
      <c r="B8" s="16" t="s">
        <v>60</v>
      </c>
      <c r="C8" s="15"/>
      <c r="D8" s="15"/>
      <c r="E8" s="15"/>
      <c r="F8" s="15"/>
    </row>
    <row r="9" ht="24" customHeight="true" spans="1:6">
      <c r="A9" s="17" t="s">
        <v>115</v>
      </c>
      <c r="B9" s="17" t="s">
        <v>63</v>
      </c>
      <c r="C9" s="18" t="s">
        <v>116</v>
      </c>
      <c r="D9" s="19">
        <v>2409207</v>
      </c>
      <c r="E9" s="19">
        <v>2409206.56</v>
      </c>
      <c r="F9" s="21">
        <v>0</v>
      </c>
    </row>
    <row r="10" ht="24" customHeight="true" spans="1:6">
      <c r="A10" s="17" t="s">
        <v>115</v>
      </c>
      <c r="B10" s="17" t="s">
        <v>67</v>
      </c>
      <c r="C10" s="18" t="s">
        <v>117</v>
      </c>
      <c r="D10" s="19">
        <f t="shared" ref="D10:D32" si="0">SUM(E10,F10)</f>
        <v>277736</v>
      </c>
      <c r="E10" s="19">
        <v>277736</v>
      </c>
      <c r="F10" s="21">
        <v>0</v>
      </c>
    </row>
    <row r="11" ht="24" customHeight="true" spans="1:6">
      <c r="A11" s="17" t="s">
        <v>115</v>
      </c>
      <c r="B11" s="17" t="s">
        <v>84</v>
      </c>
      <c r="C11" s="18" t="s">
        <v>118</v>
      </c>
      <c r="D11" s="19">
        <f t="shared" si="0"/>
        <v>776632</v>
      </c>
      <c r="E11" s="19">
        <v>776632</v>
      </c>
      <c r="F11" s="21">
        <v>0</v>
      </c>
    </row>
    <row r="12" ht="24" customHeight="true" spans="1:6">
      <c r="A12" s="17" t="s">
        <v>115</v>
      </c>
      <c r="B12" s="17" t="s">
        <v>87</v>
      </c>
      <c r="C12" s="18" t="s">
        <v>119</v>
      </c>
      <c r="D12" s="19">
        <f t="shared" si="0"/>
        <v>599478</v>
      </c>
      <c r="E12" s="19">
        <v>599478</v>
      </c>
      <c r="F12" s="21">
        <v>0</v>
      </c>
    </row>
    <row r="13" ht="24" customHeight="true" spans="1:6">
      <c r="A13" s="17" t="s">
        <v>115</v>
      </c>
      <c r="B13" s="17" t="s">
        <v>120</v>
      </c>
      <c r="C13" s="18" t="s">
        <v>121</v>
      </c>
      <c r="D13" s="19">
        <f t="shared" si="0"/>
        <v>179572.16</v>
      </c>
      <c r="E13" s="19">
        <v>179572.16</v>
      </c>
      <c r="F13" s="21">
        <v>0</v>
      </c>
    </row>
    <row r="14" ht="24" customHeight="true" spans="1:6">
      <c r="A14" s="17" t="s">
        <v>115</v>
      </c>
      <c r="B14" s="17" t="s">
        <v>122</v>
      </c>
      <c r="C14" s="18" t="s">
        <v>123</v>
      </c>
      <c r="D14" s="19">
        <f t="shared" si="0"/>
        <v>89786.08</v>
      </c>
      <c r="E14" s="19">
        <v>89786.08</v>
      </c>
      <c r="F14" s="21">
        <v>0</v>
      </c>
    </row>
    <row r="15" ht="24" customHeight="true" spans="1:6">
      <c r="A15" s="17" t="s">
        <v>115</v>
      </c>
      <c r="B15" s="17" t="s">
        <v>124</v>
      </c>
      <c r="C15" s="18" t="s">
        <v>125</v>
      </c>
      <c r="D15" s="19">
        <f t="shared" si="0"/>
        <v>74632.6</v>
      </c>
      <c r="E15" s="19">
        <v>74632.6</v>
      </c>
      <c r="F15" s="21">
        <v>0</v>
      </c>
    </row>
    <row r="16" ht="24" customHeight="true" spans="1:6">
      <c r="A16" s="17" t="s">
        <v>115</v>
      </c>
      <c r="B16" s="17" t="s">
        <v>126</v>
      </c>
      <c r="C16" s="18" t="s">
        <v>127</v>
      </c>
      <c r="D16" s="19">
        <f t="shared" si="0"/>
        <v>1795.72</v>
      </c>
      <c r="E16" s="19">
        <v>1795.72</v>
      </c>
      <c r="F16" s="21">
        <v>0</v>
      </c>
    </row>
    <row r="17" ht="24" customHeight="true" spans="1:6">
      <c r="A17" s="17" t="s">
        <v>115</v>
      </c>
      <c r="B17" s="17" t="s">
        <v>128</v>
      </c>
      <c r="C17" s="18" t="s">
        <v>86</v>
      </c>
      <c r="D17" s="19">
        <f t="shared" si="0"/>
        <v>245924</v>
      </c>
      <c r="E17" s="19">
        <v>245924</v>
      </c>
      <c r="F17" s="21">
        <v>0</v>
      </c>
    </row>
    <row r="18" ht="24" customHeight="true" spans="1:6">
      <c r="A18" s="17" t="s">
        <v>115</v>
      </c>
      <c r="B18" s="17" t="s">
        <v>69</v>
      </c>
      <c r="C18" s="18" t="s">
        <v>129</v>
      </c>
      <c r="D18" s="19">
        <f t="shared" si="0"/>
        <v>163650</v>
      </c>
      <c r="E18" s="19">
        <v>163650</v>
      </c>
      <c r="F18" s="21">
        <v>0</v>
      </c>
    </row>
    <row r="19" ht="24" customHeight="true" spans="1:6">
      <c r="A19" s="17" t="s">
        <v>130</v>
      </c>
      <c r="B19" s="17" t="s">
        <v>63</v>
      </c>
      <c r="C19" s="18" t="s">
        <v>131</v>
      </c>
      <c r="D19" s="19">
        <f t="shared" si="0"/>
        <v>402286.52</v>
      </c>
      <c r="E19" s="19">
        <v>0</v>
      </c>
      <c r="F19" s="21">
        <v>402286.52</v>
      </c>
    </row>
    <row r="20" ht="24" customHeight="true" spans="1:6">
      <c r="A20" s="17" t="s">
        <v>130</v>
      </c>
      <c r="B20" s="17" t="s">
        <v>67</v>
      </c>
      <c r="C20" s="18" t="s">
        <v>132</v>
      </c>
      <c r="D20" s="19">
        <f t="shared" si="0"/>
        <v>127500</v>
      </c>
      <c r="E20" s="19">
        <v>0</v>
      </c>
      <c r="F20" s="21">
        <v>127500</v>
      </c>
    </row>
    <row r="21" ht="24" customHeight="true" spans="1:6">
      <c r="A21" s="17" t="s">
        <v>130</v>
      </c>
      <c r="B21" s="17" t="s">
        <v>84</v>
      </c>
      <c r="C21" s="18" t="s">
        <v>133</v>
      </c>
      <c r="D21" s="19">
        <f t="shared" si="0"/>
        <v>10000</v>
      </c>
      <c r="E21" s="19">
        <v>0</v>
      </c>
      <c r="F21" s="21">
        <v>10000</v>
      </c>
    </row>
    <row r="22" ht="24" customHeight="true" spans="1:6">
      <c r="A22" s="17" t="s">
        <v>130</v>
      </c>
      <c r="B22" s="17" t="s">
        <v>134</v>
      </c>
      <c r="C22" s="18" t="s">
        <v>135</v>
      </c>
      <c r="D22" s="19">
        <f t="shared" si="0"/>
        <v>18000</v>
      </c>
      <c r="E22" s="19">
        <v>0</v>
      </c>
      <c r="F22" s="21">
        <v>18000</v>
      </c>
    </row>
    <row r="23" ht="24" customHeight="true" spans="1:6">
      <c r="A23" s="17" t="s">
        <v>130</v>
      </c>
      <c r="B23" s="17" t="s">
        <v>79</v>
      </c>
      <c r="C23" s="18" t="s">
        <v>136</v>
      </c>
      <c r="D23" s="19">
        <f t="shared" si="0"/>
        <v>3000</v>
      </c>
      <c r="E23" s="19">
        <v>0</v>
      </c>
      <c r="F23" s="21">
        <v>3000</v>
      </c>
    </row>
    <row r="24" ht="24" customHeight="true" spans="1:6">
      <c r="A24" s="17" t="s">
        <v>130</v>
      </c>
      <c r="B24" s="17" t="s">
        <v>128</v>
      </c>
      <c r="C24" s="18" t="s">
        <v>137</v>
      </c>
      <c r="D24" s="19">
        <f t="shared" si="0"/>
        <v>15500</v>
      </c>
      <c r="E24" s="19">
        <v>0</v>
      </c>
      <c r="F24" s="21">
        <v>15500</v>
      </c>
    </row>
    <row r="25" ht="24" customHeight="true" spans="1:6">
      <c r="A25" s="17" t="s">
        <v>130</v>
      </c>
      <c r="B25" s="17" t="s">
        <v>138</v>
      </c>
      <c r="C25" s="18" t="s">
        <v>139</v>
      </c>
      <c r="D25" s="19">
        <f t="shared" si="0"/>
        <v>2000</v>
      </c>
      <c r="E25" s="19">
        <v>0</v>
      </c>
      <c r="F25" s="21">
        <v>2000</v>
      </c>
    </row>
    <row r="26" ht="24" customHeight="true" spans="1:6">
      <c r="A26" s="17" t="s">
        <v>130</v>
      </c>
      <c r="B26" s="17" t="s">
        <v>140</v>
      </c>
      <c r="C26" s="18" t="s">
        <v>141</v>
      </c>
      <c r="D26" s="19">
        <f t="shared" si="0"/>
        <v>50000</v>
      </c>
      <c r="E26" s="19">
        <v>0</v>
      </c>
      <c r="F26" s="21">
        <v>50000</v>
      </c>
    </row>
    <row r="27" ht="24" customHeight="true" spans="1:6">
      <c r="A27" s="17" t="s">
        <v>130</v>
      </c>
      <c r="B27" s="17" t="s">
        <v>142</v>
      </c>
      <c r="C27" s="18" t="s">
        <v>143</v>
      </c>
      <c r="D27" s="19">
        <f t="shared" si="0"/>
        <v>3000</v>
      </c>
      <c r="E27" s="19">
        <v>0</v>
      </c>
      <c r="F27" s="21">
        <v>3000</v>
      </c>
    </row>
    <row r="28" ht="24" customHeight="true" spans="1:6">
      <c r="A28" s="17" t="s">
        <v>130</v>
      </c>
      <c r="B28" s="17" t="s">
        <v>144</v>
      </c>
      <c r="C28" s="18" t="s">
        <v>145</v>
      </c>
      <c r="D28" s="19">
        <f t="shared" si="0"/>
        <v>26446.52</v>
      </c>
      <c r="E28" s="19">
        <v>0</v>
      </c>
      <c r="F28" s="21">
        <v>26446.52</v>
      </c>
    </row>
    <row r="29" ht="24" customHeight="true" spans="1:6">
      <c r="A29" s="17" t="s">
        <v>130</v>
      </c>
      <c r="B29" s="17" t="s">
        <v>146</v>
      </c>
      <c r="C29" s="18" t="s">
        <v>147</v>
      </c>
      <c r="D29" s="19">
        <f t="shared" si="0"/>
        <v>30240</v>
      </c>
      <c r="E29" s="19">
        <v>0</v>
      </c>
      <c r="F29" s="21">
        <v>30240</v>
      </c>
    </row>
    <row r="30" ht="24" customHeight="true" spans="1:6">
      <c r="A30" s="17" t="s">
        <v>130</v>
      </c>
      <c r="B30" s="17" t="s">
        <v>148</v>
      </c>
      <c r="C30" s="18" t="s">
        <v>149</v>
      </c>
      <c r="D30" s="19">
        <f t="shared" si="0"/>
        <v>56600</v>
      </c>
      <c r="E30" s="19">
        <v>0</v>
      </c>
      <c r="F30" s="21">
        <v>56600</v>
      </c>
    </row>
    <row r="31" ht="24" customHeight="true" spans="1:6">
      <c r="A31" s="17" t="s">
        <v>130</v>
      </c>
      <c r="B31" s="17" t="s">
        <v>69</v>
      </c>
      <c r="C31" s="18" t="s">
        <v>150</v>
      </c>
      <c r="D31" s="19">
        <f t="shared" si="0"/>
        <v>60000</v>
      </c>
      <c r="E31" s="19">
        <v>0</v>
      </c>
      <c r="F31" s="21">
        <v>60000</v>
      </c>
    </row>
    <row r="32" ht="24" customHeight="true" spans="1:6">
      <c r="A32" s="20" t="s">
        <v>54</v>
      </c>
      <c r="B32" s="20"/>
      <c r="C32" s="20"/>
      <c r="D32" s="21">
        <f t="shared" si="0"/>
        <v>2811493.08</v>
      </c>
      <c r="E32" s="21">
        <v>2409206.56</v>
      </c>
      <c r="F32" s="21">
        <v>402286.52</v>
      </c>
    </row>
    <row r="35" ht="14.25" customHeight="true" spans="1:1">
      <c r="A35" s="10"/>
    </row>
  </sheetData>
  <mergeCells count="10">
    <mergeCell ref="A2:F2"/>
    <mergeCell ref="A4:C4"/>
    <mergeCell ref="A6:C6"/>
    <mergeCell ref="D6:F6"/>
    <mergeCell ref="A7:B7"/>
    <mergeCell ref="A32:C32"/>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tabSelected="1" workbookViewId="0">
      <selection activeCell="K17" sqref="K17"/>
    </sheetView>
  </sheetViews>
  <sheetFormatPr defaultColWidth="9" defaultRowHeight="12.75" outlineLevelCol="6"/>
  <cols>
    <col min="1" max="1" width="18" customWidth="true"/>
    <col min="2" max="2" width="18.3333333333333" customWidth="true"/>
    <col min="3" max="3" width="22.4380952380952" customWidth="true"/>
    <col min="4" max="4" width="20.552380952381" customWidth="true"/>
    <col min="5" max="5" width="21.6666666666667" customWidth="true"/>
    <col min="6" max="6" width="21.552380952381" customWidth="true"/>
    <col min="7" max="7" width="18.8857142857143" customWidth="true"/>
  </cols>
  <sheetData>
    <row r="1" ht="18" customHeight="true" spans="1:7">
      <c r="A1" s="5"/>
      <c r="B1" s="5"/>
      <c r="C1" s="5"/>
      <c r="D1" s="5"/>
      <c r="E1" s="5"/>
      <c r="F1" s="5"/>
      <c r="G1" s="11"/>
    </row>
    <row r="2" ht="22.5" customHeight="true" spans="1:7">
      <c r="A2" s="3" t="s">
        <v>151</v>
      </c>
      <c r="B2" s="3"/>
      <c r="C2" s="3"/>
      <c r="D2" s="3"/>
      <c r="E2" s="3"/>
      <c r="F2" s="3"/>
      <c r="G2" s="3"/>
    </row>
    <row r="4" ht="22.5" customHeight="true" spans="1:7">
      <c r="A4" s="5"/>
      <c r="B4" s="5"/>
      <c r="C4" s="5"/>
      <c r="D4" s="5"/>
      <c r="E4" s="5"/>
      <c r="F4" s="5"/>
      <c r="G4" s="11" t="s">
        <v>152</v>
      </c>
    </row>
    <row r="6" ht="24" customHeight="true" spans="1:7">
      <c r="A6" s="6" t="s">
        <v>153</v>
      </c>
      <c r="B6" s="6"/>
      <c r="C6" s="6"/>
      <c r="D6" s="6"/>
      <c r="E6" s="6"/>
      <c r="F6" s="6"/>
      <c r="G6" s="6" t="s">
        <v>154</v>
      </c>
    </row>
    <row r="7" ht="24" customHeight="true" spans="1:7">
      <c r="A7" s="6" t="s">
        <v>54</v>
      </c>
      <c r="B7" s="6" t="s">
        <v>155</v>
      </c>
      <c r="C7" s="6" t="s">
        <v>143</v>
      </c>
      <c r="D7" s="6" t="s">
        <v>156</v>
      </c>
      <c r="E7" s="6"/>
      <c r="F7" s="6"/>
      <c r="G7" s="6"/>
    </row>
    <row r="8" ht="24" customHeight="true" spans="1:7">
      <c r="A8" s="6"/>
      <c r="B8" s="6"/>
      <c r="C8" s="6"/>
      <c r="D8" s="6" t="s">
        <v>157</v>
      </c>
      <c r="E8" s="6" t="s">
        <v>158</v>
      </c>
      <c r="F8" s="6" t="s">
        <v>159</v>
      </c>
      <c r="G8" s="6"/>
    </row>
    <row r="9" ht="24" customHeight="true" spans="1:7">
      <c r="A9" s="7">
        <f>SUM(B9,C9,D9)</f>
        <v>3000</v>
      </c>
      <c r="B9" s="8">
        <v>0</v>
      </c>
      <c r="C9" s="8">
        <v>3000</v>
      </c>
      <c r="D9" s="8">
        <f>SUM(E9,F9)</f>
        <v>0</v>
      </c>
      <c r="E9" s="8">
        <v>0</v>
      </c>
      <c r="F9" s="8">
        <v>0</v>
      </c>
      <c r="G9" s="12">
        <v>402286.52</v>
      </c>
    </row>
    <row r="10" ht="24" customHeight="true" spans="1:7">
      <c r="A10" s="5"/>
      <c r="B10" s="5"/>
      <c r="C10" s="5"/>
      <c r="D10" s="5"/>
      <c r="E10" s="5"/>
      <c r="F10" s="5"/>
      <c r="G10" s="5"/>
    </row>
    <row r="11" ht="24" customHeight="true" spans="1:7">
      <c r="A11" s="9"/>
      <c r="B11" s="5"/>
      <c r="C11" s="5"/>
      <c r="D11" s="5"/>
      <c r="E11" s="5"/>
      <c r="F11" s="5"/>
      <c r="G11" s="5"/>
    </row>
    <row r="13" ht="14.25" customHeight="true" spans="1:1">
      <c r="A13" s="10"/>
    </row>
  </sheetData>
  <mergeCells count="8">
    <mergeCell ref="A2:G2"/>
    <mergeCell ref="A4:F4"/>
    <mergeCell ref="A6:F6"/>
    <mergeCell ref="D7:F7"/>
    <mergeCell ref="A7:A8"/>
    <mergeCell ref="B7:B8"/>
    <mergeCell ref="C7:C8"/>
    <mergeCell ref="G6:G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21" sqref="A21"/>
    </sheetView>
  </sheetViews>
  <sheetFormatPr defaultColWidth="9" defaultRowHeight="12.75" outlineLevelRow="2"/>
  <cols>
    <col min="1" max="1" width="139.552380952381" customWidth="true"/>
  </cols>
  <sheetData>
    <row r="1" ht="27" customHeight="true" spans="1:1">
      <c r="A1" s="3" t="s">
        <v>160</v>
      </c>
    </row>
    <row r="3" ht="320.25" customHeight="true" spans="1:1">
      <c r="A3" s="4" t="s">
        <v>161</v>
      </c>
    </row>
  </sheetData>
  <sheetProtection password="CC3D" sheet="1"/>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2.75"/>
  <cols>
    <col min="1" max="1" width="145.666666666667" customWidth="true"/>
  </cols>
  <sheetData>
    <row r="1" ht="409.5" customHeight="true" spans="1:1">
      <c r="A1" s="2" t="s">
        <v>162</v>
      </c>
    </row>
  </sheetData>
  <sheetProtection password="CC3D" sheet="1"/>
  <pageMargins left="0.79" right="0.79" top="0.79" bottom="0.79"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6" sqref="A6"/>
    </sheetView>
  </sheetViews>
  <sheetFormatPr defaultColWidth="9.1047619047619" defaultRowHeight="12.75"/>
  <cols>
    <col min="1" max="1" width="119.552380952381" customWidth="true"/>
  </cols>
  <sheetData>
    <row r="1" ht="303" customHeight="true" spans="1:1">
      <c r="A1" s="1" t="s">
        <v>163</v>
      </c>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1"/>
  <sheetViews>
    <sheetView workbookViewId="0">
      <selection activeCell="A20" sqref="A20"/>
    </sheetView>
  </sheetViews>
  <sheetFormatPr defaultColWidth="9" defaultRowHeight="12.75" outlineLevelCol="1"/>
  <cols>
    <col min="1" max="1" width="146.333333333333" customWidth="true"/>
  </cols>
  <sheetData>
    <row r="1" ht="29.25" customHeight="true" spans="1:2">
      <c r="A1" s="46" t="s">
        <v>2</v>
      </c>
      <c r="B1" s="47"/>
    </row>
    <row r="2" ht="22.5" customHeight="true" spans="1:2">
      <c r="A2" s="48"/>
      <c r="B2" s="47"/>
    </row>
    <row r="3" ht="22.5" customHeight="true" spans="1:2">
      <c r="A3" s="48"/>
      <c r="B3" s="47"/>
    </row>
    <row r="4" ht="18.75" customHeight="true" spans="1:2">
      <c r="A4" s="49" t="s">
        <v>3</v>
      </c>
      <c r="B4" s="47"/>
    </row>
    <row r="5" ht="18.75" customHeight="true" spans="1:2">
      <c r="A5" s="50" t="s">
        <v>4</v>
      </c>
      <c r="B5" s="47"/>
    </row>
    <row r="6" ht="18.75" customHeight="true" spans="1:2">
      <c r="A6" s="50" t="s">
        <v>5</v>
      </c>
      <c r="B6" s="47"/>
    </row>
    <row r="7" ht="18.75" customHeight="true" spans="1:2">
      <c r="A7" s="50" t="s">
        <v>6</v>
      </c>
      <c r="B7" s="47"/>
    </row>
    <row r="8" ht="18.75" customHeight="true" spans="1:2">
      <c r="A8" s="50" t="s">
        <v>7</v>
      </c>
      <c r="B8" s="47"/>
    </row>
    <row r="9" ht="18.75" customHeight="true" spans="1:2">
      <c r="A9" s="50" t="s">
        <v>8</v>
      </c>
      <c r="B9" s="47"/>
    </row>
    <row r="10" ht="18.75" customHeight="true" spans="1:2">
      <c r="A10" s="50" t="s">
        <v>9</v>
      </c>
      <c r="B10" s="47"/>
    </row>
    <row r="11" ht="18.75" customHeight="true" spans="1:2">
      <c r="A11" s="50" t="s">
        <v>10</v>
      </c>
      <c r="B11" s="47"/>
    </row>
    <row r="12" ht="18.75" customHeight="true" spans="1:2">
      <c r="A12" s="50" t="s">
        <v>11</v>
      </c>
      <c r="B12" s="47"/>
    </row>
    <row r="13" ht="18.75" customHeight="true" spans="1:2">
      <c r="A13" s="50" t="s">
        <v>12</v>
      </c>
      <c r="B13" s="47"/>
    </row>
    <row r="14" ht="18.75" customHeight="true" spans="1:2">
      <c r="A14" s="50" t="s">
        <v>13</v>
      </c>
      <c r="B14" s="47"/>
    </row>
    <row r="15" ht="18.75" customHeight="true" spans="1:2">
      <c r="A15" s="50" t="s">
        <v>14</v>
      </c>
      <c r="B15" s="47"/>
    </row>
    <row r="16" ht="18.75" customHeight="true" spans="1:2">
      <c r="A16" s="50" t="s">
        <v>15</v>
      </c>
      <c r="B16" s="47"/>
    </row>
    <row r="17" ht="18.75" customHeight="true" spans="1:2">
      <c r="A17" s="50" t="s">
        <v>16</v>
      </c>
      <c r="B17" s="47"/>
    </row>
    <row r="18" ht="18.75" customHeight="true" spans="1:2">
      <c r="A18" s="50" t="s">
        <v>17</v>
      </c>
      <c r="B18" s="47"/>
    </row>
    <row r="19" ht="18.75" customHeight="true" spans="1:2">
      <c r="A19" s="50" t="s">
        <v>18</v>
      </c>
      <c r="B19" s="47"/>
    </row>
    <row r="20" ht="21" customHeight="true" spans="1:2">
      <c r="A20" s="50"/>
      <c r="B20" s="47"/>
    </row>
    <row r="21" ht="18.75" customHeight="true" spans="1:1">
      <c r="A21" s="51"/>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6" customWidth="true"/>
  </cols>
  <sheetData>
    <row r="1" ht="29.25" customHeight="true" spans="1:1">
      <c r="A1" s="43" t="s">
        <v>19</v>
      </c>
    </row>
    <row r="3" ht="378.75" customHeight="true" spans="1:1">
      <c r="A3" s="4" t="s">
        <v>20</v>
      </c>
    </row>
  </sheetData>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5.438095238095" customWidth="true"/>
  </cols>
  <sheetData>
    <row r="1" ht="28.5" customHeight="true" spans="1:1">
      <c r="A1" s="43" t="s">
        <v>21</v>
      </c>
    </row>
    <row r="2" ht="24" customHeight="true" spans="1:1">
      <c r="A2" s="44"/>
    </row>
    <row r="3" ht="316.5" customHeight="true" spans="1:1">
      <c r="A3" s="45" t="s">
        <v>22</v>
      </c>
    </row>
  </sheetData>
  <sheetProtection password="CC3D" sheet="1"/>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I3" sqref="I3"/>
    </sheetView>
  </sheetViews>
  <sheetFormatPr defaultColWidth="9" defaultRowHeight="12.75" outlineLevelRow="2"/>
  <cols>
    <col min="1" max="1" width="145.885714285714" customWidth="true"/>
  </cols>
  <sheetData>
    <row r="1" ht="30" customHeight="true" spans="1:1">
      <c r="A1" s="3" t="s">
        <v>23</v>
      </c>
    </row>
    <row r="2" ht="24" customHeight="true" spans="1:1">
      <c r="A2" s="5"/>
    </row>
    <row r="3" ht="312.75" customHeight="true" spans="1:1">
      <c r="A3" s="4" t="s">
        <v>24</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
  <sheetViews>
    <sheetView workbookViewId="0">
      <selection activeCell="A9" sqref="A9"/>
    </sheetView>
  </sheetViews>
  <sheetFormatPr defaultColWidth="9" defaultRowHeight="12.75" outlineLevelRow="5"/>
  <cols>
    <col min="1" max="1" width="146.104761904762" customWidth="true"/>
  </cols>
  <sheetData>
    <row r="1" ht="39" customHeight="true" spans="1:1">
      <c r="A1" s="3" t="s">
        <v>25</v>
      </c>
    </row>
    <row r="2" ht="163.05" customHeight="true" spans="1:1">
      <c r="A2" s="41" t="s">
        <v>26</v>
      </c>
    </row>
    <row r="3" spans="1:1">
      <c r="A3" s="42" t="s">
        <v>27</v>
      </c>
    </row>
    <row r="4" spans="1:1">
      <c r="A4" s="42" t="s">
        <v>28</v>
      </c>
    </row>
    <row r="5" spans="1:1">
      <c r="A5" s="42" t="s">
        <v>29</v>
      </c>
    </row>
    <row r="6" spans="1:1">
      <c r="A6" s="42" t="s">
        <v>30</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1"/>
  <sheetViews>
    <sheetView workbookViewId="0">
      <selection activeCell="D4" sqref="D4"/>
    </sheetView>
  </sheetViews>
  <sheetFormatPr defaultColWidth="9" defaultRowHeight="12.75" outlineLevelCol="3"/>
  <cols>
    <col min="1" max="1" width="39.3333333333333" customWidth="true"/>
    <col min="2" max="2" width="34.552380952381" customWidth="true"/>
    <col min="3" max="3" width="38.4380952380952" customWidth="true"/>
    <col min="4" max="4" width="31.8857142857143" customWidth="true"/>
  </cols>
  <sheetData>
    <row r="1" ht="18" customHeight="true" spans="1:4">
      <c r="A1" s="33"/>
      <c r="B1" s="33"/>
      <c r="C1" s="33"/>
      <c r="D1" s="11"/>
    </row>
    <row r="2" ht="22.5" customHeight="true" spans="1:4">
      <c r="A2" s="3" t="s">
        <v>31</v>
      </c>
      <c r="B2" s="3"/>
      <c r="C2" s="3"/>
      <c r="D2" s="3"/>
    </row>
    <row r="3" ht="7.5" customHeight="true" spans="1:4">
      <c r="A3" s="5"/>
      <c r="B3" s="5"/>
      <c r="C3" s="5"/>
      <c r="D3" s="33"/>
    </row>
    <row r="4" ht="24" customHeight="true" spans="1:4">
      <c r="A4" s="5"/>
      <c r="B4" s="5"/>
      <c r="C4" s="5"/>
      <c r="D4" s="11" t="s">
        <v>32</v>
      </c>
    </row>
    <row r="5" ht="7.5" customHeight="true" spans="1:4">
      <c r="A5" s="34"/>
      <c r="B5" s="34"/>
      <c r="C5" s="34"/>
      <c r="D5" s="34"/>
    </row>
    <row r="6" ht="24" customHeight="true" spans="1:4">
      <c r="A6" s="13" t="s">
        <v>33</v>
      </c>
      <c r="B6" s="13"/>
      <c r="C6" s="13" t="s">
        <v>34</v>
      </c>
      <c r="D6" s="13"/>
    </row>
    <row r="7" ht="24" customHeight="true" spans="1:4">
      <c r="A7" s="27" t="s">
        <v>35</v>
      </c>
      <c r="B7" s="27" t="s">
        <v>36</v>
      </c>
      <c r="C7" s="27" t="s">
        <v>35</v>
      </c>
      <c r="D7" s="13" t="s">
        <v>36</v>
      </c>
    </row>
    <row r="8" ht="24" customHeight="true" spans="1:4">
      <c r="A8" s="18" t="s">
        <v>37</v>
      </c>
      <c r="B8" s="21">
        <v>3003993.08</v>
      </c>
      <c r="C8" s="22" t="s">
        <v>38</v>
      </c>
      <c r="D8" s="21">
        <v>3333312.55</v>
      </c>
    </row>
    <row r="9" ht="24" customHeight="true" spans="1:4">
      <c r="A9" s="18" t="s">
        <v>39</v>
      </c>
      <c r="B9" s="21">
        <v>3003993.08</v>
      </c>
      <c r="C9" s="22" t="s">
        <v>40</v>
      </c>
      <c r="D9" s="21">
        <v>269358.24</v>
      </c>
    </row>
    <row r="10" ht="24" customHeight="true" spans="1:4">
      <c r="A10" s="18" t="s">
        <v>41</v>
      </c>
      <c r="B10" s="21">
        <v>0</v>
      </c>
      <c r="C10" s="22" t="s">
        <v>42</v>
      </c>
      <c r="D10" s="21">
        <v>74632.6</v>
      </c>
    </row>
    <row r="11" ht="24" customHeight="true" spans="1:4">
      <c r="A11" s="18" t="s">
        <v>43</v>
      </c>
      <c r="B11" s="21">
        <v>0</v>
      </c>
      <c r="C11" s="22" t="s">
        <v>44</v>
      </c>
      <c r="D11" s="21">
        <v>529124</v>
      </c>
    </row>
    <row r="12" ht="24" customHeight="true" spans="1:4">
      <c r="A12" s="18" t="s">
        <v>45</v>
      </c>
      <c r="B12" s="21">
        <v>0</v>
      </c>
      <c r="C12" s="22"/>
      <c r="D12" s="21"/>
    </row>
    <row r="13" ht="24" customHeight="true" spans="1:4">
      <c r="A13" s="18" t="s">
        <v>46</v>
      </c>
      <c r="B13" s="21">
        <v>0</v>
      </c>
      <c r="C13" s="22"/>
      <c r="D13" s="21"/>
    </row>
    <row r="14" ht="24" customHeight="true" spans="1:4">
      <c r="A14" s="18" t="s">
        <v>47</v>
      </c>
      <c r="B14" s="21">
        <v>1202434.31</v>
      </c>
      <c r="C14" s="22"/>
      <c r="D14" s="21"/>
    </row>
    <row r="15" ht="24" customHeight="true" spans="1:4">
      <c r="A15" s="35"/>
      <c r="B15" s="40"/>
      <c r="C15" s="35"/>
      <c r="D15" s="40"/>
    </row>
    <row r="16" ht="24" customHeight="true" spans="1:4">
      <c r="A16" s="35"/>
      <c r="B16" s="40"/>
      <c r="C16" s="35"/>
      <c r="D16" s="40"/>
    </row>
    <row r="17" ht="24" customHeight="true" spans="1:4">
      <c r="A17" s="35"/>
      <c r="B17" s="40"/>
      <c r="C17" s="35"/>
      <c r="D17" s="40"/>
    </row>
    <row r="18" ht="24" customHeight="true" spans="1:4">
      <c r="A18" s="35"/>
      <c r="B18" s="40"/>
      <c r="C18" s="35"/>
      <c r="D18" s="40"/>
    </row>
    <row r="19" ht="24" customHeight="true" spans="1:4">
      <c r="A19" s="35"/>
      <c r="B19" s="40"/>
      <c r="C19" s="35"/>
      <c r="D19" s="40"/>
    </row>
    <row r="20" ht="24" customHeight="true" spans="1:4">
      <c r="A20" s="35"/>
      <c r="B20" s="40"/>
      <c r="C20" s="35"/>
      <c r="D20" s="40"/>
    </row>
    <row r="21" ht="24" customHeight="true" spans="1:4">
      <c r="A21" s="20" t="s">
        <v>48</v>
      </c>
      <c r="B21" s="21">
        <v>4206427.39</v>
      </c>
      <c r="C21" s="20" t="s">
        <v>49</v>
      </c>
      <c r="D21" s="21">
        <v>4206427.39</v>
      </c>
    </row>
  </sheetData>
  <mergeCells count="4">
    <mergeCell ref="A2:D2"/>
    <mergeCell ref="A4:C4"/>
    <mergeCell ref="A6:B6"/>
    <mergeCell ref="C6:D6"/>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4"/>
  <sheetViews>
    <sheetView topLeftCell="A10" workbookViewId="0">
      <selection activeCell="A2" sqref="A2:I2"/>
    </sheetView>
  </sheetViews>
  <sheetFormatPr defaultColWidth="9" defaultRowHeight="12.75"/>
  <cols>
    <col min="1" max="2" width="6.1047619047619" customWidth="true"/>
    <col min="3" max="3" width="6" customWidth="true"/>
    <col min="4" max="4" width="39.4380952380952" customWidth="true"/>
    <col min="5" max="5" width="19" customWidth="true"/>
    <col min="6" max="6" width="16.8857142857143" customWidth="true"/>
    <col min="7" max="7" width="15.552380952381" customWidth="true"/>
    <col min="8" max="8" width="16.3333333333333" customWidth="true"/>
    <col min="9" max="9" width="15.1047619047619" customWidth="true"/>
  </cols>
  <sheetData>
    <row r="1" ht="18" customHeight="true" spans="1:9">
      <c r="A1" s="5"/>
      <c r="B1" s="5"/>
      <c r="C1" s="5"/>
      <c r="D1" s="5"/>
      <c r="E1" s="11"/>
      <c r="F1" s="11"/>
      <c r="G1" s="11"/>
      <c r="H1" s="11"/>
      <c r="I1" s="11"/>
    </row>
    <row r="2" ht="22.5" customHeight="true" spans="1:9">
      <c r="A2" s="3" t="s">
        <v>50</v>
      </c>
      <c r="B2" s="3"/>
      <c r="C2" s="3"/>
      <c r="D2" s="3"/>
      <c r="E2" s="3"/>
      <c r="F2" s="3"/>
      <c r="G2" s="3"/>
      <c r="H2" s="3"/>
      <c r="I2" s="3"/>
    </row>
    <row r="3" ht="7.5" customHeight="true" spans="1:9">
      <c r="A3" s="5"/>
      <c r="B3" s="5"/>
      <c r="C3" s="5"/>
      <c r="D3" s="5"/>
      <c r="E3" s="11"/>
      <c r="F3" s="11"/>
      <c r="G3" s="11"/>
      <c r="H3" s="11"/>
      <c r="I3" s="5"/>
    </row>
    <row r="4" ht="24" customHeight="true" spans="1:9">
      <c r="A4" s="5"/>
      <c r="B4" s="5"/>
      <c r="C4" s="5"/>
      <c r="D4" s="5"/>
      <c r="E4" s="5"/>
      <c r="F4" s="5"/>
      <c r="G4" s="5"/>
      <c r="H4" s="5"/>
      <c r="I4" s="11" t="s">
        <v>32</v>
      </c>
    </row>
    <row r="6" ht="24" customHeight="true" spans="1:9">
      <c r="A6" s="13" t="s">
        <v>35</v>
      </c>
      <c r="B6" s="13"/>
      <c r="C6" s="13"/>
      <c r="D6" s="13"/>
      <c r="E6" s="13" t="s">
        <v>51</v>
      </c>
      <c r="F6" s="13"/>
      <c r="G6" s="13"/>
      <c r="H6" s="13"/>
      <c r="I6" s="13"/>
    </row>
    <row r="7" ht="24" customHeight="true" spans="1:9">
      <c r="A7" s="13" t="s">
        <v>52</v>
      </c>
      <c r="B7" s="13"/>
      <c r="C7" s="13"/>
      <c r="D7" s="13" t="s">
        <v>53</v>
      </c>
      <c r="E7" s="13" t="s">
        <v>54</v>
      </c>
      <c r="F7" s="6" t="s">
        <v>55</v>
      </c>
      <c r="G7" s="6" t="s">
        <v>56</v>
      </c>
      <c r="H7" s="6" t="s">
        <v>57</v>
      </c>
      <c r="I7" s="13" t="s">
        <v>58</v>
      </c>
    </row>
    <row r="8" ht="24" customHeight="true" spans="1:9">
      <c r="A8" s="13" t="s">
        <v>59</v>
      </c>
      <c r="B8" s="13" t="s">
        <v>60</v>
      </c>
      <c r="C8" s="13" t="s">
        <v>61</v>
      </c>
      <c r="D8" s="13"/>
      <c r="E8" s="13"/>
      <c r="F8" s="6"/>
      <c r="G8" s="6"/>
      <c r="H8" s="6"/>
      <c r="I8" s="13"/>
    </row>
    <row r="9" ht="24" customHeight="true" spans="1:9">
      <c r="A9" s="38" t="s">
        <v>62</v>
      </c>
      <c r="B9" s="20" t="s">
        <v>63</v>
      </c>
      <c r="C9" s="20" t="s">
        <v>63</v>
      </c>
      <c r="D9" s="39" t="s">
        <v>64</v>
      </c>
      <c r="E9" s="19">
        <f t="shared" ref="E9:E24" si="0">SUM(F9,G9,H9,I9)</f>
        <v>3333312.55</v>
      </c>
      <c r="F9" s="19">
        <v>2130878.24</v>
      </c>
      <c r="G9" s="19">
        <v>0</v>
      </c>
      <c r="H9" s="19">
        <v>0</v>
      </c>
      <c r="I9" s="19">
        <v>1202434.31</v>
      </c>
    </row>
    <row r="10" ht="24" customHeight="true" spans="1:9">
      <c r="A10" s="38" t="s">
        <v>62</v>
      </c>
      <c r="B10" s="20" t="s">
        <v>65</v>
      </c>
      <c r="C10" s="20" t="s">
        <v>63</v>
      </c>
      <c r="D10" s="39" t="s">
        <v>66</v>
      </c>
      <c r="E10" s="19">
        <f t="shared" si="0"/>
        <v>3333312.55</v>
      </c>
      <c r="F10" s="19">
        <v>2130878.24</v>
      </c>
      <c r="G10" s="19">
        <v>0</v>
      </c>
      <c r="H10" s="19">
        <v>0</v>
      </c>
      <c r="I10" s="19">
        <v>1202434.31</v>
      </c>
    </row>
    <row r="11" ht="24" customHeight="true" spans="1:9">
      <c r="A11" s="38" t="s">
        <v>62</v>
      </c>
      <c r="B11" s="20" t="s">
        <v>65</v>
      </c>
      <c r="C11" s="20" t="s">
        <v>67</v>
      </c>
      <c r="D11" s="39" t="s">
        <v>68</v>
      </c>
      <c r="E11" s="19">
        <f t="shared" si="0"/>
        <v>1956378.24</v>
      </c>
      <c r="F11" s="19">
        <v>1956378.24</v>
      </c>
      <c r="G11" s="19">
        <v>0</v>
      </c>
      <c r="H11" s="19">
        <v>0</v>
      </c>
      <c r="I11" s="19">
        <v>0</v>
      </c>
    </row>
    <row r="12" ht="24" customHeight="true" spans="1:9">
      <c r="A12" s="38" t="s">
        <v>62</v>
      </c>
      <c r="B12" s="20" t="s">
        <v>65</v>
      </c>
      <c r="C12" s="20" t="s">
        <v>69</v>
      </c>
      <c r="D12" s="39" t="s">
        <v>66</v>
      </c>
      <c r="E12" s="19">
        <f t="shared" si="0"/>
        <v>1376934.31</v>
      </c>
      <c r="F12" s="19">
        <v>174500</v>
      </c>
      <c r="G12" s="19">
        <v>0</v>
      </c>
      <c r="H12" s="19">
        <v>0</v>
      </c>
      <c r="I12" s="19">
        <v>1202434.31</v>
      </c>
    </row>
    <row r="13" ht="24" customHeight="true" spans="1:9">
      <c r="A13" s="38" t="s">
        <v>70</v>
      </c>
      <c r="B13" s="20" t="s">
        <v>63</v>
      </c>
      <c r="C13" s="20" t="s">
        <v>63</v>
      </c>
      <c r="D13" s="39" t="s">
        <v>71</v>
      </c>
      <c r="E13" s="19">
        <f t="shared" si="0"/>
        <v>269358.24</v>
      </c>
      <c r="F13" s="19">
        <v>269358.24</v>
      </c>
      <c r="G13" s="19">
        <v>0</v>
      </c>
      <c r="H13" s="19">
        <v>0</v>
      </c>
      <c r="I13" s="19">
        <v>0</v>
      </c>
    </row>
    <row r="14" ht="24" customHeight="true" spans="1:9">
      <c r="A14" s="38" t="s">
        <v>70</v>
      </c>
      <c r="B14" s="20" t="s">
        <v>72</v>
      </c>
      <c r="C14" s="20" t="s">
        <v>63</v>
      </c>
      <c r="D14" s="39" t="s">
        <v>73</v>
      </c>
      <c r="E14" s="19">
        <f t="shared" si="0"/>
        <v>269358.24</v>
      </c>
      <c r="F14" s="19">
        <v>269358.24</v>
      </c>
      <c r="G14" s="19">
        <v>0</v>
      </c>
      <c r="H14" s="19">
        <v>0</v>
      </c>
      <c r="I14" s="19">
        <v>0</v>
      </c>
    </row>
    <row r="15" ht="24" customHeight="true" spans="1:9">
      <c r="A15" s="38" t="s">
        <v>70</v>
      </c>
      <c r="B15" s="20" t="s">
        <v>72</v>
      </c>
      <c r="C15" s="20" t="s">
        <v>72</v>
      </c>
      <c r="D15" s="39" t="s">
        <v>74</v>
      </c>
      <c r="E15" s="19">
        <f t="shared" si="0"/>
        <v>179572.16</v>
      </c>
      <c r="F15" s="19">
        <v>179572.16</v>
      </c>
      <c r="G15" s="19">
        <v>0</v>
      </c>
      <c r="H15" s="19">
        <v>0</v>
      </c>
      <c r="I15" s="19">
        <v>0</v>
      </c>
    </row>
    <row r="16" ht="24" customHeight="true" spans="1:9">
      <c r="A16" s="38" t="s">
        <v>70</v>
      </c>
      <c r="B16" s="20" t="s">
        <v>72</v>
      </c>
      <c r="C16" s="20" t="s">
        <v>75</v>
      </c>
      <c r="D16" s="39" t="s">
        <v>76</v>
      </c>
      <c r="E16" s="19">
        <f t="shared" si="0"/>
        <v>89786.08</v>
      </c>
      <c r="F16" s="19">
        <v>89786.08</v>
      </c>
      <c r="G16" s="19">
        <v>0</v>
      </c>
      <c r="H16" s="19">
        <v>0</v>
      </c>
      <c r="I16" s="19">
        <v>0</v>
      </c>
    </row>
    <row r="17" ht="24" customHeight="true" spans="1:9">
      <c r="A17" s="38" t="s">
        <v>77</v>
      </c>
      <c r="B17" s="20" t="s">
        <v>63</v>
      </c>
      <c r="C17" s="20" t="s">
        <v>63</v>
      </c>
      <c r="D17" s="39" t="s">
        <v>78</v>
      </c>
      <c r="E17" s="19">
        <f t="shared" si="0"/>
        <v>74632.6</v>
      </c>
      <c r="F17" s="19">
        <v>74632.6</v>
      </c>
      <c r="G17" s="19">
        <v>0</v>
      </c>
      <c r="H17" s="19">
        <v>0</v>
      </c>
      <c r="I17" s="19">
        <v>0</v>
      </c>
    </row>
    <row r="18" ht="24" customHeight="true" spans="1:9">
      <c r="A18" s="38" t="s">
        <v>77</v>
      </c>
      <c r="B18" s="20" t="s">
        <v>79</v>
      </c>
      <c r="C18" s="20" t="s">
        <v>63</v>
      </c>
      <c r="D18" s="39" t="s">
        <v>80</v>
      </c>
      <c r="E18" s="19">
        <f t="shared" si="0"/>
        <v>74632.6</v>
      </c>
      <c r="F18" s="19">
        <v>74632.6</v>
      </c>
      <c r="G18" s="19">
        <v>0</v>
      </c>
      <c r="H18" s="19">
        <v>0</v>
      </c>
      <c r="I18" s="19">
        <v>0</v>
      </c>
    </row>
    <row r="19" ht="24" customHeight="true" spans="1:9">
      <c r="A19" s="38" t="s">
        <v>77</v>
      </c>
      <c r="B19" s="20" t="s">
        <v>79</v>
      </c>
      <c r="C19" s="20" t="s">
        <v>67</v>
      </c>
      <c r="D19" s="39" t="s">
        <v>81</v>
      </c>
      <c r="E19" s="19">
        <f t="shared" si="0"/>
        <v>74632.6</v>
      </c>
      <c r="F19" s="19">
        <v>74632.6</v>
      </c>
      <c r="G19" s="19">
        <v>0</v>
      </c>
      <c r="H19" s="19">
        <v>0</v>
      </c>
      <c r="I19" s="19">
        <v>0</v>
      </c>
    </row>
    <row r="20" ht="24" customHeight="true" spans="1:9">
      <c r="A20" s="38" t="s">
        <v>82</v>
      </c>
      <c r="B20" s="20" t="s">
        <v>63</v>
      </c>
      <c r="C20" s="20" t="s">
        <v>63</v>
      </c>
      <c r="D20" s="39" t="s">
        <v>83</v>
      </c>
      <c r="E20" s="19">
        <f t="shared" si="0"/>
        <v>529124</v>
      </c>
      <c r="F20" s="19">
        <v>529124</v>
      </c>
      <c r="G20" s="19">
        <v>0</v>
      </c>
      <c r="H20" s="19">
        <v>0</v>
      </c>
      <c r="I20" s="19">
        <v>0</v>
      </c>
    </row>
    <row r="21" ht="24" customHeight="true" spans="1:9">
      <c r="A21" s="38" t="s">
        <v>82</v>
      </c>
      <c r="B21" s="20" t="s">
        <v>84</v>
      </c>
      <c r="C21" s="20" t="s">
        <v>63</v>
      </c>
      <c r="D21" s="39" t="s">
        <v>85</v>
      </c>
      <c r="E21" s="19">
        <f t="shared" si="0"/>
        <v>529124</v>
      </c>
      <c r="F21" s="19">
        <v>529124</v>
      </c>
      <c r="G21" s="19">
        <v>0</v>
      </c>
      <c r="H21" s="19">
        <v>0</v>
      </c>
      <c r="I21" s="19">
        <v>0</v>
      </c>
    </row>
    <row r="22" ht="24" customHeight="true" spans="1:9">
      <c r="A22" s="38" t="s">
        <v>82</v>
      </c>
      <c r="B22" s="20" t="s">
        <v>84</v>
      </c>
      <c r="C22" s="20" t="s">
        <v>67</v>
      </c>
      <c r="D22" s="39" t="s">
        <v>86</v>
      </c>
      <c r="E22" s="19">
        <f t="shared" si="0"/>
        <v>245924</v>
      </c>
      <c r="F22" s="19">
        <v>245924</v>
      </c>
      <c r="G22" s="19">
        <v>0</v>
      </c>
      <c r="H22" s="19">
        <v>0</v>
      </c>
      <c r="I22" s="19">
        <v>0</v>
      </c>
    </row>
    <row r="23" ht="24" customHeight="true" spans="1:9">
      <c r="A23" s="38" t="s">
        <v>82</v>
      </c>
      <c r="B23" s="20" t="s">
        <v>84</v>
      </c>
      <c r="C23" s="20" t="s">
        <v>87</v>
      </c>
      <c r="D23" s="39" t="s">
        <v>88</v>
      </c>
      <c r="E23" s="19">
        <f t="shared" si="0"/>
        <v>283200</v>
      </c>
      <c r="F23" s="19">
        <v>283200</v>
      </c>
      <c r="G23" s="19">
        <v>0</v>
      </c>
      <c r="H23" s="19">
        <v>0</v>
      </c>
      <c r="I23" s="19">
        <v>0</v>
      </c>
    </row>
    <row r="24" ht="24" customHeight="true" spans="1:9">
      <c r="A24" s="20" t="s">
        <v>54</v>
      </c>
      <c r="B24" s="20"/>
      <c r="C24" s="20"/>
      <c r="D24" s="20"/>
      <c r="E24" s="19">
        <f t="shared" si="0"/>
        <v>4206427.39</v>
      </c>
      <c r="F24" s="19">
        <v>3003993.08</v>
      </c>
      <c r="G24" s="19">
        <v>0</v>
      </c>
      <c r="H24" s="19">
        <v>0</v>
      </c>
      <c r="I24" s="19">
        <v>1202434.31</v>
      </c>
    </row>
  </sheetData>
  <mergeCells count="13">
    <mergeCell ref="H1:I1"/>
    <mergeCell ref="A2:I2"/>
    <mergeCell ref="A4:H4"/>
    <mergeCell ref="A6:D6"/>
    <mergeCell ref="E6:I6"/>
    <mergeCell ref="A7:C7"/>
    <mergeCell ref="A24:D24"/>
    <mergeCell ref="D7:D8"/>
    <mergeCell ref="E7:E8"/>
    <mergeCell ref="F7:F8"/>
    <mergeCell ref="G7:G8"/>
    <mergeCell ref="H7:H8"/>
    <mergeCell ref="I7:I8"/>
  </mergeCells>
  <pageMargins left="0.79" right="0.79" top="0.79" bottom="0.79" header="0.3" footer="0.3"/>
  <pageSetup paperSize="9" scale="76" fitToWidth="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4"/>
  <sheetViews>
    <sheetView topLeftCell="A13" workbookViewId="0">
      <selection activeCell="A4" sqref="A4:F4"/>
    </sheetView>
  </sheetViews>
  <sheetFormatPr defaultColWidth="9" defaultRowHeight="12.75" outlineLevelCol="6"/>
  <cols>
    <col min="1" max="3" width="6.1047619047619" customWidth="true"/>
    <col min="4" max="4" width="53.4380952380952" customWidth="true"/>
    <col min="5" max="5" width="25.4380952380952" customWidth="true"/>
    <col min="6" max="6" width="21.8857142857143" customWidth="true"/>
    <col min="7" max="7" width="22.8857142857143" customWidth="true"/>
  </cols>
  <sheetData>
    <row r="1" ht="18" customHeight="true" spans="1:7">
      <c r="A1" s="5"/>
      <c r="B1" s="5"/>
      <c r="C1" s="5"/>
      <c r="D1" s="5"/>
      <c r="E1" s="11"/>
      <c r="F1" s="11"/>
      <c r="G1" s="11"/>
    </row>
    <row r="2" ht="22.5" customHeight="true" spans="1:7">
      <c r="A2" s="3" t="s">
        <v>89</v>
      </c>
      <c r="B2" s="3"/>
      <c r="C2" s="3"/>
      <c r="D2" s="3"/>
      <c r="E2" s="3"/>
      <c r="F2" s="3"/>
      <c r="G2" s="3"/>
    </row>
    <row r="3" ht="7.5" customHeight="true" spans="1:7">
      <c r="A3" s="5"/>
      <c r="B3" s="5"/>
      <c r="C3" s="5"/>
      <c r="D3" s="5"/>
      <c r="E3" s="11"/>
      <c r="F3" s="11"/>
      <c r="G3" s="5"/>
    </row>
    <row r="4" ht="24" customHeight="true" spans="1:7">
      <c r="A4" s="5"/>
      <c r="B4" s="5"/>
      <c r="C4" s="5"/>
      <c r="D4" s="5"/>
      <c r="E4" s="5"/>
      <c r="F4" s="5"/>
      <c r="G4" s="11" t="s">
        <v>32</v>
      </c>
    </row>
    <row r="6" ht="24" customHeight="true" spans="1:7">
      <c r="A6" s="13" t="s">
        <v>35</v>
      </c>
      <c r="B6" s="13"/>
      <c r="C6" s="13"/>
      <c r="D6" s="13"/>
      <c r="E6" s="13" t="s">
        <v>90</v>
      </c>
      <c r="F6" s="13"/>
      <c r="G6" s="13"/>
    </row>
    <row r="7" ht="24" customHeight="true" spans="1:7">
      <c r="A7" s="16" t="s">
        <v>52</v>
      </c>
      <c r="B7" s="16"/>
      <c r="C7" s="16"/>
      <c r="D7" s="13" t="s">
        <v>53</v>
      </c>
      <c r="E7" s="13" t="s">
        <v>54</v>
      </c>
      <c r="F7" s="27" t="s">
        <v>91</v>
      </c>
      <c r="G7" s="13" t="s">
        <v>92</v>
      </c>
    </row>
    <row r="8" ht="24" customHeight="true" spans="1:7">
      <c r="A8" s="13" t="s">
        <v>59</v>
      </c>
      <c r="B8" s="13" t="s">
        <v>60</v>
      </c>
      <c r="C8" s="13" t="s">
        <v>61</v>
      </c>
      <c r="D8" s="13"/>
      <c r="E8" s="13"/>
      <c r="F8" s="27"/>
      <c r="G8" s="13"/>
    </row>
    <row r="9" ht="24" customHeight="true" spans="1:7">
      <c r="A9" s="17" t="s">
        <v>62</v>
      </c>
      <c r="B9" s="17" t="s">
        <v>63</v>
      </c>
      <c r="C9" s="17" t="s">
        <v>63</v>
      </c>
      <c r="D9" s="18" t="s">
        <v>64</v>
      </c>
      <c r="E9" s="21">
        <f t="shared" ref="E9:E24" si="0">F9+G9</f>
        <v>3333312.55</v>
      </c>
      <c r="F9" s="21">
        <v>1938378.24</v>
      </c>
      <c r="G9" s="21">
        <v>1394934.31</v>
      </c>
    </row>
    <row r="10" ht="24" customHeight="true" spans="1:7">
      <c r="A10" s="17" t="s">
        <v>62</v>
      </c>
      <c r="B10" s="17" t="s">
        <v>65</v>
      </c>
      <c r="C10" s="17" t="s">
        <v>63</v>
      </c>
      <c r="D10" s="18" t="s">
        <v>66</v>
      </c>
      <c r="E10" s="21">
        <f t="shared" si="0"/>
        <v>3333312.55</v>
      </c>
      <c r="F10" s="21">
        <v>1938378.24</v>
      </c>
      <c r="G10" s="21">
        <v>1394934.31</v>
      </c>
    </row>
    <row r="11" ht="24" customHeight="true" spans="1:7">
      <c r="A11" s="17" t="s">
        <v>62</v>
      </c>
      <c r="B11" s="17" t="s">
        <v>65</v>
      </c>
      <c r="C11" s="17" t="s">
        <v>67</v>
      </c>
      <c r="D11" s="18" t="s">
        <v>68</v>
      </c>
      <c r="E11" s="21">
        <f t="shared" si="0"/>
        <v>1956378.24</v>
      </c>
      <c r="F11" s="21">
        <v>1938378.24</v>
      </c>
      <c r="G11" s="21">
        <v>18000</v>
      </c>
    </row>
    <row r="12" ht="24" customHeight="true" spans="1:7">
      <c r="A12" s="17" t="s">
        <v>62</v>
      </c>
      <c r="B12" s="17" t="s">
        <v>65</v>
      </c>
      <c r="C12" s="17" t="s">
        <v>69</v>
      </c>
      <c r="D12" s="18" t="s">
        <v>66</v>
      </c>
      <c r="E12" s="21">
        <f t="shared" si="0"/>
        <v>1376934.31</v>
      </c>
      <c r="F12" s="21">
        <v>0</v>
      </c>
      <c r="G12" s="21">
        <v>1376934.31</v>
      </c>
    </row>
    <row r="13" ht="24" customHeight="true" spans="1:7">
      <c r="A13" s="17" t="s">
        <v>70</v>
      </c>
      <c r="B13" s="17" t="s">
        <v>63</v>
      </c>
      <c r="C13" s="17" t="s">
        <v>63</v>
      </c>
      <c r="D13" s="18" t="s">
        <v>71</v>
      </c>
      <c r="E13" s="21">
        <f t="shared" si="0"/>
        <v>269358.24</v>
      </c>
      <c r="F13" s="21">
        <v>269358.24</v>
      </c>
      <c r="G13" s="21">
        <v>0</v>
      </c>
    </row>
    <row r="14" ht="24" customHeight="true" spans="1:7">
      <c r="A14" s="17" t="s">
        <v>70</v>
      </c>
      <c r="B14" s="17" t="s">
        <v>72</v>
      </c>
      <c r="C14" s="17" t="s">
        <v>63</v>
      </c>
      <c r="D14" s="18" t="s">
        <v>73</v>
      </c>
      <c r="E14" s="21">
        <f t="shared" si="0"/>
        <v>269358.24</v>
      </c>
      <c r="F14" s="21">
        <v>269358.24</v>
      </c>
      <c r="G14" s="21">
        <v>0</v>
      </c>
    </row>
    <row r="15" ht="24" customHeight="true" spans="1:7">
      <c r="A15" s="17" t="s">
        <v>70</v>
      </c>
      <c r="B15" s="17" t="s">
        <v>72</v>
      </c>
      <c r="C15" s="17" t="s">
        <v>72</v>
      </c>
      <c r="D15" s="18" t="s">
        <v>74</v>
      </c>
      <c r="E15" s="21">
        <f t="shared" si="0"/>
        <v>179572.16</v>
      </c>
      <c r="F15" s="21">
        <v>179572.16</v>
      </c>
      <c r="G15" s="21">
        <v>0</v>
      </c>
    </row>
    <row r="16" ht="24" customHeight="true" spans="1:7">
      <c r="A16" s="17" t="s">
        <v>70</v>
      </c>
      <c r="B16" s="17" t="s">
        <v>72</v>
      </c>
      <c r="C16" s="17" t="s">
        <v>75</v>
      </c>
      <c r="D16" s="18" t="s">
        <v>76</v>
      </c>
      <c r="E16" s="21">
        <f t="shared" si="0"/>
        <v>89786.08</v>
      </c>
      <c r="F16" s="21">
        <v>89786.08</v>
      </c>
      <c r="G16" s="21">
        <v>0</v>
      </c>
    </row>
    <row r="17" ht="24" customHeight="true" spans="1:7">
      <c r="A17" s="17" t="s">
        <v>77</v>
      </c>
      <c r="B17" s="17" t="s">
        <v>63</v>
      </c>
      <c r="C17" s="17" t="s">
        <v>63</v>
      </c>
      <c r="D17" s="18" t="s">
        <v>78</v>
      </c>
      <c r="E17" s="21">
        <f t="shared" si="0"/>
        <v>74632.6</v>
      </c>
      <c r="F17" s="21">
        <v>74632.6</v>
      </c>
      <c r="G17" s="21">
        <v>0</v>
      </c>
    </row>
    <row r="18" ht="24" customHeight="true" spans="1:7">
      <c r="A18" s="17" t="s">
        <v>77</v>
      </c>
      <c r="B18" s="17" t="s">
        <v>79</v>
      </c>
      <c r="C18" s="17" t="s">
        <v>63</v>
      </c>
      <c r="D18" s="18" t="s">
        <v>80</v>
      </c>
      <c r="E18" s="21">
        <f t="shared" si="0"/>
        <v>74632.6</v>
      </c>
      <c r="F18" s="21">
        <v>74632.6</v>
      </c>
      <c r="G18" s="21">
        <v>0</v>
      </c>
    </row>
    <row r="19" ht="24" customHeight="true" spans="1:7">
      <c r="A19" s="17" t="s">
        <v>77</v>
      </c>
      <c r="B19" s="17" t="s">
        <v>79</v>
      </c>
      <c r="C19" s="17" t="s">
        <v>67</v>
      </c>
      <c r="D19" s="18" t="s">
        <v>81</v>
      </c>
      <c r="E19" s="21">
        <f t="shared" si="0"/>
        <v>74632.6</v>
      </c>
      <c r="F19" s="21">
        <v>74632.6</v>
      </c>
      <c r="G19" s="21">
        <v>0</v>
      </c>
    </row>
    <row r="20" ht="24" customHeight="true" spans="1:7">
      <c r="A20" s="17" t="s">
        <v>82</v>
      </c>
      <c r="B20" s="17" t="s">
        <v>63</v>
      </c>
      <c r="C20" s="17" t="s">
        <v>63</v>
      </c>
      <c r="D20" s="18" t="s">
        <v>83</v>
      </c>
      <c r="E20" s="21">
        <f t="shared" si="0"/>
        <v>529124</v>
      </c>
      <c r="F20" s="21">
        <v>529124</v>
      </c>
      <c r="G20" s="21">
        <v>0</v>
      </c>
    </row>
    <row r="21" ht="24" customHeight="true" spans="1:7">
      <c r="A21" s="17" t="s">
        <v>82</v>
      </c>
      <c r="B21" s="17" t="s">
        <v>84</v>
      </c>
      <c r="C21" s="17" t="s">
        <v>63</v>
      </c>
      <c r="D21" s="18" t="s">
        <v>85</v>
      </c>
      <c r="E21" s="21">
        <f t="shared" si="0"/>
        <v>529124</v>
      </c>
      <c r="F21" s="21">
        <v>529124</v>
      </c>
      <c r="G21" s="21">
        <v>0</v>
      </c>
    </row>
    <row r="22" ht="24" customHeight="true" spans="1:7">
      <c r="A22" s="17" t="s">
        <v>82</v>
      </c>
      <c r="B22" s="17" t="s">
        <v>84</v>
      </c>
      <c r="C22" s="17" t="s">
        <v>67</v>
      </c>
      <c r="D22" s="18" t="s">
        <v>86</v>
      </c>
      <c r="E22" s="21">
        <f t="shared" si="0"/>
        <v>245924</v>
      </c>
      <c r="F22" s="21">
        <v>245924</v>
      </c>
      <c r="G22" s="21">
        <v>0</v>
      </c>
    </row>
    <row r="23" ht="24" customHeight="true" spans="1:7">
      <c r="A23" s="17" t="s">
        <v>82</v>
      </c>
      <c r="B23" s="17" t="s">
        <v>84</v>
      </c>
      <c r="C23" s="17" t="s">
        <v>87</v>
      </c>
      <c r="D23" s="18" t="s">
        <v>88</v>
      </c>
      <c r="E23" s="21">
        <f t="shared" si="0"/>
        <v>283200</v>
      </c>
      <c r="F23" s="21">
        <v>283200</v>
      </c>
      <c r="G23" s="21">
        <v>0</v>
      </c>
    </row>
    <row r="24" ht="24" customHeight="true" spans="1:7">
      <c r="A24" s="20" t="s">
        <v>54</v>
      </c>
      <c r="B24" s="20"/>
      <c r="C24" s="20"/>
      <c r="D24" s="20"/>
      <c r="E24" s="21">
        <f t="shared" si="0"/>
        <v>4206427.39</v>
      </c>
      <c r="F24" s="21">
        <v>2811493.08</v>
      </c>
      <c r="G24" s="21">
        <v>1394934.31</v>
      </c>
    </row>
  </sheetData>
  <mergeCells count="10">
    <mergeCell ref="A2:G2"/>
    <mergeCell ref="A4:F4"/>
    <mergeCell ref="A6:D6"/>
    <mergeCell ref="E6:G6"/>
    <mergeCell ref="A7:C7"/>
    <mergeCell ref="A24:D24"/>
    <mergeCell ref="D7:D8"/>
    <mergeCell ref="E7:E8"/>
    <mergeCell ref="F7:F8"/>
    <mergeCell ref="G7:G8"/>
  </mergeCells>
  <pageMargins left="0.79" right="0.79" top="0.79" bottom="0.79" header="0.3" footer="0.3"/>
  <pageSetup paperSize="9" scale="76" fitToWidth="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公开表封面</vt:lpstr>
      <vt:lpstr>部门公开目录</vt:lpstr>
      <vt:lpstr>部门主要职能（部门）</vt:lpstr>
      <vt:lpstr>部门机构设置（部门）</vt:lpstr>
      <vt:lpstr>名词解释（部门）</vt:lpstr>
      <vt:lpstr>部门编制说明（部门）</vt:lpstr>
      <vt:lpstr>部门收支总表</vt:lpstr>
      <vt:lpstr>部门收入总表</vt:lpstr>
      <vt:lpstr>部门支出总表</vt:lpstr>
      <vt:lpstr>部门财政拨款收支总表</vt:lpstr>
      <vt:lpstr>部门一般公共预算支出功能分类预算表</vt:lpstr>
      <vt:lpstr>部门政府性基金预算支出功能分类预算表</vt:lpstr>
      <vt:lpstr>部门国有资本经营预算支出功能分类预算表</vt:lpstr>
      <vt:lpstr>部门一般公共预算基本支出部门预算经济分类预算表</vt:lpstr>
      <vt:lpstr>部门“三公”经费和机关运行经费预算表</vt:lpstr>
      <vt:lpstr>其他相关情况说明</vt:lpstr>
      <vt:lpstr>项目经费情况说明1</vt:lpstr>
      <vt:lpstr>项目经费情况说明2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2024-02-27T02:31:00Z</dcterms:created>
  <dcterms:modified xsi:type="dcterms:W3CDTF">2024-06-20T09:07:28Z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