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70" windowWidth="27735" windowHeight="11475" tabRatio="844"/>
  </bookViews>
  <sheets>
    <sheet name="封面" sheetId="1" r:id="rId1"/>
    <sheet name="一般公共预算收入执行情况表" sheetId="2" r:id="rId2"/>
    <sheet name="一般公共预算支出执行情况表" sheetId="3" r:id="rId3"/>
    <sheet name="一般公共预算基本支出执行情况表" sheetId="4" r:id="rId4"/>
    <sheet name="政府性基金收入预算执行情况表" sheetId="5" r:id="rId5"/>
    <sheet name="政府性基金支出预算执行情况表" sheetId="6" r:id="rId6"/>
    <sheet name="国有资本经营收入预算执行情况表" sheetId="7" r:id="rId7"/>
    <sheet name="国有资本经营支出预算执行情况表" sheetId="8" r:id="rId8"/>
    <sheet name="社会保险基金预算收入执行情况表" sheetId="9" r:id="rId9"/>
    <sheet name="社会保险基金预算支出执行情况表" sheetId="10" r:id="rId10"/>
    <sheet name="对村级财政转移支付预算执行情况表" sheetId="11" r:id="rId11"/>
    <sheet name="三公经费执行情况表" sheetId="12" r:id="rId12"/>
    <sheet name="乡镇基本建设支出执行情况表" sheetId="13" r:id="rId13"/>
    <sheet name="政府收支执行情况的说明" sheetId="14" r:id="rId14"/>
    <sheet name="一般公共预算收入预算表" sheetId="15" r:id="rId15"/>
    <sheet name="一般公共预算支出预算表" sheetId="16" r:id="rId16"/>
    <sheet name="一般公共预算基本支出预算表" sheetId="17" r:id="rId17"/>
    <sheet name="政府性基金收入预算表" sheetId="18" r:id="rId18"/>
    <sheet name="政府性基金支出预算表" sheetId="19" r:id="rId19"/>
    <sheet name="国有资本经营收入预算表" sheetId="20" r:id="rId20"/>
    <sheet name="国有资本经营支出预算表" sheetId="21" r:id="rId21"/>
    <sheet name="社会保险基金收入预算表" sheetId="22" r:id="rId22"/>
    <sheet name="社会保险基金支出预算表" sheetId="23" r:id="rId23"/>
    <sheet name="对村级财政转移支付预算表" sheetId="24" r:id="rId24"/>
    <sheet name="三公预算情况表" sheetId="25" r:id="rId25"/>
    <sheet name="乡镇基本建设支出预算情况表" sheetId="26" r:id="rId26"/>
    <sheet name="政府收支预算相关情况说明" sheetId="27" r:id="rId27"/>
  </sheets>
  <definedNames>
    <definedName name="_xlnm._FilterDatabase" localSheetId="16" hidden="1">一般公共预算基本支出预算表!$A$3:$E$30</definedName>
    <definedName name="_xlnm._FilterDatabase" localSheetId="3" hidden="1">一般公共预算基本支出执行情况表!$A$3:$F$30</definedName>
    <definedName name="_xlnm._FilterDatabase" localSheetId="15" hidden="1">一般公共预算支出预算表!$A$1:$E$182</definedName>
    <definedName name="_xlnm._FilterDatabase" localSheetId="2" hidden="1">一般公共预算支出执行情况表!$A$3:$F$168</definedName>
    <definedName name="_xlnm.Print_Area" localSheetId="3">一般公共预算基本支出执行情况表!$A$1:$E$30</definedName>
    <definedName name="_xlnm.Print_Area" localSheetId="2">一般公共预算支出执行情况表!$A$1:$F$168</definedName>
    <definedName name="_xlnm.Print_Titles" localSheetId="15">一般公共预算支出预算表!$1:$3</definedName>
    <definedName name="_xlnm.Print_Titles" localSheetId="2">一般公共预算支出执行情况表!$1:$3</definedName>
  </definedNames>
  <calcPr calcId="144525"/>
</workbook>
</file>

<file path=xl/calcChain.xml><?xml version="1.0" encoding="utf-8"?>
<calcChain xmlns="http://schemas.openxmlformats.org/spreadsheetml/2006/main">
  <c r="D4" i="15" l="1"/>
  <c r="D5" i="15"/>
  <c r="D8" i="15"/>
  <c r="D9" i="15"/>
  <c r="C7" i="15"/>
  <c r="C11" i="15" s="1"/>
  <c r="D11" i="15" s="1"/>
  <c r="D5" i="18"/>
  <c r="D7" i="18"/>
  <c r="D4" i="18"/>
  <c r="E16" i="19"/>
  <c r="C7" i="18"/>
  <c r="B7" i="18"/>
  <c r="E179" i="16"/>
  <c r="E180" i="16"/>
  <c r="E181" i="16"/>
  <c r="E182" i="16"/>
  <c r="D182" i="16"/>
  <c r="F16" i="6"/>
  <c r="D17" i="6"/>
  <c r="E17" i="6"/>
  <c r="E5" i="5"/>
  <c r="E9" i="5"/>
  <c r="E4" i="5"/>
  <c r="D9" i="5"/>
  <c r="C9" i="5"/>
  <c r="B9" i="5"/>
  <c r="F165" i="3"/>
  <c r="F166" i="3"/>
  <c r="F167" i="3"/>
  <c r="F168" i="3"/>
  <c r="D168" i="3"/>
  <c r="E168" i="3"/>
  <c r="E4" i="2"/>
  <c r="E5" i="2"/>
  <c r="E8" i="2"/>
  <c r="E9" i="2"/>
  <c r="C12" i="2"/>
  <c r="E12" i="2" s="1"/>
  <c r="E5" i="24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4" i="24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4" i="11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3" i="17"/>
  <c r="D24" i="17"/>
  <c r="D25" i="17"/>
  <c r="D26" i="17"/>
  <c r="D27" i="17"/>
  <c r="D28" i="17"/>
  <c r="D29" i="17"/>
  <c r="D30" i="17"/>
  <c r="D4" i="17"/>
  <c r="D7" i="15" l="1"/>
  <c r="E5" i="4"/>
  <c r="E6" i="4"/>
  <c r="E7" i="4"/>
  <c r="E8" i="4"/>
  <c r="E9" i="4"/>
  <c r="E10" i="4"/>
  <c r="E11" i="4"/>
  <c r="E12" i="4"/>
  <c r="E15" i="4"/>
  <c r="E16" i="4"/>
  <c r="E17" i="4"/>
  <c r="E18" i="4"/>
  <c r="E19" i="4"/>
  <c r="E20" i="4"/>
  <c r="E21" i="4"/>
  <c r="E23" i="4"/>
  <c r="E24" i="4"/>
  <c r="E25" i="4"/>
  <c r="E26" i="4"/>
  <c r="E27" i="4"/>
  <c r="E28" i="4"/>
  <c r="E30" i="4"/>
  <c r="E4" i="4"/>
  <c r="E5" i="16" l="1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E84" i="16"/>
  <c r="E85" i="16"/>
  <c r="E86" i="16"/>
  <c r="E87" i="16"/>
  <c r="E88" i="16"/>
  <c r="E89" i="16"/>
  <c r="E90" i="16"/>
  <c r="E91" i="16"/>
  <c r="E92" i="16"/>
  <c r="E93" i="16"/>
  <c r="E94" i="16"/>
  <c r="E95" i="16"/>
  <c r="E96" i="16"/>
  <c r="E97" i="16"/>
  <c r="E98" i="16"/>
  <c r="E99" i="16"/>
  <c r="E100" i="16"/>
  <c r="E101" i="16"/>
  <c r="E102" i="16"/>
  <c r="E103" i="16"/>
  <c r="E104" i="16"/>
  <c r="E105" i="16"/>
  <c r="E106" i="16"/>
  <c r="E108" i="16"/>
  <c r="E109" i="16"/>
  <c r="E110" i="16"/>
  <c r="E111" i="16"/>
  <c r="E112" i="16"/>
  <c r="E113" i="16"/>
  <c r="E114" i="16"/>
  <c r="E115" i="16"/>
  <c r="E116" i="16"/>
  <c r="E117" i="16"/>
  <c r="E118" i="16"/>
  <c r="E119" i="16"/>
  <c r="E120" i="16"/>
  <c r="E121" i="16"/>
  <c r="E122" i="16"/>
  <c r="E123" i="16"/>
  <c r="E124" i="16"/>
  <c r="E125" i="16"/>
  <c r="E126" i="16"/>
  <c r="E127" i="16"/>
  <c r="E128" i="16"/>
  <c r="E129" i="16"/>
  <c r="E130" i="16"/>
  <c r="E131" i="16"/>
  <c r="E132" i="16"/>
  <c r="E133" i="16"/>
  <c r="E134" i="16"/>
  <c r="E135" i="16"/>
  <c r="E136" i="16"/>
  <c r="E137" i="16"/>
  <c r="E138" i="16"/>
  <c r="E139" i="16"/>
  <c r="E140" i="16"/>
  <c r="E141" i="16"/>
  <c r="E142" i="16"/>
  <c r="E143" i="16"/>
  <c r="E144" i="16"/>
  <c r="E145" i="16"/>
  <c r="E146" i="16"/>
  <c r="E147" i="16"/>
  <c r="E148" i="16"/>
  <c r="E149" i="16"/>
  <c r="E150" i="16"/>
  <c r="E151" i="16"/>
  <c r="E152" i="16"/>
  <c r="E153" i="16"/>
  <c r="E154" i="16"/>
  <c r="E155" i="16"/>
  <c r="E156" i="16"/>
  <c r="E157" i="16"/>
  <c r="E158" i="16"/>
  <c r="E159" i="16"/>
  <c r="E160" i="16"/>
  <c r="E161" i="16"/>
  <c r="E162" i="16"/>
  <c r="E163" i="16"/>
  <c r="E164" i="16"/>
  <c r="E165" i="16"/>
  <c r="E166" i="16"/>
  <c r="E167" i="16"/>
  <c r="E168" i="16"/>
  <c r="E169" i="16"/>
  <c r="E170" i="16"/>
  <c r="E171" i="16"/>
  <c r="E172" i="16"/>
  <c r="E173" i="16"/>
  <c r="E177" i="16"/>
  <c r="E4" i="16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4" i="3"/>
  <c r="F135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4" i="3"/>
  <c r="F4" i="6"/>
  <c r="F17" i="6"/>
  <c r="F9" i="6"/>
  <c r="F10" i="6"/>
  <c r="F11" i="6"/>
  <c r="F12" i="6"/>
  <c r="F13" i="6"/>
  <c r="F14" i="6"/>
  <c r="F5" i="6"/>
  <c r="F6" i="6"/>
  <c r="E17" i="19" l="1"/>
  <c r="E5" i="19"/>
  <c r="E6" i="19"/>
  <c r="E7" i="19"/>
  <c r="E8" i="19"/>
  <c r="E9" i="19"/>
  <c r="E10" i="19"/>
  <c r="E11" i="19"/>
  <c r="E12" i="19"/>
  <c r="E13" i="19"/>
  <c r="E14" i="19"/>
  <c r="E4" i="19"/>
  <c r="D9" i="25"/>
  <c r="D5" i="25"/>
  <c r="D6" i="25"/>
  <c r="D8" i="25"/>
  <c r="D4" i="25"/>
</calcChain>
</file>

<file path=xl/sharedStrings.xml><?xml version="1.0" encoding="utf-8"?>
<sst xmlns="http://schemas.openxmlformats.org/spreadsheetml/2006/main" count="1108" uniqueCount="521">
  <si>
    <t>目  录</t>
  </si>
  <si>
    <t>2023年一般公共预算收入执行情况表</t>
  </si>
  <si>
    <t>2023年一般公共预算支出执行情况表</t>
  </si>
  <si>
    <t>2023年一般公共预算基本支出执行情况表</t>
  </si>
  <si>
    <t>2023年政府性基金收入预算执行情况表</t>
  </si>
  <si>
    <t>2023年政府性基金支出预算执行情况表</t>
  </si>
  <si>
    <t>2023年国有资本经营收入预算执行情况表</t>
  </si>
  <si>
    <t>2023年国有资本经营支出预算执行情况表</t>
  </si>
  <si>
    <t>2023年社会保险基金预算收入执行情况表</t>
  </si>
  <si>
    <t>2023年社会保险基金预算支出执行情况表</t>
  </si>
  <si>
    <t>2023年乡镇对村级财政转移支付预算执行情况表</t>
  </si>
  <si>
    <t>2023年“三公”经费执行情况表</t>
  </si>
  <si>
    <t>2023年乡镇基本建设支出执行情况表</t>
  </si>
  <si>
    <t>2023年政府收支执行相关情况的说明</t>
  </si>
  <si>
    <t>2024年一般公共预算收入预算表</t>
  </si>
  <si>
    <t>2024年一般公共预算支出预算表</t>
  </si>
  <si>
    <t>2024年一般公共预算基本支出预算表</t>
  </si>
  <si>
    <t>2024年政府性基金收入预算表</t>
  </si>
  <si>
    <t>2024年政府性基金支出预算表</t>
  </si>
  <si>
    <t>2024年国有资本经营收入预算表</t>
  </si>
  <si>
    <t>2024年国有资本经营支出预算表</t>
  </si>
  <si>
    <t>2024年社会保险基金收入预算表</t>
  </si>
  <si>
    <t>2024年社会保险基金支出预算表</t>
  </si>
  <si>
    <t>2024年乡镇对村级财政转移支付预算表</t>
  </si>
  <si>
    <t>2024年“三公”经费预算表</t>
  </si>
  <si>
    <t>2024年乡镇基本建设支出预算情况表</t>
  </si>
  <si>
    <t>2024年政府收支预算相关情况的说明</t>
  </si>
  <si>
    <t>单位：万元</t>
  </si>
  <si>
    <t>收入项目</t>
  </si>
  <si>
    <t>年初预算数</t>
  </si>
  <si>
    <t>经人大批准的调整后预算数</t>
  </si>
  <si>
    <t>执行数</t>
  </si>
  <si>
    <t>执行数占调整后预算数%</t>
  </si>
  <si>
    <t>一般公共预算收入合计</t>
  </si>
  <si>
    <t>上年结转收入</t>
  </si>
  <si>
    <t>动用预算稳定调节基金</t>
  </si>
  <si>
    <t>总    计</t>
  </si>
  <si>
    <t>科目编码</t>
  </si>
  <si>
    <t>项    目</t>
  </si>
  <si>
    <t>一般公共服务支出</t>
  </si>
  <si>
    <t>人大事务</t>
  </si>
  <si>
    <t>其他人大事务支出</t>
  </si>
  <si>
    <t>政府办公厅（室）及相关机构事务</t>
  </si>
  <si>
    <t>行政运行</t>
  </si>
  <si>
    <t>调出资金</t>
  </si>
  <si>
    <t>补充预算稳定调节基金</t>
  </si>
  <si>
    <t>结转下年支出</t>
  </si>
  <si>
    <t>上解支出</t>
  </si>
  <si>
    <t>机关工资福利支出</t>
  </si>
  <si>
    <t>其中：工资奖金津补贴</t>
  </si>
  <si>
    <t xml:space="preserve">     社会保障缴费</t>
  </si>
  <si>
    <t xml:space="preserve">     住房公积金</t>
  </si>
  <si>
    <t xml:space="preserve">     其他工资福利支出</t>
  </si>
  <si>
    <t>机关商品和服务支出</t>
  </si>
  <si>
    <t>其中：办公经费</t>
  </si>
  <si>
    <t xml:space="preserve">     会议费</t>
  </si>
  <si>
    <t xml:space="preserve">     培训费</t>
  </si>
  <si>
    <t xml:space="preserve">     专用材料购置费</t>
  </si>
  <si>
    <t xml:space="preserve">     委托业务费</t>
  </si>
  <si>
    <t xml:space="preserve">     公务接待费</t>
  </si>
  <si>
    <t xml:space="preserve">     因公出国（境）费用</t>
  </si>
  <si>
    <t xml:space="preserve">     公务用车运行维护费</t>
  </si>
  <si>
    <t xml:space="preserve">     维修（护）费</t>
  </si>
  <si>
    <t xml:space="preserve">     其他商品和服务支出</t>
  </si>
  <si>
    <t>机关资本性支出（一）</t>
  </si>
  <si>
    <t>其中：设备购置</t>
  </si>
  <si>
    <t xml:space="preserve">     其他资本性支出</t>
  </si>
  <si>
    <t>对事业单位经常性补助</t>
  </si>
  <si>
    <t>其中：工资福利支出</t>
  </si>
  <si>
    <t xml:space="preserve">     商品和服务支出</t>
  </si>
  <si>
    <t>对事业单位资本性补助</t>
  </si>
  <si>
    <t>其中：资本性支出（一）</t>
  </si>
  <si>
    <t>对个人和家庭的补助</t>
  </si>
  <si>
    <t>其中：离退休费</t>
  </si>
  <si>
    <t>基本支出合计</t>
  </si>
  <si>
    <t>项  目</t>
  </si>
  <si>
    <t xml:space="preserve">  1.基金转移收入</t>
  </si>
  <si>
    <t xml:space="preserve">  2.上年结转收入</t>
  </si>
  <si>
    <t>政府性基金收入总计</t>
  </si>
  <si>
    <t>社会保障和就业支出</t>
  </si>
  <si>
    <t>城乡社区支出</t>
  </si>
  <si>
    <t>国有土地使用权出让收入安排的支出</t>
  </si>
  <si>
    <t>农村基础设施建设支出</t>
  </si>
  <si>
    <t>农业农村生态环境支出</t>
  </si>
  <si>
    <t>政府性基金支出总计</t>
  </si>
  <si>
    <t>项       目</t>
  </si>
  <si>
    <t>执行数占调整后预算数的%</t>
  </si>
  <si>
    <t>国有资本经营收入</t>
  </si>
  <si>
    <t xml:space="preserve">     利润收入</t>
  </si>
  <si>
    <t>上年结余</t>
  </si>
  <si>
    <t>收入总计</t>
  </si>
  <si>
    <t>注：乡镇无国有资本经营收入，本表无数据</t>
  </si>
  <si>
    <t>国有资本经营预算支出</t>
  </si>
  <si>
    <t xml:space="preserve">    国有企业资本金注入</t>
  </si>
  <si>
    <t xml:space="preserve">      国有经济结构调整支出</t>
  </si>
  <si>
    <t>支出合计</t>
  </si>
  <si>
    <t>支出总计</t>
  </si>
  <si>
    <t>注：乡镇无国有资本经营支出，本表无数据。</t>
  </si>
  <si>
    <t>社会保险基金收入</t>
  </si>
  <si>
    <t>其中：企业职工基本养老保险基金收入</t>
  </si>
  <si>
    <t>注：区级、乡镇不编制社会保险基金收支预算，故本表无数据</t>
  </si>
  <si>
    <t>项 目</t>
  </si>
  <si>
    <t>社会保险基金支出</t>
  </si>
  <si>
    <t>其中：企业职工基本养老保险基金支出</t>
  </si>
  <si>
    <t>2023年对村级财政转移支付预算执行情况表</t>
  </si>
  <si>
    <t>序号</t>
  </si>
  <si>
    <t>村的名称</t>
  </si>
  <si>
    <t>合  计</t>
  </si>
  <si>
    <t>项目</t>
  </si>
  <si>
    <t>执行数占年初预算数的%</t>
  </si>
  <si>
    <t>因公出国（境）费</t>
  </si>
  <si>
    <t>公务接待费</t>
  </si>
  <si>
    <t>公务用车购置及运行费</t>
  </si>
  <si>
    <t>其中：公务用车购置费</t>
  </si>
  <si>
    <t xml:space="preserve">      公务用车运行费</t>
  </si>
  <si>
    <t>合计</t>
  </si>
  <si>
    <t>单位：万元（列至佰元）</t>
  </si>
  <si>
    <t>教育支出</t>
  </si>
  <si>
    <t>科学技术支出</t>
  </si>
  <si>
    <t>文化旅游体育与传媒支出</t>
  </si>
  <si>
    <t>卫生健康支出</t>
  </si>
  <si>
    <t>节能环保支出</t>
  </si>
  <si>
    <t>农林水支出</t>
  </si>
  <si>
    <t>交通运输支出</t>
  </si>
  <si>
    <t>住房保障支出</t>
  </si>
  <si>
    <t>粮油物资储备支出</t>
  </si>
  <si>
    <t>灾害防治及应急管理支出</t>
  </si>
  <si>
    <t>2023年政府收支执行情况的说明</t>
  </si>
  <si>
    <t>一、一般公共预算收支执行总体情况</t>
  </si>
  <si>
    <t>二、一般公共预算收入执行具体情况</t>
  </si>
  <si>
    <t>三、一般公共预算支出执行具体情况</t>
  </si>
  <si>
    <t>四、预算绩效管理工作开展情况</t>
  </si>
  <si>
    <t>上年执行数</t>
  </si>
  <si>
    <t>本年预算数</t>
  </si>
  <si>
    <t>预算数占上年执行数%</t>
  </si>
  <si>
    <t>201</t>
  </si>
  <si>
    <t>20101</t>
  </si>
  <si>
    <t>2010104</t>
  </si>
  <si>
    <t>人大会议</t>
  </si>
  <si>
    <t>2010199</t>
  </si>
  <si>
    <t>20103</t>
  </si>
  <si>
    <t>2010301</t>
  </si>
  <si>
    <t>20106</t>
  </si>
  <si>
    <t>财政事务</t>
  </si>
  <si>
    <t>2010699</t>
  </si>
  <si>
    <t>其他财政事务支出</t>
  </si>
  <si>
    <t>20113</t>
  </si>
  <si>
    <t>商贸事务</t>
  </si>
  <si>
    <t>2011399</t>
  </si>
  <si>
    <t>其他商贸事务支出</t>
  </si>
  <si>
    <t>20129</t>
  </si>
  <si>
    <t>群众团体事务</t>
  </si>
  <si>
    <t>2012999</t>
  </si>
  <si>
    <t>其他群众团体事务支出</t>
  </si>
  <si>
    <t>20132</t>
  </si>
  <si>
    <t>组织事务</t>
  </si>
  <si>
    <t>2013299</t>
  </si>
  <si>
    <t>其他组织事务支出</t>
  </si>
  <si>
    <t>20133</t>
  </si>
  <si>
    <t>宣传事务</t>
  </si>
  <si>
    <t>2013399</t>
  </si>
  <si>
    <t>其他宣传事务支出</t>
  </si>
  <si>
    <t>20136</t>
  </si>
  <si>
    <t>其他共产党事务支出</t>
  </si>
  <si>
    <t>2013650</t>
  </si>
  <si>
    <t>事业运行</t>
  </si>
  <si>
    <t>2013699</t>
  </si>
  <si>
    <t>20138</t>
  </si>
  <si>
    <t>市场监督管理事务</t>
  </si>
  <si>
    <t>2013899</t>
  </si>
  <si>
    <t>其他市场监督管理事务</t>
  </si>
  <si>
    <t>20199</t>
  </si>
  <si>
    <t>其他一般公共服务支出</t>
  </si>
  <si>
    <t>2019999</t>
  </si>
  <si>
    <t>205</t>
  </si>
  <si>
    <t>20502</t>
  </si>
  <si>
    <t>普通教育</t>
  </si>
  <si>
    <t>2050299</t>
  </si>
  <si>
    <t>其他普通教育支出</t>
  </si>
  <si>
    <t>20504</t>
  </si>
  <si>
    <t>成人教育</t>
  </si>
  <si>
    <t>2050499</t>
  </si>
  <si>
    <t>其他成人教育支出</t>
  </si>
  <si>
    <t>206</t>
  </si>
  <si>
    <t>20601</t>
  </si>
  <si>
    <t>科学技术管理事务</t>
  </si>
  <si>
    <t>2060199</t>
  </si>
  <si>
    <t>其他科学技术管理事务支出</t>
  </si>
  <si>
    <t>207</t>
  </si>
  <si>
    <t>20701</t>
  </si>
  <si>
    <t>文化和旅游</t>
  </si>
  <si>
    <t>2070104</t>
  </si>
  <si>
    <t>图书馆</t>
  </si>
  <si>
    <t>2070199</t>
  </si>
  <si>
    <t>其他文化和旅游支出</t>
  </si>
  <si>
    <t>20703</t>
  </si>
  <si>
    <t>体育</t>
  </si>
  <si>
    <t>2070308</t>
  </si>
  <si>
    <t>群众体育</t>
  </si>
  <si>
    <t>208</t>
  </si>
  <si>
    <t>20802</t>
  </si>
  <si>
    <t>民政管理事务</t>
  </si>
  <si>
    <t>2080206</t>
  </si>
  <si>
    <t>社会组织管理</t>
  </si>
  <si>
    <t>2080208</t>
  </si>
  <si>
    <t>基层政权建设和社区治理</t>
  </si>
  <si>
    <t>2080299</t>
  </si>
  <si>
    <t>其他民政管理事务支出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</si>
  <si>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</si>
  <si>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</si>
  <si>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</si>
  <si>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</si>
  <si>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</si>
  <si>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</si>
  <si>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</si>
  <si>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</si>
  <si>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</si>
  <si>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</si>
  <si>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2080599</t>
  </si>
  <si>
    <t>其他行政事业单位养老支出</t>
  </si>
  <si>
    <t>20807</t>
  </si>
  <si>
    <t>就业补助</t>
  </si>
  <si>
    <t>2080704</t>
  </si>
  <si>
    <t>社会保险补贴</t>
  </si>
  <si>
    <t>2080799</t>
  </si>
  <si>
    <t>其他就业补助支出</t>
  </si>
  <si>
    <t>20808</t>
  </si>
  <si>
    <t>抚恤</t>
  </si>
  <si>
    <t>2080899</t>
  </si>
  <si>
    <t>其他优抚支出</t>
  </si>
  <si>
    <t>20810</t>
  </si>
  <si>
    <t>社会福利</t>
  </si>
  <si>
    <t>2081002</t>
  </si>
  <si>
    <t>老年福利</t>
  </si>
  <si>
    <t>2081006</t>
  </si>
  <si>
    <t>养老服务</t>
  </si>
  <si>
    <t>2081099</t>
  </si>
  <si>
    <t>其他社会福利支出</t>
  </si>
  <si>
    <t>20811</t>
  </si>
  <si>
    <t>残疾人事业</t>
  </si>
  <si>
    <t>2081199</t>
  </si>
  <si>
    <t>其他残疾人事业支出</t>
  </si>
  <si>
    <t>20816</t>
  </si>
  <si>
    <t>红十字事业</t>
  </si>
  <si>
    <t>2081602</t>
  </si>
  <si>
    <t>一般行政管理事务</t>
  </si>
  <si>
    <t>2081699</t>
  </si>
  <si>
    <t>其他红十字事业支出</t>
  </si>
  <si>
    <t>20819</t>
  </si>
  <si>
    <t>最低生活保障</t>
  </si>
  <si>
    <t>2081901</t>
  </si>
  <si>
    <t>城市最低生活保障金支出</t>
  </si>
  <si>
    <t>2081902</t>
  </si>
  <si>
    <t>农村最低生活保障金支出</t>
  </si>
  <si>
    <t>20820</t>
  </si>
  <si>
    <t>临时救助</t>
  </si>
  <si>
    <t>2082001</t>
  </si>
  <si>
    <t>临时救助支出</t>
  </si>
  <si>
    <t>20821</t>
  </si>
  <si>
    <t>特困人员救助供养</t>
  </si>
  <si>
    <t>2082102</t>
  </si>
  <si>
    <t>农村特困人员救助供养支出</t>
  </si>
  <si>
    <t>20825</t>
  </si>
  <si>
    <t>其他生活救助</t>
  </si>
  <si>
    <t>2082501</t>
  </si>
  <si>
    <t>其他城市生活救助</t>
  </si>
  <si>
    <t>2082502</t>
  </si>
  <si>
    <t>其他农村生活救助</t>
  </si>
  <si>
    <t>20828</t>
  </si>
  <si>
    <t>退役军人管理事务</t>
  </si>
  <si>
    <t>2082804</t>
  </si>
  <si>
    <t>拥军优属</t>
  </si>
  <si>
    <t>2082899</t>
  </si>
  <si>
    <t>其他退役军人管理事务支出</t>
  </si>
  <si>
    <t>210</t>
  </si>
  <si>
    <t>21001</t>
  </si>
  <si>
    <t>卫生健康管理事务</t>
  </si>
  <si>
    <t>2100102</t>
  </si>
  <si>
    <t>21003</t>
  </si>
  <si>
    <t>基层医疗卫生机构</t>
  </si>
  <si>
    <t>2100302</t>
  </si>
  <si>
    <t>乡镇卫生院</t>
  </si>
  <si>
    <t>21007</t>
  </si>
  <si>
    <t>计划生育事务</t>
  </si>
  <si>
    <t>2100717</t>
  </si>
  <si>
    <t>计划生育服务</t>
  </si>
  <si>
    <t>21011</t>
  </si>
  <si>
    <t>行政事业单位医疗</t>
  </si>
  <si>
    <t>2101101</t>
  </si>
  <si>
    <t>行政单位医疗</t>
  </si>
  <si>
    <t>2101102</t>
  </si>
  <si>
    <t>事业单位医疗</t>
  </si>
  <si>
    <t>2101199</t>
  </si>
  <si>
    <t>其他行政事业单位医疗支出</t>
  </si>
  <si>
    <t>21013</t>
  </si>
  <si>
    <t>医疗救助</t>
  </si>
  <si>
    <t>2101301</t>
  </si>
  <si>
    <t>城乡医疗救助</t>
  </si>
  <si>
    <t>211</t>
  </si>
  <si>
    <t>21101</t>
  </si>
  <si>
    <t>环境保护管理事务</t>
  </si>
  <si>
    <t>2110199</t>
  </si>
  <si>
    <t>其他环境保护管理事务支出</t>
  </si>
  <si>
    <t>21111</t>
  </si>
  <si>
    <t>污染减排</t>
  </si>
  <si>
    <t>2111103</t>
  </si>
  <si>
    <t>减排专项支出</t>
  </si>
  <si>
    <t>2111199</t>
  </si>
  <si>
    <t>其他污染减排支出</t>
  </si>
  <si>
    <t>212</t>
  </si>
  <si>
    <t>21201</t>
  </si>
  <si>
    <t>城乡社区管理事务</t>
  </si>
  <si>
    <t>2120101</t>
  </si>
  <si>
    <t>2120104</t>
  </si>
  <si>
    <t>城管执法</t>
  </si>
  <si>
    <t>2120106</t>
  </si>
  <si>
    <t>工程建设管理</t>
  </si>
  <si>
    <t>2120199</t>
  </si>
  <si>
    <t>其他城乡社区管理事务支出</t>
  </si>
  <si>
    <t>21203</t>
  </si>
  <si>
    <t>城乡社区公共设施</t>
  </si>
  <si>
    <t>2120399</t>
  </si>
  <si>
    <t>其他城乡社区公共设施支出</t>
  </si>
  <si>
    <t>21205</t>
  </si>
  <si>
    <t>城乡社区环境卫生</t>
  </si>
  <si>
    <t>2120501</t>
  </si>
  <si>
    <t>21299</t>
  </si>
  <si>
    <t>其他城乡社区支出</t>
  </si>
  <si>
    <t>2129999</t>
  </si>
  <si>
    <t>213</t>
  </si>
  <si>
    <t>21301</t>
  </si>
  <si>
    <t>农业农村</t>
  </si>
  <si>
    <t>2130104</t>
  </si>
  <si>
    <t>2130122</t>
  </si>
  <si>
    <t>农业生产发展</t>
  </si>
  <si>
    <t>2130124</t>
  </si>
  <si>
    <t>农村合作经济</t>
  </si>
  <si>
    <t>2130153</t>
  </si>
  <si>
    <t>耕地建设与利用</t>
  </si>
  <si>
    <t>2130199</t>
  </si>
  <si>
    <t>其他农业农村支出</t>
  </si>
  <si>
    <t>21302</t>
  </si>
  <si>
    <t>林业和草原</t>
  </si>
  <si>
    <t>2130205</t>
  </si>
  <si>
    <t>森林资源培育</t>
  </si>
  <si>
    <t>2130207</t>
  </si>
  <si>
    <t>森林资源管理</t>
  </si>
  <si>
    <t>2130209</t>
  </si>
  <si>
    <t>森林生态效益补偿</t>
  </si>
  <si>
    <t>2130234</t>
  </si>
  <si>
    <t>林业草原防灾减灾</t>
  </si>
  <si>
    <t>2130299</t>
  </si>
  <si>
    <t>其他林业和草原支出</t>
  </si>
  <si>
    <t>21303</t>
  </si>
  <si>
    <t>水利</t>
  </si>
  <si>
    <t>2130304</t>
  </si>
  <si>
    <t>水利行业业务管理</t>
  </si>
  <si>
    <t>2130305</t>
  </si>
  <si>
    <t>水利工程建设</t>
  </si>
  <si>
    <t>2130314</t>
  </si>
  <si>
    <t>防汛</t>
  </si>
  <si>
    <t>2130399</t>
  </si>
  <si>
    <t>其他水利支出</t>
  </si>
  <si>
    <t>21307</t>
  </si>
  <si>
    <t>农村综合改革</t>
  </si>
  <si>
    <t>2130701</t>
  </si>
  <si>
    <t>对村级公益事业建设的补助</t>
  </si>
  <si>
    <t>2130705</t>
  </si>
  <si>
    <t>对村民委员会和村党支部的补助</t>
  </si>
  <si>
    <t>214</t>
  </si>
  <si>
    <t>21401</t>
  </si>
  <si>
    <t>公路水路运输</t>
  </si>
  <si>
    <t>2140106</t>
  </si>
  <si>
    <t>公路养护</t>
  </si>
  <si>
    <t>215</t>
  </si>
  <si>
    <t>资源勘探工业信息等支出</t>
  </si>
  <si>
    <t>21508</t>
  </si>
  <si>
    <t>支持中小企业发展和管理支出</t>
  </si>
  <si>
    <t>2150899</t>
  </si>
  <si>
    <t>其他支持中小企业发展和管理支出</t>
  </si>
  <si>
    <t>221</t>
  </si>
  <si>
    <t>22102</t>
  </si>
  <si>
    <t>住房改革支出</t>
  </si>
  <si>
    <t>2210201</t>
  </si>
  <si>
    <t>住房公积金</t>
  </si>
  <si>
    <t>2210203</t>
  </si>
  <si>
    <t>购房补贴</t>
  </si>
  <si>
    <t>224</t>
  </si>
  <si>
    <t>22401</t>
  </si>
  <si>
    <t>应急管理事务</t>
  </si>
  <si>
    <t>2240106</t>
  </si>
  <si>
    <t>安全监管</t>
  </si>
  <si>
    <t>229</t>
  </si>
  <si>
    <t>其他支出</t>
  </si>
  <si>
    <t>22999</t>
  </si>
  <si>
    <t>2299999</t>
  </si>
  <si>
    <t>21208</t>
  </si>
  <si>
    <t>2120804</t>
  </si>
  <si>
    <t>2120814</t>
  </si>
  <si>
    <t>农业生产发展支出</t>
  </si>
  <si>
    <t>2120815</t>
  </si>
  <si>
    <t>农村社会事业支出</t>
  </si>
  <si>
    <t>2120816</t>
  </si>
  <si>
    <t>2120899</t>
  </si>
  <si>
    <t>其他国有土地使用权出让收入安排的支出</t>
  </si>
  <si>
    <t xml:space="preserve">    利润收入</t>
  </si>
  <si>
    <t>2024年对村级财政转移支付预算表</t>
  </si>
  <si>
    <t>单位:万元</t>
  </si>
  <si>
    <t>2024年政府收支预算相关情况说明</t>
  </si>
  <si>
    <t>一、一般公共预算收支预算总体情况</t>
  </si>
  <si>
    <t>二、一般公共预算收入预算具体情况</t>
  </si>
  <si>
    <t>三、一般公共预算支出预算具体情况</t>
  </si>
  <si>
    <t>四、“三公”经费预算情况说明</t>
  </si>
  <si>
    <t>五、预算绩效管理工作开展情况</t>
  </si>
  <si>
    <t>编报单位：上海市崇明区长兴镇人民政府</t>
    <phoneticPr fontId="11" type="noConversion"/>
  </si>
  <si>
    <t>20111</t>
  </si>
  <si>
    <t>纪检监察事务</t>
  </si>
  <si>
    <t>2011199</t>
  </si>
  <si>
    <t>其他纪检监察事务支出</t>
  </si>
  <si>
    <t>20699</t>
  </si>
  <si>
    <t>其他科学技术支出</t>
  </si>
  <si>
    <t>2069999</t>
  </si>
  <si>
    <t>2070109</t>
  </si>
  <si>
    <t>群众文化</t>
  </si>
  <si>
    <t>20799</t>
  </si>
  <si>
    <t>其他文化旅游体育与传媒支出</t>
  </si>
  <si>
    <t>2079999</t>
  </si>
  <si>
    <t>20801</t>
  </si>
  <si>
    <t>人力资源和社会保障管理事务</t>
  </si>
  <si>
    <t>2080102</t>
  </si>
  <si>
    <t>2080803</t>
  </si>
  <si>
    <t>在乡复员、退伍军人生活补助</t>
  </si>
  <si>
    <t>20809</t>
  </si>
  <si>
    <t>退役安置</t>
  </si>
  <si>
    <t>2080902</t>
  </si>
  <si>
    <t>军队移交政府的离退休人员安置</t>
  </si>
  <si>
    <t>2081001</t>
  </si>
  <si>
    <t>儿童福利</t>
  </si>
  <si>
    <t>其他退役军人事务管理支出</t>
  </si>
  <si>
    <t>20899</t>
  </si>
  <si>
    <t>其他社会保障和就业支出</t>
  </si>
  <si>
    <t>2089999</t>
  </si>
  <si>
    <t>2100301</t>
  </si>
  <si>
    <t>城市社区卫生机构</t>
  </si>
  <si>
    <t>21004</t>
  </si>
  <si>
    <t>公共卫生</t>
  </si>
  <si>
    <t>2100410</t>
  </si>
  <si>
    <t>突发公共卫生事件应急处理</t>
  </si>
  <si>
    <t>21014</t>
  </si>
  <si>
    <t>优抚对象医疗</t>
  </si>
  <si>
    <t>2101401</t>
  </si>
  <si>
    <t>优抚对象医疗补助</t>
  </si>
  <si>
    <t>21099</t>
  </si>
  <si>
    <t>其他卫生健康支出</t>
  </si>
  <si>
    <t>2109999</t>
  </si>
  <si>
    <t>2120303</t>
  </si>
  <si>
    <t>小城镇基础设施建设</t>
  </si>
  <si>
    <t>2130106</t>
  </si>
  <si>
    <t>科技转化与推广服务</t>
  </si>
  <si>
    <t>2130148</t>
  </si>
  <si>
    <t>渔业发展</t>
  </si>
  <si>
    <t>农田建设</t>
  </si>
  <si>
    <t>21399</t>
  </si>
  <si>
    <t>其他农林水支出</t>
  </si>
  <si>
    <t>2139999</t>
  </si>
  <si>
    <t>222</t>
  </si>
  <si>
    <t>22204</t>
  </si>
  <si>
    <t>粮油储备</t>
  </si>
  <si>
    <t>2220401</t>
  </si>
  <si>
    <t>储备粮油补贴</t>
  </si>
  <si>
    <t>2120802</t>
  </si>
  <si>
    <t>土地开发支出</t>
  </si>
  <si>
    <t>22960</t>
  </si>
  <si>
    <t>彩票公益金安排的支出</t>
  </si>
  <si>
    <t>2296002</t>
  </si>
  <si>
    <t>用于社会福利的彩票公益金支出</t>
  </si>
  <si>
    <t>合心</t>
  </si>
  <si>
    <t>圆东</t>
  </si>
  <si>
    <t>创建</t>
  </si>
  <si>
    <t>北兴</t>
  </si>
  <si>
    <t>先进</t>
  </si>
  <si>
    <t>石沙</t>
  </si>
  <si>
    <t>新建</t>
  </si>
  <si>
    <t>农建</t>
  </si>
  <si>
    <t>鼎丰</t>
  </si>
  <si>
    <t>同心</t>
  </si>
  <si>
    <t>庆丰</t>
  </si>
  <si>
    <t>大兴</t>
  </si>
  <si>
    <t>长明</t>
  </si>
  <si>
    <t>新港</t>
  </si>
  <si>
    <t>丰产</t>
  </si>
  <si>
    <t>先丰</t>
  </si>
  <si>
    <t>光荣</t>
  </si>
  <si>
    <t>长征</t>
  </si>
  <si>
    <t>红星</t>
  </si>
  <si>
    <t>团结</t>
  </si>
  <si>
    <t>潘石</t>
  </si>
  <si>
    <t>建新</t>
  </si>
  <si>
    <t>一般公共预算支出合计</t>
    <phoneticPr fontId="11" type="noConversion"/>
  </si>
  <si>
    <t>一般公共预算收入合计</t>
    <phoneticPr fontId="11" type="noConversion"/>
  </si>
  <si>
    <t>一般公共预算支出合计</t>
    <phoneticPr fontId="11" type="noConversion"/>
  </si>
  <si>
    <t>上解支出</t>
    <phoneticPr fontId="11" type="noConversion"/>
  </si>
  <si>
    <t>2024年，长兴镇申报专项资金项目绩效目标60个，涉及预算单位11个，金额164864.0346万元，实现绩效目标100%申报的要求。</t>
  </si>
  <si>
    <t>公务用车购置及运行费预算12.50万元（其中，公务用车购置费0万元，公务用车运行费12.50万元），主要安排编制内公务车辆的报废更新，以及用于安排市内因公出差、公务文件交换、日常工作开展等所需公务用车燃料费、维修费、过路过桥费、保险费等支出。比2023年年初预算减少0万元。</t>
    <phoneticPr fontId="11" type="noConversion"/>
  </si>
  <si>
    <t>备注：本年“三公”经费共增加0辆公务车，其中：新增0辆公务车，因报废更新0辆公务车。</t>
    <phoneticPr fontId="11" type="noConversion"/>
  </si>
  <si>
    <t xml:space="preserve">制表人：陈瑶          单位负责人（签字）：                  报送日期： </t>
    <phoneticPr fontId="11" type="noConversion"/>
  </si>
  <si>
    <t xml:space="preserve">    ②2023年因公出国（境）团组数1个，因公出国（境）1人次；公务用车购置数0辆，公务用车保有量3辆；国内公务接待626批次，国内公务接待6032人次。</t>
    <phoneticPr fontId="11" type="noConversion"/>
  </si>
  <si>
    <t>注：①2023年“三公”经费执行合计41.22万元，完成预算的90.20%。其中：因公出国（境）费执行数为5.74万元；公务接待费执行数为29.92万元，完成预算的90.11%；公务用车购置及运行费执行数为5.56万元，完成预算的44.51%。低于预算主要是因为公务用车运行费实际支出小于年初预算数。</t>
    <phoneticPr fontId="11" type="noConversion"/>
  </si>
  <si>
    <t>因公出国（境）费预算12.00万元，主要安排机关及下属预算单位人员的国际合作交流、重大项目洽谈、境外培训研修等的国际旅费、国外城市间交通费、住宿费、伙食费、培训费、公杂费等支出。比2023年年初预算增加12万元，主要是2023年未安排因公出国（境）费预算。</t>
    <phoneticPr fontId="11" type="noConversion"/>
  </si>
  <si>
    <t xml:space="preserve">  1.一般性转移支付</t>
    <phoneticPr fontId="11" type="noConversion"/>
  </si>
  <si>
    <t xml:space="preserve">  2.专项转移支付</t>
    <phoneticPr fontId="11" type="noConversion"/>
  </si>
  <si>
    <t>本年收入执行数总计176412.59万元、支出执行数总计176412.59万元。与上年度相比，收入执行数总计减少22810.87万元，支出执行数总计减少14007.29万元。主要原因是：一般性转移支付收入和转移支付收入减少、城乡社区支出减少。</t>
    <phoneticPr fontId="11" type="noConversion"/>
  </si>
  <si>
    <t>本年支出执行数合计168613.86万元。其中：一般公共服务支出5181.04万元,教育支出765.90万元,科学技术支出17.77万元,文化旅游体育与传媒支出2344.21万元,社会保障和就业支出20512.74万元,卫生健康支出1828.40万元,节能环保支出3055.74万元,城乡社区支出9267.56万元,农林水支出27358.66万元,交通运输支出112.09万元，资源勘探工业信息等支出97045.94万元,住房保障支出963.58万元，粮油物资储备支出6.93万元，灾害防治及应急管理支出153.30万元。</t>
    <phoneticPr fontId="11" type="noConversion"/>
  </si>
  <si>
    <t>本年收入预算总计179340.74万元、支出预算总计179340.74万元。与2023年年初预算数相比，收入、支出总计各增加4375.66万元。主要原因是：一般性转移支付收入增加、资源勘探工业信息等支出增加。</t>
    <phoneticPr fontId="11" type="noConversion"/>
  </si>
  <si>
    <t>本年支出预算合计175351.66万元。其中：一般公共服务支出6603.98万元,教育支出895.98万元,科学技术支出17.50万元,文化旅游体育与传媒支出1277.24万元,社会保障和就业支出20101.07万元,卫生健康支出1303.21万元,节能环保支出3424.07万元,城乡社区支出13559.19万元,农林水支出23066.81万元,交通运输支出11.33万元，资源勘探工业信息等支出104000万元,住房保障支出1022.23万元，灾害防治及应急管理支出69.05万元。</t>
    <phoneticPr fontId="11" type="noConversion"/>
  </si>
  <si>
    <t>注：本乡镇无基本建设项目，故本表为空表。</t>
  </si>
  <si>
    <t>本年收入执行数合计169283.04万元，其中：一般性转移支付收入160895.83万元，专项转移支付收入8387.21万元。</t>
    <phoneticPr fontId="11" type="noConversion"/>
  </si>
  <si>
    <t>2023年长兴镇申报专项资金项目绩效目标49个，涉及预算单位10个，金额162616.29万元，实现绩效目标100%申报的要求。实施本乡镇绩效跟踪项目49个，涉及预算单位10个，金额162616.29万元。完成本乡镇绩效自评价49个项目（2022年），涉及预算单位9个，金额183434.07万元。完成绩效后评价项目3个，1个整体评价（2022年）；完成6个前评项目（2023年），由第三方机构实施。</t>
    <phoneticPr fontId="11" type="noConversion"/>
  </si>
  <si>
    <t>本年收入预算合计169437.84万元，其中：一般性转移支付收入164989.08万元，专项转移支付收入4448.76万元。</t>
    <phoneticPr fontId="11" type="noConversion"/>
  </si>
  <si>
    <t>2024年长兴镇行政单位（含参照公务员管理的事业单位）、事业单位和其他单位用财政拨款开支的“三公”经费预算合计74.40万元。比2023年“三公”经费年初预算增加28.70万元，上升62.80%。其中</t>
    <phoneticPr fontId="11" type="noConversion"/>
  </si>
  <si>
    <t>公务接待费预算49.90万元，主要安排会议、政策调研、专项检查以及团组接待交流等预算公务或开展业务所需住宿费、会场费、交通费、伙食费等支出。比2023年年初预算增加16.70万元，主要是预计公务接待量增加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</si>
</sst>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0.00%"/>
    <numFmt numFmtId="177" formatCode="0.00_ "/>
    <numFmt numFmtId="178" formatCode="#,##0.00_ "/>
    <numFmt numFmtId="179" formatCode="0.00000000_ "/>
    <numFmt numFmtId="180" formatCode="0.0000000000_ "/>
    <numFmt numFmtId="181" formatCode="#,##0.000000_ "/>
    <numFmt numFmtId="182" formatCode="0.00_);[Red]\(0.00\)"/>
  </numFmts>
  <fonts count="21">
    <font>
      <sz val="11"/>
      <color indexed="8"/>
      <name val="宋体"/>
      <family val="2"/>
      <charset val="1"/>
      <scheme val="minor"/>
    </font>
    <font>
      <sz val="17"/>
      <name val="宋体"/>
      <family val="3"/>
      <charset val="134"/>
    </font>
    <font>
      <b/>
      <sz val="17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9"/>
      <name val="SimSun"/>
      <charset val="134"/>
    </font>
    <font>
      <b/>
      <sz val="9"/>
      <name val="SimSun"/>
      <charset val="134"/>
    </font>
    <font>
      <sz val="11"/>
      <name val="SimSun"/>
      <charset val="134"/>
    </font>
    <font>
      <b/>
      <sz val="11"/>
      <name val="SimSun"/>
      <charset val="134"/>
    </font>
    <font>
      <sz val="9"/>
      <name val="宋体"/>
      <family val="3"/>
      <charset val="134"/>
      <scheme val="minor"/>
    </font>
    <font>
      <b/>
      <sz val="17"/>
      <name val="阿里巴巴普惠体 M"/>
      <charset val="134"/>
    </font>
    <font>
      <sz val="9"/>
      <name val="阿里巴巴普惠体 M"/>
      <charset val="134"/>
    </font>
    <font>
      <b/>
      <sz val="9"/>
      <name val="阿里巴巴普惠体 M"/>
      <charset val="134"/>
    </font>
    <font>
      <sz val="11"/>
      <color indexed="8"/>
      <name val="宋体"/>
      <family val="3"/>
      <charset val="134"/>
      <scheme val="minor"/>
    </font>
    <font>
      <b/>
      <sz val="20"/>
      <name val="宋体"/>
      <family val="3"/>
      <charset val="134"/>
    </font>
    <font>
      <sz val="12"/>
      <name val="阿里巴巴普惠体 M"/>
      <charset val="134"/>
    </font>
    <font>
      <b/>
      <sz val="17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4" fontId="13" fillId="0" borderId="3" xfId="0" applyNumberFormat="1" applyFont="1" applyBorder="1" applyAlignment="1">
      <alignment horizontal="right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176" fontId="13" fillId="0" borderId="3" xfId="0" applyNumberFormat="1" applyFont="1" applyBorder="1" applyAlignment="1">
      <alignment horizontal="right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0" fontId="13" fillId="0" borderId="3" xfId="0" applyNumberFormat="1" applyFont="1" applyBorder="1" applyAlignment="1">
      <alignment horizontal="right" vertical="center" wrapText="1"/>
    </xf>
    <xf numFmtId="10" fontId="6" fillId="0" borderId="3" xfId="0" applyNumberFormat="1" applyFont="1" applyBorder="1" applyAlignment="1">
      <alignment vertical="center" wrapText="1"/>
    </xf>
    <xf numFmtId="10" fontId="6" fillId="0" borderId="3" xfId="0" applyNumberFormat="1" applyFont="1" applyBorder="1" applyAlignment="1">
      <alignment horizontal="right" vertical="center" wrapText="1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4" fontId="13" fillId="0" borderId="3" xfId="0" applyNumberFormat="1" applyFont="1" applyFill="1" applyBorder="1" applyAlignment="1">
      <alignment horizontal="right" vertical="center" wrapText="1"/>
    </xf>
    <xf numFmtId="4" fontId="14" fillId="0" borderId="3" xfId="0" applyNumberFormat="1" applyFont="1" applyFill="1" applyBorder="1" applyAlignment="1">
      <alignment horizontal="right" vertical="center" wrapText="1"/>
    </xf>
    <xf numFmtId="10" fontId="14" fillId="0" borderId="3" xfId="0" applyNumberFormat="1" applyFont="1" applyBorder="1" applyAlignment="1">
      <alignment horizontal="right" vertical="center" wrapText="1"/>
    </xf>
    <xf numFmtId="180" fontId="0" fillId="0" borderId="0" xfId="0" applyNumberFormat="1">
      <alignment vertical="center"/>
    </xf>
    <xf numFmtId="10" fontId="4" fillId="0" borderId="3" xfId="0" applyNumberFormat="1" applyFont="1" applyBorder="1" applyAlignment="1">
      <alignment horizontal="right" vertical="center" wrapText="1"/>
    </xf>
    <xf numFmtId="4" fontId="0" fillId="0" borderId="0" xfId="0" applyNumberFormat="1">
      <alignment vertical="center"/>
    </xf>
    <xf numFmtId="181" fontId="0" fillId="0" borderId="0" xfId="0" applyNumberFormat="1">
      <alignment vertical="center"/>
    </xf>
    <xf numFmtId="0" fontId="13" fillId="0" borderId="1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77" fontId="3" fillId="0" borderId="3" xfId="0" applyNumberFormat="1" applyFont="1" applyBorder="1" applyAlignment="1">
      <alignment vertical="center" wrapText="1"/>
    </xf>
    <xf numFmtId="10" fontId="3" fillId="0" borderId="3" xfId="0" applyNumberFormat="1" applyFont="1" applyBorder="1" applyAlignment="1">
      <alignment vertical="center" wrapText="1"/>
    </xf>
    <xf numFmtId="182" fontId="3" fillId="0" borderId="3" xfId="0" applyNumberFormat="1" applyFont="1" applyFill="1" applyBorder="1" applyAlignment="1">
      <alignment horizontal="right" vertical="center" wrapText="1"/>
    </xf>
    <xf numFmtId="182" fontId="3" fillId="0" borderId="3" xfId="0" applyNumberFormat="1" applyFont="1" applyBorder="1" applyAlignment="1">
      <alignment vertical="center" wrapText="1"/>
    </xf>
    <xf numFmtId="182" fontId="3" fillId="0" borderId="3" xfId="0" applyNumberFormat="1" applyFont="1" applyBorder="1" applyAlignment="1">
      <alignment horizontal="right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10" fontId="3" fillId="0" borderId="3" xfId="0" applyNumberFormat="1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5" fillId="0" borderId="0" xfId="0" applyFont="1">
      <alignment vertical="center"/>
    </xf>
    <xf numFmtId="0" fontId="15" fillId="0" borderId="0" xfId="0" applyFont="1" applyFill="1" applyAlignment="1">
      <alignment vertical="center"/>
    </xf>
    <xf numFmtId="0" fontId="20" fillId="0" borderId="1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20" fillId="0" borderId="5" xfId="0" applyFont="1" applyFill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zoomScaleNormal="100" workbookViewId="0">
      <selection activeCell="A32" sqref="A32"/>
    </sheetView>
  </sheetViews>
  <sheetFormatPr defaultColWidth="10" defaultRowHeight="13.5"/>
  <cols>
    <col min="1" max="1" width="82.5" customWidth="1"/>
    <col min="2" max="2" width="9.75" customWidth="1"/>
  </cols>
  <sheetData>
    <row r="1" spans="1:1" ht="32.450000000000003" customHeight="1">
      <c r="A1" s="59" t="s">
        <v>0</v>
      </c>
    </row>
    <row r="2" spans="1:1" ht="25.7" customHeight="1">
      <c r="A2" s="1"/>
    </row>
    <row r="3" spans="1:1" ht="25.7" customHeight="1">
      <c r="A3" s="10" t="s">
        <v>414</v>
      </c>
    </row>
    <row r="4" spans="1:1" ht="21" customHeight="1">
      <c r="A4" s="10"/>
    </row>
    <row r="5" spans="1:1" ht="21" customHeight="1">
      <c r="A5" s="58" t="s">
        <v>1</v>
      </c>
    </row>
    <row r="6" spans="1:1" ht="21" customHeight="1">
      <c r="A6" s="58" t="s">
        <v>2</v>
      </c>
    </row>
    <row r="7" spans="1:1" ht="21" customHeight="1">
      <c r="A7" s="58" t="s">
        <v>3</v>
      </c>
    </row>
    <row r="8" spans="1:1" ht="21" customHeight="1">
      <c r="A8" s="58" t="s">
        <v>4</v>
      </c>
    </row>
    <row r="9" spans="1:1" ht="21" customHeight="1">
      <c r="A9" s="58" t="s">
        <v>5</v>
      </c>
    </row>
    <row r="10" spans="1:1" ht="21" customHeight="1">
      <c r="A10" s="58" t="s">
        <v>6</v>
      </c>
    </row>
    <row r="11" spans="1:1" ht="21" customHeight="1">
      <c r="A11" s="58" t="s">
        <v>7</v>
      </c>
    </row>
    <row r="12" spans="1:1" ht="21" customHeight="1">
      <c r="A12" s="58" t="s">
        <v>8</v>
      </c>
    </row>
    <row r="13" spans="1:1" ht="21" customHeight="1">
      <c r="A13" s="58" t="s">
        <v>9</v>
      </c>
    </row>
    <row r="14" spans="1:1" ht="21" customHeight="1">
      <c r="A14" s="58" t="s">
        <v>10</v>
      </c>
    </row>
    <row r="15" spans="1:1" ht="21" customHeight="1">
      <c r="A15" s="58" t="s">
        <v>11</v>
      </c>
    </row>
    <row r="16" spans="1:1" ht="21" customHeight="1">
      <c r="A16" s="58" t="s">
        <v>12</v>
      </c>
    </row>
    <row r="17" spans="1:1" ht="21" customHeight="1">
      <c r="A17" s="58" t="s">
        <v>13</v>
      </c>
    </row>
    <row r="18" spans="1:1" ht="21" customHeight="1">
      <c r="A18" s="58" t="s">
        <v>14</v>
      </c>
    </row>
    <row r="19" spans="1:1" ht="21" customHeight="1">
      <c r="A19" s="58" t="s">
        <v>15</v>
      </c>
    </row>
    <row r="20" spans="1:1" ht="21" customHeight="1">
      <c r="A20" s="58" t="s">
        <v>16</v>
      </c>
    </row>
    <row r="21" spans="1:1" ht="21" customHeight="1">
      <c r="A21" s="58" t="s">
        <v>17</v>
      </c>
    </row>
    <row r="22" spans="1:1" ht="21" customHeight="1">
      <c r="A22" s="58" t="s">
        <v>18</v>
      </c>
    </row>
    <row r="23" spans="1:1" ht="21" customHeight="1">
      <c r="A23" s="58" t="s">
        <v>19</v>
      </c>
    </row>
    <row r="24" spans="1:1" ht="21" customHeight="1">
      <c r="A24" s="58" t="s">
        <v>20</v>
      </c>
    </row>
    <row r="25" spans="1:1" ht="21" customHeight="1">
      <c r="A25" s="58" t="s">
        <v>21</v>
      </c>
    </row>
    <row r="26" spans="1:1" ht="21" customHeight="1">
      <c r="A26" s="58" t="s">
        <v>22</v>
      </c>
    </row>
    <row r="27" spans="1:1" ht="21" customHeight="1">
      <c r="A27" s="58" t="s">
        <v>23</v>
      </c>
    </row>
    <row r="28" spans="1:1" ht="21" customHeight="1">
      <c r="A28" s="58" t="s">
        <v>24</v>
      </c>
    </row>
    <row r="29" spans="1:1" ht="21" customHeight="1">
      <c r="A29" s="58" t="s">
        <v>25</v>
      </c>
    </row>
    <row r="30" spans="1:1" ht="21" customHeight="1">
      <c r="A30" s="10" t="s">
        <v>26</v>
      </c>
    </row>
    <row r="32" spans="1:1" ht="23.25" customHeight="1">
      <c r="A32" s="60" t="s">
        <v>505</v>
      </c>
    </row>
  </sheetData>
  <phoneticPr fontId="11" type="noConversion"/>
  <pageMargins left="0.74803149606299213" right="0.74803149606299213" top="0.6692913385826772" bottom="0.11811023622047245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32" sqref="A32"/>
    </sheetView>
  </sheetViews>
  <sheetFormatPr defaultColWidth="10" defaultRowHeight="13.5"/>
  <cols>
    <col min="1" max="1" width="44" customWidth="1"/>
    <col min="2" max="5" width="22.125" customWidth="1"/>
    <col min="6" max="6" width="9.75" customWidth="1"/>
  </cols>
  <sheetData>
    <row r="1" spans="1:5" ht="36.950000000000003" customHeight="1">
      <c r="A1" s="69" t="s">
        <v>9</v>
      </c>
      <c r="B1" s="69"/>
      <c r="C1" s="69"/>
      <c r="D1" s="69"/>
      <c r="E1" s="69"/>
    </row>
    <row r="2" spans="1:5" ht="19.899999999999999" customHeight="1">
      <c r="A2" s="3"/>
      <c r="B2" s="3"/>
      <c r="C2" s="3"/>
      <c r="D2" s="4"/>
      <c r="E2" s="4" t="s">
        <v>27</v>
      </c>
    </row>
    <row r="3" spans="1:5" ht="33.200000000000003" customHeight="1">
      <c r="A3" s="5" t="s">
        <v>101</v>
      </c>
      <c r="B3" s="5" t="s">
        <v>29</v>
      </c>
      <c r="C3" s="5" t="s">
        <v>30</v>
      </c>
      <c r="D3" s="5" t="s">
        <v>31</v>
      </c>
      <c r="E3" s="5" t="s">
        <v>86</v>
      </c>
    </row>
    <row r="4" spans="1:5" ht="25.7" customHeight="1">
      <c r="A4" s="6" t="s">
        <v>102</v>
      </c>
      <c r="B4" s="7"/>
      <c r="C4" s="7"/>
      <c r="D4" s="8"/>
      <c r="E4" s="8"/>
    </row>
    <row r="5" spans="1:5" ht="25.7" customHeight="1">
      <c r="A5" s="6" t="s">
        <v>103</v>
      </c>
      <c r="B5" s="7"/>
      <c r="C5" s="7"/>
      <c r="D5" s="8"/>
      <c r="E5" s="8"/>
    </row>
    <row r="6" spans="1:5" ht="25.7" customHeight="1">
      <c r="A6" s="6"/>
      <c r="B6" s="7"/>
      <c r="C6" s="7"/>
      <c r="D6" s="8"/>
      <c r="E6" s="8"/>
    </row>
    <row r="7" spans="1:5" ht="25.7" customHeight="1">
      <c r="A7" s="71" t="s">
        <v>100</v>
      </c>
      <c r="B7" s="71"/>
      <c r="C7" s="71"/>
      <c r="D7" s="71"/>
      <c r="E7" s="71"/>
    </row>
  </sheetData>
  <mergeCells count="2">
    <mergeCell ref="A1:E1"/>
    <mergeCell ref="A7:E7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opLeftCell="A16" workbookViewId="0">
      <selection activeCell="A32" sqref="A32"/>
    </sheetView>
  </sheetViews>
  <sheetFormatPr defaultColWidth="10" defaultRowHeight="13.5"/>
  <cols>
    <col min="1" max="1" width="6.875" customWidth="1"/>
    <col min="2" max="2" width="11.5" customWidth="1"/>
    <col min="3" max="3" width="18.125" customWidth="1"/>
    <col min="4" max="4" width="19.5" customWidth="1"/>
    <col min="5" max="5" width="18.125" customWidth="1"/>
    <col min="6" max="6" width="19.5" customWidth="1"/>
    <col min="7" max="7" width="9.75" customWidth="1"/>
  </cols>
  <sheetData>
    <row r="1" spans="1:6" ht="36.950000000000003" customHeight="1">
      <c r="A1" s="69" t="s">
        <v>104</v>
      </c>
      <c r="B1" s="69"/>
      <c r="C1" s="69"/>
      <c r="D1" s="69"/>
      <c r="E1" s="69"/>
      <c r="F1" s="69"/>
    </row>
    <row r="2" spans="1:6" ht="19.899999999999999" customHeight="1">
      <c r="A2" s="14"/>
      <c r="C2" s="3"/>
      <c r="D2" s="3"/>
      <c r="E2" s="4"/>
      <c r="F2" s="4" t="s">
        <v>27</v>
      </c>
    </row>
    <row r="3" spans="1:6" ht="33.200000000000003" customHeight="1">
      <c r="A3" s="5" t="s">
        <v>105</v>
      </c>
      <c r="B3" s="5" t="s">
        <v>106</v>
      </c>
      <c r="C3" s="5" t="s">
        <v>29</v>
      </c>
      <c r="D3" s="5" t="s">
        <v>30</v>
      </c>
      <c r="E3" s="5" t="s">
        <v>31</v>
      </c>
      <c r="F3" s="5" t="s">
        <v>86</v>
      </c>
    </row>
    <row r="4" spans="1:6" ht="25.7" customHeight="1">
      <c r="A4" s="15">
        <v>1</v>
      </c>
      <c r="B4" s="6" t="s">
        <v>476</v>
      </c>
      <c r="C4" s="7">
        <v>281.02</v>
      </c>
      <c r="D4" s="7">
        <v>281.02</v>
      </c>
      <c r="E4" s="8">
        <v>281.02</v>
      </c>
      <c r="F4" s="52">
        <f>ROUND(E4/D4,2)</f>
        <v>1</v>
      </c>
    </row>
    <row r="5" spans="1:6" ht="25.7" customHeight="1">
      <c r="A5" s="15">
        <v>2</v>
      </c>
      <c r="B5" s="6" t="s">
        <v>477</v>
      </c>
      <c r="C5" s="7">
        <v>603.63</v>
      </c>
      <c r="D5" s="7">
        <v>603.63</v>
      </c>
      <c r="E5" s="8">
        <v>603.63</v>
      </c>
      <c r="F5" s="52">
        <f t="shared" ref="F5:F26" si="0">ROUND(E5/D5,2)</f>
        <v>1</v>
      </c>
    </row>
    <row r="6" spans="1:6" ht="25.7" customHeight="1">
      <c r="A6" s="15">
        <v>3</v>
      </c>
      <c r="B6" s="6" t="s">
        <v>478</v>
      </c>
      <c r="C6" s="7">
        <v>224.51</v>
      </c>
      <c r="D6" s="7">
        <v>224.51</v>
      </c>
      <c r="E6" s="8">
        <v>224.51</v>
      </c>
      <c r="F6" s="52">
        <f t="shared" si="0"/>
        <v>1</v>
      </c>
    </row>
    <row r="7" spans="1:6" ht="25.7" customHeight="1">
      <c r="A7" s="15">
        <v>4</v>
      </c>
      <c r="B7" s="6" t="s">
        <v>479</v>
      </c>
      <c r="C7" s="13">
        <v>183.7</v>
      </c>
      <c r="D7" s="13">
        <v>183.7</v>
      </c>
      <c r="E7" s="13">
        <v>183.7</v>
      </c>
      <c r="F7" s="52">
        <f t="shared" si="0"/>
        <v>1</v>
      </c>
    </row>
    <row r="8" spans="1:6" ht="25.7" customHeight="1">
      <c r="A8" s="16">
        <v>5</v>
      </c>
      <c r="B8" s="13" t="s">
        <v>480</v>
      </c>
      <c r="C8" s="13">
        <v>50.49</v>
      </c>
      <c r="D8" s="13">
        <v>50.49</v>
      </c>
      <c r="E8" s="13">
        <v>50.49</v>
      </c>
      <c r="F8" s="52">
        <f t="shared" si="0"/>
        <v>1</v>
      </c>
    </row>
    <row r="9" spans="1:6" ht="25.7" customHeight="1">
      <c r="A9" s="16">
        <v>6</v>
      </c>
      <c r="B9" s="13" t="s">
        <v>481</v>
      </c>
      <c r="C9" s="13">
        <v>6.33</v>
      </c>
      <c r="D9" s="13">
        <v>6.33</v>
      </c>
      <c r="E9" s="13">
        <v>6.33</v>
      </c>
      <c r="F9" s="52">
        <f t="shared" si="0"/>
        <v>1</v>
      </c>
    </row>
    <row r="10" spans="1:6" ht="25.7" customHeight="1">
      <c r="A10" s="16">
        <v>7</v>
      </c>
      <c r="B10" s="13" t="s">
        <v>482</v>
      </c>
      <c r="C10" s="13">
        <v>44.5</v>
      </c>
      <c r="D10" s="13">
        <v>44.5</v>
      </c>
      <c r="E10" s="13">
        <v>44.5</v>
      </c>
      <c r="F10" s="52">
        <f t="shared" si="0"/>
        <v>1</v>
      </c>
    </row>
    <row r="11" spans="1:6" ht="25.7" customHeight="1">
      <c r="A11" s="16">
        <v>8</v>
      </c>
      <c r="B11" s="13" t="s">
        <v>483</v>
      </c>
      <c r="C11" s="13">
        <v>57.97</v>
      </c>
      <c r="D11" s="13">
        <v>57.97</v>
      </c>
      <c r="E11" s="13">
        <v>57.97</v>
      </c>
      <c r="F11" s="52">
        <f t="shared" si="0"/>
        <v>1</v>
      </c>
    </row>
    <row r="12" spans="1:6" ht="25.7" customHeight="1">
      <c r="A12" s="16">
        <v>9</v>
      </c>
      <c r="B12" s="13" t="s">
        <v>484</v>
      </c>
      <c r="C12" s="13">
        <v>224.4</v>
      </c>
      <c r="D12" s="13">
        <v>224.4</v>
      </c>
      <c r="E12" s="13">
        <v>224.4</v>
      </c>
      <c r="F12" s="52">
        <f t="shared" si="0"/>
        <v>1</v>
      </c>
    </row>
    <row r="13" spans="1:6" ht="25.7" customHeight="1">
      <c r="A13" s="16">
        <v>10</v>
      </c>
      <c r="B13" s="13" t="s">
        <v>485</v>
      </c>
      <c r="C13" s="13">
        <v>25.58</v>
      </c>
      <c r="D13" s="13">
        <v>25.58</v>
      </c>
      <c r="E13" s="13">
        <v>25.58</v>
      </c>
      <c r="F13" s="52">
        <f t="shared" si="0"/>
        <v>1</v>
      </c>
    </row>
    <row r="14" spans="1:6" ht="25.7" customHeight="1">
      <c r="A14" s="16">
        <v>11</v>
      </c>
      <c r="B14" s="13" t="s">
        <v>486</v>
      </c>
      <c r="C14" s="13">
        <v>16.23</v>
      </c>
      <c r="D14" s="13">
        <v>16.23</v>
      </c>
      <c r="E14" s="13">
        <v>16.23</v>
      </c>
      <c r="F14" s="52">
        <f t="shared" si="0"/>
        <v>1</v>
      </c>
    </row>
    <row r="15" spans="1:6" ht="25.7" customHeight="1">
      <c r="A15" s="16">
        <v>12</v>
      </c>
      <c r="B15" s="13" t="s">
        <v>487</v>
      </c>
      <c r="C15" s="13">
        <v>34.9</v>
      </c>
      <c r="D15" s="13">
        <v>34.9</v>
      </c>
      <c r="E15" s="13">
        <v>34.9</v>
      </c>
      <c r="F15" s="52">
        <f t="shared" si="0"/>
        <v>1</v>
      </c>
    </row>
    <row r="16" spans="1:6" ht="25.7" customHeight="1">
      <c r="A16" s="16">
        <v>13</v>
      </c>
      <c r="B16" s="13" t="s">
        <v>488</v>
      </c>
      <c r="C16" s="13">
        <v>61.99</v>
      </c>
      <c r="D16" s="13">
        <v>61.99</v>
      </c>
      <c r="E16" s="13">
        <v>61.99</v>
      </c>
      <c r="F16" s="52">
        <f t="shared" si="0"/>
        <v>1</v>
      </c>
    </row>
    <row r="17" spans="1:6" ht="25.7" customHeight="1">
      <c r="A17" s="16">
        <v>14</v>
      </c>
      <c r="B17" s="13" t="s">
        <v>489</v>
      </c>
      <c r="C17" s="13">
        <v>72.459999999999994</v>
      </c>
      <c r="D17" s="13">
        <v>72.459999999999994</v>
      </c>
      <c r="E17" s="13">
        <v>72.459999999999994</v>
      </c>
      <c r="F17" s="52">
        <f t="shared" si="0"/>
        <v>1</v>
      </c>
    </row>
    <row r="18" spans="1:6" ht="25.7" customHeight="1">
      <c r="A18" s="16">
        <v>15</v>
      </c>
      <c r="B18" s="13" t="s">
        <v>490</v>
      </c>
      <c r="C18" s="13">
        <v>3.14</v>
      </c>
      <c r="D18" s="13">
        <v>3.14</v>
      </c>
      <c r="E18" s="13">
        <v>3.14</v>
      </c>
      <c r="F18" s="52">
        <f t="shared" si="0"/>
        <v>1</v>
      </c>
    </row>
    <row r="19" spans="1:6" ht="25.7" customHeight="1">
      <c r="A19" s="16">
        <v>16</v>
      </c>
      <c r="B19" s="13" t="s">
        <v>491</v>
      </c>
      <c r="C19" s="13">
        <v>54.45</v>
      </c>
      <c r="D19" s="13">
        <v>54.45</v>
      </c>
      <c r="E19" s="13">
        <v>54.45</v>
      </c>
      <c r="F19" s="52">
        <f t="shared" si="0"/>
        <v>1</v>
      </c>
    </row>
    <row r="20" spans="1:6" ht="25.7" customHeight="1">
      <c r="A20" s="16">
        <v>17</v>
      </c>
      <c r="B20" s="13" t="s">
        <v>492</v>
      </c>
      <c r="C20" s="13">
        <v>109.2</v>
      </c>
      <c r="D20" s="13">
        <v>109.2</v>
      </c>
      <c r="E20" s="13">
        <v>109.2</v>
      </c>
      <c r="F20" s="52">
        <f t="shared" si="0"/>
        <v>1</v>
      </c>
    </row>
    <row r="21" spans="1:6" ht="25.7" customHeight="1">
      <c r="A21" s="16">
        <v>18</v>
      </c>
      <c r="B21" s="13" t="s">
        <v>493</v>
      </c>
      <c r="C21" s="13">
        <v>45.54</v>
      </c>
      <c r="D21" s="13">
        <v>45.54</v>
      </c>
      <c r="E21" s="13">
        <v>45.54</v>
      </c>
      <c r="F21" s="52">
        <f t="shared" si="0"/>
        <v>1</v>
      </c>
    </row>
    <row r="22" spans="1:6" ht="25.7" customHeight="1">
      <c r="A22" s="16">
        <v>19</v>
      </c>
      <c r="B22" s="13" t="s">
        <v>494</v>
      </c>
      <c r="C22" s="13">
        <v>47.03</v>
      </c>
      <c r="D22" s="13">
        <v>47.03</v>
      </c>
      <c r="E22" s="13">
        <v>47.03</v>
      </c>
      <c r="F22" s="52">
        <f t="shared" si="0"/>
        <v>1</v>
      </c>
    </row>
    <row r="23" spans="1:6" ht="25.7" customHeight="1">
      <c r="A23" s="16">
        <v>20</v>
      </c>
      <c r="B23" s="13" t="s">
        <v>495</v>
      </c>
      <c r="C23" s="13">
        <v>69.38</v>
      </c>
      <c r="D23" s="13">
        <v>69.38</v>
      </c>
      <c r="E23" s="13">
        <v>69.38</v>
      </c>
      <c r="F23" s="52">
        <f t="shared" si="0"/>
        <v>1</v>
      </c>
    </row>
    <row r="24" spans="1:6" ht="25.7" customHeight="1">
      <c r="A24" s="16">
        <v>21</v>
      </c>
      <c r="B24" s="13" t="s">
        <v>496</v>
      </c>
      <c r="C24" s="13">
        <v>26.7</v>
      </c>
      <c r="D24" s="13">
        <v>26.7</v>
      </c>
      <c r="E24" s="13">
        <v>26.7</v>
      </c>
      <c r="F24" s="52">
        <f t="shared" si="0"/>
        <v>1</v>
      </c>
    </row>
    <row r="25" spans="1:6" ht="25.7" customHeight="1">
      <c r="A25" s="16">
        <v>22</v>
      </c>
      <c r="B25" s="13" t="s">
        <v>497</v>
      </c>
      <c r="C25" s="13">
        <v>63.53</v>
      </c>
      <c r="D25" s="13">
        <v>63.53</v>
      </c>
      <c r="E25" s="13">
        <v>63.53</v>
      </c>
      <c r="F25" s="52">
        <f t="shared" si="0"/>
        <v>1</v>
      </c>
    </row>
    <row r="26" spans="1:6" ht="25.7" customHeight="1">
      <c r="A26" s="17"/>
      <c r="B26" s="16" t="s">
        <v>107</v>
      </c>
      <c r="C26" s="13">
        <v>2306.6799999999998</v>
      </c>
      <c r="D26" s="13">
        <v>2306.6799999999998</v>
      </c>
      <c r="E26" s="13">
        <v>2306.6799999999998</v>
      </c>
      <c r="F26" s="52">
        <f t="shared" si="0"/>
        <v>1</v>
      </c>
    </row>
  </sheetData>
  <mergeCells count="1">
    <mergeCell ref="A1:F1"/>
  </mergeCells>
  <phoneticPr fontId="11" type="noConversion"/>
  <printOptions horizontalCentered="1"/>
  <pageMargins left="0.55118110236220474" right="0.55118110236220474" top="0.6692913385826772" bottom="0.27559055118110237" header="0" footer="0"/>
  <pageSetup paperSize="9" scale="9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32" sqref="A32"/>
    </sheetView>
  </sheetViews>
  <sheetFormatPr defaultColWidth="10" defaultRowHeight="13.5"/>
  <cols>
    <col min="1" max="1" width="47.75" customWidth="1"/>
    <col min="2" max="4" width="28.25" customWidth="1"/>
    <col min="5" max="5" width="9.75" customWidth="1"/>
  </cols>
  <sheetData>
    <row r="1" spans="1:4" ht="36.950000000000003" customHeight="1">
      <c r="A1" s="70" t="s">
        <v>11</v>
      </c>
      <c r="B1" s="70"/>
      <c r="C1" s="70"/>
      <c r="D1" s="70"/>
    </row>
    <row r="2" spans="1:4" ht="19.899999999999999" customHeight="1">
      <c r="A2" s="26"/>
      <c r="B2" s="26"/>
      <c r="C2" s="26"/>
      <c r="D2" s="27" t="s">
        <v>27</v>
      </c>
    </row>
    <row r="3" spans="1:4" ht="33.200000000000003" customHeight="1">
      <c r="A3" s="28" t="s">
        <v>108</v>
      </c>
      <c r="B3" s="28" t="s">
        <v>29</v>
      </c>
      <c r="C3" s="28" t="s">
        <v>31</v>
      </c>
      <c r="D3" s="28" t="s">
        <v>109</v>
      </c>
    </row>
    <row r="4" spans="1:4" ht="25.7" customHeight="1">
      <c r="A4" s="29" t="s">
        <v>110</v>
      </c>
      <c r="B4" s="30">
        <v>0</v>
      </c>
      <c r="C4" s="30">
        <v>5.7435</v>
      </c>
      <c r="D4" s="34" t="e">
        <v>#DIV/0!</v>
      </c>
    </row>
    <row r="5" spans="1:4" ht="25.7" customHeight="1">
      <c r="A5" s="29" t="s">
        <v>111</v>
      </c>
      <c r="B5" s="30">
        <v>33.200000000000003</v>
      </c>
      <c r="C5" s="30">
        <v>29.916</v>
      </c>
      <c r="D5" s="34">
        <v>0.90108433734939763</v>
      </c>
    </row>
    <row r="6" spans="1:4" ht="25.7" customHeight="1">
      <c r="A6" s="29" t="s">
        <v>112</v>
      </c>
      <c r="B6" s="30">
        <v>12.5</v>
      </c>
      <c r="C6" s="30">
        <v>5.5636960000000002</v>
      </c>
      <c r="D6" s="34">
        <v>0.44509567999999999</v>
      </c>
    </row>
    <row r="7" spans="1:4" ht="25.7" customHeight="1">
      <c r="A7" s="29" t="s">
        <v>113</v>
      </c>
      <c r="B7" s="30"/>
      <c r="C7" s="30"/>
      <c r="D7" s="34"/>
    </row>
    <row r="8" spans="1:4" ht="25.7" customHeight="1">
      <c r="A8" s="29" t="s">
        <v>114</v>
      </c>
      <c r="B8" s="30">
        <v>12.5</v>
      </c>
      <c r="C8" s="30">
        <v>5.5636960000000002</v>
      </c>
      <c r="D8" s="34">
        <v>0.44509567999999999</v>
      </c>
    </row>
    <row r="9" spans="1:4" ht="25.7" customHeight="1">
      <c r="A9" s="29" t="s">
        <v>115</v>
      </c>
      <c r="B9" s="30">
        <v>45.7</v>
      </c>
      <c r="C9" s="30">
        <v>41.223196000000002</v>
      </c>
      <c r="D9" s="34">
        <v>0.90203929978118158</v>
      </c>
    </row>
    <row r="10" spans="1:4" ht="42.95" customHeight="1">
      <c r="A10" s="72" t="s">
        <v>507</v>
      </c>
      <c r="B10" s="72"/>
      <c r="C10" s="72"/>
      <c r="D10" s="72"/>
    </row>
    <row r="11" spans="1:4" ht="38.450000000000003" customHeight="1">
      <c r="A11" s="73" t="s">
        <v>506</v>
      </c>
      <c r="B11" s="73"/>
      <c r="C11" s="73"/>
      <c r="D11" s="73"/>
    </row>
  </sheetData>
  <mergeCells count="3">
    <mergeCell ref="A1:D1"/>
    <mergeCell ref="A10:D10"/>
    <mergeCell ref="A11:D11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workbookViewId="0">
      <selection activeCell="A32" sqref="A32"/>
    </sheetView>
  </sheetViews>
  <sheetFormatPr defaultColWidth="10" defaultRowHeight="13.5"/>
  <cols>
    <col min="1" max="1" width="9" customWidth="1"/>
    <col min="2" max="2" width="52.375" customWidth="1"/>
    <col min="3" max="4" width="34" customWidth="1"/>
    <col min="5" max="5" width="9.75" customWidth="1"/>
  </cols>
  <sheetData>
    <row r="1" spans="1:4" ht="36.950000000000003" customHeight="1">
      <c r="A1" s="69" t="s">
        <v>12</v>
      </c>
      <c r="B1" s="69"/>
      <c r="C1" s="69"/>
      <c r="D1" s="69"/>
    </row>
    <row r="2" spans="1:4" ht="19.899999999999999" customHeight="1">
      <c r="A2" s="14"/>
      <c r="B2" s="3"/>
      <c r="C2" s="4"/>
      <c r="D2" s="4" t="s">
        <v>116</v>
      </c>
    </row>
    <row r="3" spans="1:4" ht="33.200000000000003" customHeight="1">
      <c r="A3" s="5" t="s">
        <v>105</v>
      </c>
      <c r="B3" s="5" t="s">
        <v>108</v>
      </c>
      <c r="C3" s="5" t="s">
        <v>29</v>
      </c>
      <c r="D3" s="5" t="s">
        <v>31</v>
      </c>
    </row>
    <row r="4" spans="1:4" ht="25.7" customHeight="1">
      <c r="A4" s="18"/>
      <c r="B4" s="12"/>
      <c r="C4" s="8"/>
      <c r="D4" s="8"/>
    </row>
    <row r="5" spans="1:4" ht="25.7" customHeight="1">
      <c r="A5" s="18"/>
      <c r="B5" s="12"/>
      <c r="C5" s="8"/>
      <c r="D5" s="8"/>
    </row>
    <row r="6" spans="1:4" ht="25.7" customHeight="1">
      <c r="A6" s="18"/>
      <c r="B6" s="12"/>
      <c r="C6" s="8"/>
      <c r="D6" s="8"/>
    </row>
    <row r="7" spans="1:4" ht="25.7" customHeight="1">
      <c r="A7" s="18"/>
      <c r="B7" s="12"/>
      <c r="C7" s="13"/>
      <c r="D7" s="13"/>
    </row>
    <row r="8" spans="1:4" ht="25.7" customHeight="1">
      <c r="A8" s="74" t="s">
        <v>515</v>
      </c>
      <c r="B8" s="75"/>
      <c r="C8" s="75"/>
      <c r="D8" s="76"/>
    </row>
  </sheetData>
  <mergeCells count="2">
    <mergeCell ref="A1:D1"/>
    <mergeCell ref="A8:D8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32" sqref="A32"/>
    </sheetView>
  </sheetViews>
  <sheetFormatPr defaultColWidth="10" defaultRowHeight="13.5"/>
  <cols>
    <col min="1" max="1" width="160" customWidth="1"/>
    <col min="2" max="2" width="9.75" customWidth="1"/>
  </cols>
  <sheetData>
    <row r="1" spans="1:1" ht="36.950000000000003" customHeight="1">
      <c r="A1" s="2" t="s">
        <v>127</v>
      </c>
    </row>
    <row r="2" spans="1:1" ht="33.200000000000003" customHeight="1">
      <c r="A2" s="19" t="s">
        <v>128</v>
      </c>
    </row>
    <row r="3" spans="1:1" ht="34.700000000000003" customHeight="1">
      <c r="A3" s="58" t="s">
        <v>511</v>
      </c>
    </row>
    <row r="4" spans="1:1" ht="25.7" customHeight="1">
      <c r="A4" s="19" t="s">
        <v>129</v>
      </c>
    </row>
    <row r="5" spans="1:1" ht="25.7" customHeight="1">
      <c r="A5" s="10" t="s">
        <v>516</v>
      </c>
    </row>
    <row r="6" spans="1:1" ht="25.7" customHeight="1">
      <c r="A6" s="19" t="s">
        <v>130</v>
      </c>
    </row>
    <row r="7" spans="1:1" ht="66" customHeight="1">
      <c r="A7" s="10" t="s">
        <v>512</v>
      </c>
    </row>
    <row r="8" spans="1:1" ht="25.7" customHeight="1">
      <c r="A8" s="19" t="s">
        <v>131</v>
      </c>
    </row>
    <row r="9" spans="1:1" ht="49.7" customHeight="1">
      <c r="A9" s="58" t="s">
        <v>517</v>
      </c>
    </row>
    <row r="10" spans="1:1">
      <c r="A10" s="50"/>
    </row>
    <row r="11" spans="1:1" ht="14.25">
      <c r="A11" s="58"/>
    </row>
    <row r="12" spans="1:1">
      <c r="A12" s="50"/>
    </row>
    <row r="13" spans="1:1">
      <c r="A13" s="50"/>
    </row>
  </sheetData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32" sqref="A32"/>
    </sheetView>
  </sheetViews>
  <sheetFormatPr defaultColWidth="10" defaultRowHeight="13.5"/>
  <cols>
    <col min="1" max="1" width="51.875" customWidth="1"/>
    <col min="2" max="4" width="24.75" customWidth="1"/>
    <col min="5" max="5" width="9.75" customWidth="1"/>
  </cols>
  <sheetData>
    <row r="1" spans="1:4" ht="36.950000000000003" customHeight="1">
      <c r="A1" s="69" t="s">
        <v>14</v>
      </c>
      <c r="B1" s="69"/>
      <c r="C1" s="69"/>
      <c r="D1" s="69"/>
    </row>
    <row r="2" spans="1:4" ht="19.899999999999999" customHeight="1">
      <c r="A2" s="3"/>
      <c r="B2" s="3"/>
      <c r="C2" s="3"/>
      <c r="D2" s="4" t="s">
        <v>27</v>
      </c>
    </row>
    <row r="3" spans="1:4" ht="33.200000000000003" customHeight="1">
      <c r="A3" s="5" t="s">
        <v>28</v>
      </c>
      <c r="B3" s="5" t="s">
        <v>132</v>
      </c>
      <c r="C3" s="5" t="s">
        <v>133</v>
      </c>
      <c r="D3" s="5" t="s">
        <v>134</v>
      </c>
    </row>
    <row r="4" spans="1:4" ht="19.899999999999999" customHeight="1">
      <c r="A4" s="6" t="s">
        <v>509</v>
      </c>
      <c r="B4" s="7">
        <v>160895.83000000002</v>
      </c>
      <c r="C4" s="7">
        <v>164989.08000000002</v>
      </c>
      <c r="D4" s="52">
        <f t="shared" ref="D4:D11" si="0">ROUND(C4/B4,2)</f>
        <v>1.03</v>
      </c>
    </row>
    <row r="5" spans="1:4" ht="19.899999999999999" customHeight="1">
      <c r="A5" s="6" t="s">
        <v>510</v>
      </c>
      <c r="B5" s="7">
        <v>8387.2056530000009</v>
      </c>
      <c r="C5" s="7">
        <v>4448.76</v>
      </c>
      <c r="D5" s="52">
        <f t="shared" si="0"/>
        <v>0.53</v>
      </c>
    </row>
    <row r="6" spans="1:4" ht="19.899999999999999" customHeight="1">
      <c r="A6" s="6"/>
      <c r="B6" s="7"/>
      <c r="C6" s="7"/>
      <c r="D6" s="52"/>
    </row>
    <row r="7" spans="1:4" ht="19.899999999999999" customHeight="1">
      <c r="A7" s="9" t="s">
        <v>33</v>
      </c>
      <c r="B7" s="7">
        <v>169283.035653</v>
      </c>
      <c r="C7" s="7">
        <f>SUM(C4:C6)</f>
        <v>169437.84000000003</v>
      </c>
      <c r="D7" s="52">
        <f t="shared" si="0"/>
        <v>1</v>
      </c>
    </row>
    <row r="8" spans="1:4" ht="19.899999999999999" customHeight="1">
      <c r="A8" s="9" t="s">
        <v>34</v>
      </c>
      <c r="B8" s="7">
        <v>7129.55</v>
      </c>
      <c r="C8" s="7">
        <v>2902.900036</v>
      </c>
      <c r="D8" s="52">
        <f t="shared" si="0"/>
        <v>0.41</v>
      </c>
    </row>
    <row r="9" spans="1:4" ht="19.899999999999999" customHeight="1">
      <c r="A9" s="9" t="s">
        <v>35</v>
      </c>
      <c r="B9" s="7"/>
      <c r="C9" s="7">
        <v>7000</v>
      </c>
      <c r="D9" s="57" t="e">
        <f t="shared" si="0"/>
        <v>#DIV/0!</v>
      </c>
    </row>
    <row r="10" spans="1:4" ht="19.899999999999999" customHeight="1">
      <c r="A10" s="6"/>
      <c r="B10" s="7"/>
      <c r="C10" s="7"/>
      <c r="D10" s="52"/>
    </row>
    <row r="11" spans="1:4" ht="19.899999999999999" customHeight="1">
      <c r="A11" s="9" t="s">
        <v>36</v>
      </c>
      <c r="B11" s="7">
        <v>176412.58565299999</v>
      </c>
      <c r="C11" s="7">
        <f>SUM(C7:C10)</f>
        <v>179340.74003600003</v>
      </c>
      <c r="D11" s="52">
        <f t="shared" si="0"/>
        <v>1.02</v>
      </c>
    </row>
  </sheetData>
  <mergeCells count="1">
    <mergeCell ref="A1:D1"/>
  </mergeCells>
  <phoneticPr fontId="11" type="noConversion"/>
  <printOptions horizontalCentered="1"/>
  <pageMargins left="0.74803149606299213" right="0.74803149606299213" top="0.6692913385826772" bottom="0.11811023622047245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4"/>
  <sheetViews>
    <sheetView topLeftCell="A157" workbookViewId="0">
      <selection activeCell="A32" sqref="A32"/>
    </sheetView>
  </sheetViews>
  <sheetFormatPr defaultColWidth="10" defaultRowHeight="13.5"/>
  <cols>
    <col min="1" max="1" width="10.25" bestFit="1" customWidth="1"/>
    <col min="2" max="2" width="34.125" bestFit="1" customWidth="1"/>
    <col min="3" max="5" width="17.75" customWidth="1"/>
  </cols>
  <sheetData>
    <row r="1" spans="1:5" ht="36.950000000000003" customHeight="1">
      <c r="A1" s="69" t="s">
        <v>15</v>
      </c>
      <c r="B1" s="69"/>
      <c r="C1" s="69"/>
      <c r="D1" s="69"/>
      <c r="E1" s="69"/>
    </row>
    <row r="2" spans="1:5" ht="19.899999999999999" customHeight="1">
      <c r="B2" s="3"/>
      <c r="C2" s="3"/>
      <c r="D2" s="3"/>
      <c r="E2" s="4" t="s">
        <v>27</v>
      </c>
    </row>
    <row r="3" spans="1:5" ht="33.950000000000003" customHeight="1">
      <c r="A3" s="5" t="s">
        <v>37</v>
      </c>
      <c r="B3" s="5" t="s">
        <v>38</v>
      </c>
      <c r="C3" s="5" t="s">
        <v>132</v>
      </c>
      <c r="D3" s="5" t="s">
        <v>133</v>
      </c>
      <c r="E3" s="5" t="s">
        <v>134</v>
      </c>
    </row>
    <row r="4" spans="1:5" ht="19.899999999999999" customHeight="1">
      <c r="A4" s="20" t="s">
        <v>135</v>
      </c>
      <c r="B4" s="20" t="s">
        <v>39</v>
      </c>
      <c r="C4" s="21">
        <v>5181.039734</v>
      </c>
      <c r="D4" s="21">
        <v>6603.9775600000003</v>
      </c>
      <c r="E4" s="38">
        <f>ROUND(D4/C4,2)</f>
        <v>1.27</v>
      </c>
    </row>
    <row r="5" spans="1:5" ht="19.899999999999999" customHeight="1">
      <c r="A5" s="20" t="s">
        <v>136</v>
      </c>
      <c r="B5" s="20" t="s">
        <v>40</v>
      </c>
      <c r="C5" s="21">
        <v>33.186239999999998</v>
      </c>
      <c r="D5" s="21">
        <v>39.32</v>
      </c>
      <c r="E5" s="38">
        <f t="shared" ref="E5:E68" si="0">ROUND(D5/C5,2)</f>
        <v>1.18</v>
      </c>
    </row>
    <row r="6" spans="1:5" ht="19.899999999999999" customHeight="1">
      <c r="A6" s="22" t="s">
        <v>137</v>
      </c>
      <c r="B6" s="22" t="s">
        <v>138</v>
      </c>
      <c r="C6" s="23">
        <v>29.58624</v>
      </c>
      <c r="D6" s="23">
        <v>8.02</v>
      </c>
      <c r="E6" s="45">
        <f t="shared" si="0"/>
        <v>0.27</v>
      </c>
    </row>
    <row r="7" spans="1:5" ht="19.899999999999999" customHeight="1">
      <c r="A7" s="22" t="s">
        <v>139</v>
      </c>
      <c r="B7" s="22" t="s">
        <v>41</v>
      </c>
      <c r="C7" s="23">
        <v>3.6</v>
      </c>
      <c r="D7" s="23">
        <v>31.3</v>
      </c>
      <c r="E7" s="45">
        <f t="shared" si="0"/>
        <v>8.69</v>
      </c>
    </row>
    <row r="8" spans="1:5" ht="19.899999999999999" customHeight="1">
      <c r="A8" s="20" t="s">
        <v>140</v>
      </c>
      <c r="B8" s="20" t="s">
        <v>42</v>
      </c>
      <c r="C8" s="21">
        <v>2589.6347999999998</v>
      </c>
      <c r="D8" s="21">
        <v>2764.48</v>
      </c>
      <c r="E8" s="38">
        <f t="shared" si="0"/>
        <v>1.07</v>
      </c>
    </row>
    <row r="9" spans="1:5" ht="19.899999999999999" customHeight="1">
      <c r="A9" s="22" t="s">
        <v>141</v>
      </c>
      <c r="B9" s="22" t="s">
        <v>43</v>
      </c>
      <c r="C9" s="23">
        <v>2589.6347999999998</v>
      </c>
      <c r="D9" s="23">
        <v>2764.48</v>
      </c>
      <c r="E9" s="45">
        <f t="shared" si="0"/>
        <v>1.07</v>
      </c>
    </row>
    <row r="10" spans="1:5" ht="19.899999999999999" customHeight="1">
      <c r="A10" s="20" t="s">
        <v>142</v>
      </c>
      <c r="B10" s="20" t="s">
        <v>143</v>
      </c>
      <c r="C10" s="21">
        <v>202.88278600000001</v>
      </c>
      <c r="D10" s="21">
        <v>338.666</v>
      </c>
      <c r="E10" s="38">
        <f t="shared" si="0"/>
        <v>1.67</v>
      </c>
    </row>
    <row r="11" spans="1:5" ht="19.899999999999999" customHeight="1">
      <c r="A11" s="22" t="s">
        <v>144</v>
      </c>
      <c r="B11" s="22" t="s">
        <v>145</v>
      </c>
      <c r="C11" s="23">
        <v>202.88278600000001</v>
      </c>
      <c r="D11" s="23">
        <v>338.666</v>
      </c>
      <c r="E11" s="45">
        <f t="shared" si="0"/>
        <v>1.67</v>
      </c>
    </row>
    <row r="12" spans="1:5" ht="19.899999999999999" customHeight="1">
      <c r="A12" s="20" t="s">
        <v>415</v>
      </c>
      <c r="B12" s="20" t="s">
        <v>416</v>
      </c>
      <c r="C12" s="21">
        <v>30.417069999999999</v>
      </c>
      <c r="D12" s="21"/>
      <c r="E12" s="38">
        <f t="shared" si="0"/>
        <v>0</v>
      </c>
    </row>
    <row r="13" spans="1:5" ht="19.899999999999999" customHeight="1">
      <c r="A13" s="22" t="s">
        <v>417</v>
      </c>
      <c r="B13" s="22" t="s">
        <v>418</v>
      </c>
      <c r="C13" s="23">
        <v>30.417069999999999</v>
      </c>
      <c r="D13" s="23"/>
      <c r="E13" s="45">
        <f t="shared" si="0"/>
        <v>0</v>
      </c>
    </row>
    <row r="14" spans="1:5" ht="19.899999999999999" customHeight="1">
      <c r="A14" s="20" t="s">
        <v>146</v>
      </c>
      <c r="B14" s="20" t="s">
        <v>147</v>
      </c>
      <c r="C14" s="21"/>
      <c r="D14" s="21">
        <v>891.82600000000002</v>
      </c>
      <c r="E14" s="38" t="e">
        <f t="shared" si="0"/>
        <v>#DIV/0!</v>
      </c>
    </row>
    <row r="15" spans="1:5" ht="19.899999999999999" customHeight="1">
      <c r="A15" s="22" t="s">
        <v>148</v>
      </c>
      <c r="B15" s="22" t="s">
        <v>149</v>
      </c>
      <c r="C15" s="23"/>
      <c r="D15" s="23">
        <v>891.82600000000002</v>
      </c>
      <c r="E15" s="45" t="e">
        <f t="shared" si="0"/>
        <v>#DIV/0!</v>
      </c>
    </row>
    <row r="16" spans="1:5" ht="19.899999999999999" customHeight="1">
      <c r="A16" s="20" t="s">
        <v>150</v>
      </c>
      <c r="B16" s="20" t="s">
        <v>151</v>
      </c>
      <c r="C16" s="21">
        <v>273.84361200000001</v>
      </c>
      <c r="D16" s="21">
        <v>203.29</v>
      </c>
      <c r="E16" s="38">
        <f t="shared" si="0"/>
        <v>0.74</v>
      </c>
    </row>
    <row r="17" spans="1:5" ht="19.899999999999999" customHeight="1">
      <c r="A17" s="22" t="s">
        <v>152</v>
      </c>
      <c r="B17" s="22" t="s">
        <v>153</v>
      </c>
      <c r="C17" s="23">
        <v>273.84361200000001</v>
      </c>
      <c r="D17" s="23">
        <v>203.29</v>
      </c>
      <c r="E17" s="45">
        <f t="shared" si="0"/>
        <v>0.74</v>
      </c>
    </row>
    <row r="18" spans="1:5" ht="19.899999999999999" customHeight="1">
      <c r="A18" s="20" t="s">
        <v>154</v>
      </c>
      <c r="B18" s="20" t="s">
        <v>155</v>
      </c>
      <c r="C18" s="21">
        <v>627.17864999999995</v>
      </c>
      <c r="D18" s="21">
        <v>555.86555999999996</v>
      </c>
      <c r="E18" s="38">
        <f t="shared" si="0"/>
        <v>0.89</v>
      </c>
    </row>
    <row r="19" spans="1:5" ht="19.899999999999999" customHeight="1">
      <c r="A19" s="22" t="s">
        <v>156</v>
      </c>
      <c r="B19" s="22" t="s">
        <v>157</v>
      </c>
      <c r="C19" s="23">
        <v>627.17864999999995</v>
      </c>
      <c r="D19" s="23">
        <v>555.86555999999996</v>
      </c>
      <c r="E19" s="45">
        <f t="shared" si="0"/>
        <v>0.89</v>
      </c>
    </row>
    <row r="20" spans="1:5" ht="19.899999999999999" customHeight="1">
      <c r="A20" s="20" t="s">
        <v>158</v>
      </c>
      <c r="B20" s="20" t="s">
        <v>159</v>
      </c>
      <c r="C20" s="21">
        <v>232.42939000000001</v>
      </c>
      <c r="D20" s="21">
        <v>235</v>
      </c>
      <c r="E20" s="38">
        <f t="shared" si="0"/>
        <v>1.01</v>
      </c>
    </row>
    <row r="21" spans="1:5" ht="19.899999999999999" customHeight="1">
      <c r="A21" s="22" t="s">
        <v>160</v>
      </c>
      <c r="B21" s="22" t="s">
        <v>161</v>
      </c>
      <c r="C21" s="23">
        <v>232.42939000000001</v>
      </c>
      <c r="D21" s="23">
        <v>235</v>
      </c>
      <c r="E21" s="45">
        <f t="shared" si="0"/>
        <v>1.01</v>
      </c>
    </row>
    <row r="22" spans="1:5" ht="19.899999999999999" customHeight="1">
      <c r="A22" s="20" t="s">
        <v>162</v>
      </c>
      <c r="B22" s="20" t="s">
        <v>163</v>
      </c>
      <c r="C22" s="21">
        <v>558.54054199999996</v>
      </c>
      <c r="D22" s="21">
        <v>1201.3499999999999</v>
      </c>
      <c r="E22" s="38">
        <f t="shared" si="0"/>
        <v>2.15</v>
      </c>
    </row>
    <row r="23" spans="1:5" ht="19.899999999999999" customHeight="1">
      <c r="A23" s="22" t="s">
        <v>164</v>
      </c>
      <c r="B23" s="22" t="s">
        <v>165</v>
      </c>
      <c r="C23" s="23">
        <v>459.35630300000003</v>
      </c>
      <c r="D23" s="23">
        <v>554.41999999999996</v>
      </c>
      <c r="E23" s="45">
        <f t="shared" si="0"/>
        <v>1.21</v>
      </c>
    </row>
    <row r="24" spans="1:5" ht="19.899999999999999" customHeight="1">
      <c r="A24" s="22" t="s">
        <v>166</v>
      </c>
      <c r="B24" s="22" t="s">
        <v>163</v>
      </c>
      <c r="C24" s="23">
        <v>99.184239000000005</v>
      </c>
      <c r="D24" s="23">
        <v>646.92999999999995</v>
      </c>
      <c r="E24" s="45">
        <f t="shared" si="0"/>
        <v>6.52</v>
      </c>
    </row>
    <row r="25" spans="1:5" ht="19.899999999999999" customHeight="1">
      <c r="A25" s="20" t="s">
        <v>167</v>
      </c>
      <c r="B25" s="20" t="s">
        <v>168</v>
      </c>
      <c r="C25" s="21">
        <v>204.10910000000001</v>
      </c>
      <c r="D25" s="21">
        <v>227.18</v>
      </c>
      <c r="E25" s="38">
        <f t="shared" si="0"/>
        <v>1.1100000000000001</v>
      </c>
    </row>
    <row r="26" spans="1:5" ht="19.899999999999999" customHeight="1">
      <c r="A26" s="22" t="s">
        <v>169</v>
      </c>
      <c r="B26" s="22" t="s">
        <v>170</v>
      </c>
      <c r="C26" s="23">
        <v>204.10910000000001</v>
      </c>
      <c r="D26" s="23">
        <v>227.18</v>
      </c>
      <c r="E26" s="45">
        <f t="shared" si="0"/>
        <v>1.1100000000000001</v>
      </c>
    </row>
    <row r="27" spans="1:5" ht="19.899999999999999" customHeight="1">
      <c r="A27" s="20" t="s">
        <v>171</v>
      </c>
      <c r="B27" s="20" t="s">
        <v>172</v>
      </c>
      <c r="C27" s="21">
        <v>428.817544</v>
      </c>
      <c r="D27" s="21">
        <v>147</v>
      </c>
      <c r="E27" s="38">
        <f t="shared" si="0"/>
        <v>0.34</v>
      </c>
    </row>
    <row r="28" spans="1:5" ht="19.899999999999999" customHeight="1">
      <c r="A28" s="22" t="s">
        <v>173</v>
      </c>
      <c r="B28" s="22" t="s">
        <v>172</v>
      </c>
      <c r="C28" s="23">
        <v>428.817544</v>
      </c>
      <c r="D28" s="23">
        <v>147</v>
      </c>
      <c r="E28" s="45">
        <f t="shared" si="0"/>
        <v>0.34</v>
      </c>
    </row>
    <row r="29" spans="1:5" ht="19.899999999999999" customHeight="1">
      <c r="A29" s="20" t="s">
        <v>174</v>
      </c>
      <c r="B29" s="20" t="s">
        <v>117</v>
      </c>
      <c r="C29" s="21">
        <v>765.89755000000002</v>
      </c>
      <c r="D29" s="21">
        <v>895.98199999999997</v>
      </c>
      <c r="E29" s="38">
        <f t="shared" si="0"/>
        <v>1.17</v>
      </c>
    </row>
    <row r="30" spans="1:5" ht="19.899999999999999" customHeight="1">
      <c r="A30" s="20" t="s">
        <v>175</v>
      </c>
      <c r="B30" s="20" t="s">
        <v>176</v>
      </c>
      <c r="C30" s="21">
        <v>729.43704000000002</v>
      </c>
      <c r="D30" s="21">
        <v>861.91200000000003</v>
      </c>
      <c r="E30" s="38">
        <f t="shared" si="0"/>
        <v>1.18</v>
      </c>
    </row>
    <row r="31" spans="1:5" ht="19.899999999999999" customHeight="1">
      <c r="A31" s="22" t="s">
        <v>177</v>
      </c>
      <c r="B31" s="22" t="s">
        <v>178</v>
      </c>
      <c r="C31" s="23">
        <v>729.43704000000002</v>
      </c>
      <c r="D31" s="23">
        <v>861.91200000000003</v>
      </c>
      <c r="E31" s="45">
        <f t="shared" si="0"/>
        <v>1.18</v>
      </c>
    </row>
    <row r="32" spans="1:5" ht="19.899999999999999" customHeight="1">
      <c r="A32" s="20" t="s">
        <v>179</v>
      </c>
      <c r="B32" s="20" t="s">
        <v>180</v>
      </c>
      <c r="C32" s="21">
        <v>36.460509999999999</v>
      </c>
      <c r="D32" s="21">
        <v>34.07</v>
      </c>
      <c r="E32" s="38">
        <f t="shared" si="0"/>
        <v>0.93</v>
      </c>
    </row>
    <row r="33" spans="1:5" ht="19.899999999999999" customHeight="1">
      <c r="A33" s="22" t="s">
        <v>181</v>
      </c>
      <c r="B33" s="22" t="s">
        <v>182</v>
      </c>
      <c r="C33" s="23">
        <v>36.460509999999999</v>
      </c>
      <c r="D33" s="23">
        <v>34.07</v>
      </c>
      <c r="E33" s="45">
        <f t="shared" si="0"/>
        <v>0.93</v>
      </c>
    </row>
    <row r="34" spans="1:5" ht="19.899999999999999" customHeight="1">
      <c r="A34" s="20" t="s">
        <v>183</v>
      </c>
      <c r="B34" s="20" t="s">
        <v>118</v>
      </c>
      <c r="C34" s="21">
        <v>17.773</v>
      </c>
      <c r="D34" s="21">
        <v>17.5</v>
      </c>
      <c r="E34" s="38">
        <f t="shared" si="0"/>
        <v>0.98</v>
      </c>
    </row>
    <row r="35" spans="1:5" ht="19.899999999999999" customHeight="1">
      <c r="A35" s="20" t="s">
        <v>184</v>
      </c>
      <c r="B35" s="20" t="s">
        <v>185</v>
      </c>
      <c r="C35" s="21"/>
      <c r="D35" s="21">
        <v>17.5</v>
      </c>
      <c r="E35" s="38" t="e">
        <f t="shared" si="0"/>
        <v>#DIV/0!</v>
      </c>
    </row>
    <row r="36" spans="1:5" ht="19.899999999999999" customHeight="1">
      <c r="A36" s="22" t="s">
        <v>186</v>
      </c>
      <c r="B36" s="22" t="s">
        <v>187</v>
      </c>
      <c r="C36" s="23"/>
      <c r="D36" s="23">
        <v>17.5</v>
      </c>
      <c r="E36" s="45" t="e">
        <f t="shared" si="0"/>
        <v>#DIV/0!</v>
      </c>
    </row>
    <row r="37" spans="1:5" ht="19.899999999999999" customHeight="1">
      <c r="A37" s="20" t="s">
        <v>419</v>
      </c>
      <c r="B37" s="20" t="s">
        <v>420</v>
      </c>
      <c r="C37" s="21">
        <v>17.773</v>
      </c>
      <c r="D37" s="21"/>
      <c r="E37" s="38">
        <f t="shared" si="0"/>
        <v>0</v>
      </c>
    </row>
    <row r="38" spans="1:5" ht="19.899999999999999" customHeight="1">
      <c r="A38" s="22" t="s">
        <v>421</v>
      </c>
      <c r="B38" s="22" t="s">
        <v>420</v>
      </c>
      <c r="C38" s="23">
        <v>17.773</v>
      </c>
      <c r="D38" s="23"/>
      <c r="E38" s="45">
        <f t="shared" si="0"/>
        <v>0</v>
      </c>
    </row>
    <row r="39" spans="1:5" ht="19.899999999999999" customHeight="1">
      <c r="A39" s="20" t="s">
        <v>188</v>
      </c>
      <c r="B39" s="20" t="s">
        <v>119</v>
      </c>
      <c r="C39" s="21">
        <v>2344.213315</v>
      </c>
      <c r="D39" s="21">
        <v>1277.24</v>
      </c>
      <c r="E39" s="38">
        <f t="shared" si="0"/>
        <v>0.54</v>
      </c>
    </row>
    <row r="40" spans="1:5" ht="19.899999999999999" customHeight="1">
      <c r="A40" s="20" t="s">
        <v>189</v>
      </c>
      <c r="B40" s="20" t="s">
        <v>190</v>
      </c>
      <c r="C40" s="21">
        <v>1811.3114519999999</v>
      </c>
      <c r="D40" s="21">
        <v>1211.04</v>
      </c>
      <c r="E40" s="38">
        <f t="shared" si="0"/>
        <v>0.67</v>
      </c>
    </row>
    <row r="41" spans="1:5" ht="19.899999999999999" customHeight="1">
      <c r="A41" s="22" t="s">
        <v>191</v>
      </c>
      <c r="B41" s="22" t="s">
        <v>192</v>
      </c>
      <c r="C41" s="23">
        <v>13.4992</v>
      </c>
      <c r="D41" s="23">
        <v>15.82</v>
      </c>
      <c r="E41" s="45">
        <f t="shared" si="0"/>
        <v>1.17</v>
      </c>
    </row>
    <row r="42" spans="1:5" ht="19.899999999999999" customHeight="1">
      <c r="A42" s="22" t="s">
        <v>422</v>
      </c>
      <c r="B42" s="22" t="s">
        <v>423</v>
      </c>
      <c r="C42" s="23">
        <v>0.5</v>
      </c>
      <c r="D42" s="23"/>
      <c r="E42" s="45">
        <f t="shared" si="0"/>
        <v>0</v>
      </c>
    </row>
    <row r="43" spans="1:5" ht="19.899999999999999" customHeight="1">
      <c r="A43" s="22" t="s">
        <v>193</v>
      </c>
      <c r="B43" s="22" t="s">
        <v>194</v>
      </c>
      <c r="C43" s="23">
        <v>1797.3122519999999</v>
      </c>
      <c r="D43" s="23">
        <v>1195.22</v>
      </c>
      <c r="E43" s="45">
        <f t="shared" si="0"/>
        <v>0.67</v>
      </c>
    </row>
    <row r="44" spans="1:5" ht="19.899999999999999" customHeight="1">
      <c r="A44" s="20" t="s">
        <v>195</v>
      </c>
      <c r="B44" s="20" t="s">
        <v>196</v>
      </c>
      <c r="C44" s="21">
        <v>66.987649000000005</v>
      </c>
      <c r="D44" s="21">
        <v>66.2</v>
      </c>
      <c r="E44" s="38">
        <f t="shared" si="0"/>
        <v>0.99</v>
      </c>
    </row>
    <row r="45" spans="1:5" ht="19.899999999999999" customHeight="1">
      <c r="A45" s="22" t="s">
        <v>197</v>
      </c>
      <c r="B45" s="22" t="s">
        <v>198</v>
      </c>
      <c r="C45" s="23">
        <v>66.987649000000005</v>
      </c>
      <c r="D45" s="23">
        <v>66.2</v>
      </c>
      <c r="E45" s="45">
        <f t="shared" si="0"/>
        <v>0.99</v>
      </c>
    </row>
    <row r="46" spans="1:5" ht="19.899999999999999" customHeight="1">
      <c r="A46" s="20" t="s">
        <v>424</v>
      </c>
      <c r="B46" s="20" t="s">
        <v>425</v>
      </c>
      <c r="C46" s="21">
        <v>465.91421400000002</v>
      </c>
      <c r="D46" s="21"/>
      <c r="E46" s="38">
        <f t="shared" si="0"/>
        <v>0</v>
      </c>
    </row>
    <row r="47" spans="1:5" ht="19.899999999999999" customHeight="1">
      <c r="A47" s="22" t="s">
        <v>426</v>
      </c>
      <c r="B47" s="22" t="s">
        <v>425</v>
      </c>
      <c r="C47" s="23">
        <v>465.91421400000002</v>
      </c>
      <c r="D47" s="23"/>
      <c r="E47" s="45">
        <f t="shared" si="0"/>
        <v>0</v>
      </c>
    </row>
    <row r="48" spans="1:5" ht="19.899999999999999" customHeight="1">
      <c r="A48" s="20" t="s">
        <v>199</v>
      </c>
      <c r="B48" s="20" t="s">
        <v>79</v>
      </c>
      <c r="C48" s="21">
        <v>20512.737965</v>
      </c>
      <c r="D48" s="21">
        <v>20101.069567999999</v>
      </c>
      <c r="E48" s="38">
        <f t="shared" si="0"/>
        <v>0.98</v>
      </c>
    </row>
    <row r="49" spans="1:5" ht="19.899999999999999" customHeight="1">
      <c r="A49" s="20" t="s">
        <v>427</v>
      </c>
      <c r="B49" s="20" t="s">
        <v>428</v>
      </c>
      <c r="C49" s="21">
        <v>0.23</v>
      </c>
      <c r="D49" s="21"/>
      <c r="E49" s="38">
        <f t="shared" si="0"/>
        <v>0</v>
      </c>
    </row>
    <row r="50" spans="1:5" ht="19.899999999999999" customHeight="1">
      <c r="A50" s="22" t="s">
        <v>429</v>
      </c>
      <c r="B50" s="22" t="s">
        <v>245</v>
      </c>
      <c r="C50" s="23">
        <v>0.23</v>
      </c>
      <c r="D50" s="23"/>
      <c r="E50" s="45">
        <f t="shared" si="0"/>
        <v>0</v>
      </c>
    </row>
    <row r="51" spans="1:5" ht="19.899999999999999" customHeight="1">
      <c r="A51" s="20" t="s">
        <v>200</v>
      </c>
      <c r="B51" s="20" t="s">
        <v>201</v>
      </c>
      <c r="C51" s="21">
        <v>5588.5388009999997</v>
      </c>
      <c r="D51" s="21">
        <v>5541.78</v>
      </c>
      <c r="E51" s="38">
        <f t="shared" si="0"/>
        <v>0.99</v>
      </c>
    </row>
    <row r="52" spans="1:5" ht="19.899999999999999" customHeight="1">
      <c r="A52" s="22" t="s">
        <v>202</v>
      </c>
      <c r="B52" s="22" t="s">
        <v>203</v>
      </c>
      <c r="C52" s="23"/>
      <c r="D52" s="23">
        <v>12</v>
      </c>
      <c r="E52" s="45" t="e">
        <f t="shared" si="0"/>
        <v>#DIV/0!</v>
      </c>
    </row>
    <row r="53" spans="1:5" ht="19.899999999999999" customHeight="1">
      <c r="A53" s="22" t="s">
        <v>204</v>
      </c>
      <c r="B53" s="22" t="s">
        <v>205</v>
      </c>
      <c r="C53" s="23">
        <v>3935.4647719999998</v>
      </c>
      <c r="D53" s="23">
        <v>4263.66</v>
      </c>
      <c r="E53" s="45">
        <f t="shared" si="0"/>
        <v>1.08</v>
      </c>
    </row>
    <row r="54" spans="1:5" ht="19.899999999999999" customHeight="1">
      <c r="A54" s="22" t="s">
        <v>206</v>
      </c>
      <c r="B54" s="22" t="s">
        <v>207</v>
      </c>
      <c r="C54" s="23">
        <v>1653.0740290000001</v>
      </c>
      <c r="D54" s="23">
        <v>1266.1199999999999</v>
      </c>
      <c r="E54" s="45">
        <f t="shared" si="0"/>
        <v>0.77</v>
      </c>
    </row>
    <row r="55" spans="1:5" ht="19.899999999999999" customHeight="1">
      <c r="A55" s="20" t="s">
        <v>208</v>
      </c>
      <c r="B55" s="20" t="s">
        <v>209</v>
      </c>
      <c r="C55" s="21">
        <v>1226.9309539999999</v>
      </c>
      <c r="D55" s="21">
        <v>1566.2379800000001</v>
      </c>
      <c r="E55" s="38">
        <f t="shared" si="0"/>
        <v>1.28</v>
      </c>
    </row>
    <row r="56" spans="1:5" ht="19.899999999999999" customHeight="1">
      <c r="A56" s="22" t="s">
        <v>210</v>
      </c>
      <c r="B56" s="22" t="s">
        <v>211</v>
      </c>
      <c r="C56" s="23">
        <v>74.136399999999995</v>
      </c>
      <c r="D56" s="23">
        <v>89.712000000000003</v>
      </c>
      <c r="E56" s="45">
        <f t="shared" si="0"/>
        <v>1.21</v>
      </c>
    </row>
    <row r="57" spans="1:5" ht="19.899999999999999" customHeight="1">
      <c r="A57" s="22" t="s">
        <v>212</v>
      </c>
      <c r="B57" s="22" t="s">
        <v>213</v>
      </c>
      <c r="C57" s="23">
        <v>143.82027199999999</v>
      </c>
      <c r="D57" s="23">
        <v>179.7</v>
      </c>
      <c r="E57" s="45">
        <f t="shared" si="0"/>
        <v>1.25</v>
      </c>
    </row>
    <row r="58" spans="1:5" ht="19.899999999999999" customHeight="1">
      <c r="A58" s="22" t="s">
        <v>214</v>
      </c>
      <c r="B58" s="22" t="s">
        <v>215</v>
      </c>
      <c r="C58" s="23">
        <v>670.20153100000005</v>
      </c>
      <c r="D58" s="23">
        <v>861.95</v>
      </c>
      <c r="E58" s="45">
        <f t="shared" si="0"/>
        <v>1.29</v>
      </c>
    </row>
    <row r="59" spans="1:5" ht="19.899999999999999" customHeight="1">
      <c r="A59" s="22" t="s">
        <v>216</v>
      </c>
      <c r="B59" s="22" t="s">
        <v>217</v>
      </c>
      <c r="C59" s="23">
        <v>338.422731</v>
      </c>
      <c r="D59" s="23">
        <v>433.41</v>
      </c>
      <c r="E59" s="45">
        <f t="shared" si="0"/>
        <v>1.28</v>
      </c>
    </row>
    <row r="60" spans="1:5" ht="19.899999999999999" customHeight="1">
      <c r="A60" s="22" t="s">
        <v>218</v>
      </c>
      <c r="B60" s="22" t="s">
        <v>219</v>
      </c>
      <c r="C60" s="23">
        <v>0.35002</v>
      </c>
      <c r="D60" s="23">
        <v>1.4659800000000001</v>
      </c>
      <c r="E60" s="45">
        <f t="shared" si="0"/>
        <v>4.1900000000000004</v>
      </c>
    </row>
    <row r="61" spans="1:5" ht="19.899999999999999" customHeight="1">
      <c r="A61" s="20" t="s">
        <v>220</v>
      </c>
      <c r="B61" s="20" t="s">
        <v>221</v>
      </c>
      <c r="C61" s="21">
        <v>87.512979999999999</v>
      </c>
      <c r="D61" s="21">
        <v>9633.8140000000003</v>
      </c>
      <c r="E61" s="38">
        <f t="shared" si="0"/>
        <v>110.08</v>
      </c>
    </row>
    <row r="62" spans="1:5" ht="19.899999999999999" customHeight="1">
      <c r="A62" s="22" t="s">
        <v>222</v>
      </c>
      <c r="B62" s="22" t="s">
        <v>223</v>
      </c>
      <c r="C62" s="23"/>
      <c r="D62" s="23">
        <v>110</v>
      </c>
      <c r="E62" s="45" t="e">
        <f t="shared" si="0"/>
        <v>#DIV/0!</v>
      </c>
    </row>
    <row r="63" spans="1:5" ht="19.899999999999999" customHeight="1">
      <c r="A63" s="22" t="s">
        <v>224</v>
      </c>
      <c r="B63" s="22" t="s">
        <v>225</v>
      </c>
      <c r="C63" s="23">
        <v>87.512979999999999</v>
      </c>
      <c r="D63" s="23">
        <v>9523.8140000000003</v>
      </c>
      <c r="E63" s="45">
        <f t="shared" si="0"/>
        <v>108.83</v>
      </c>
    </row>
    <row r="64" spans="1:5" ht="19.899999999999999" customHeight="1">
      <c r="A64" s="20" t="s">
        <v>226</v>
      </c>
      <c r="B64" s="20" t="s">
        <v>227</v>
      </c>
      <c r="C64" s="21">
        <v>67.215000000000003</v>
      </c>
      <c r="D64" s="21">
        <v>106.86</v>
      </c>
      <c r="E64" s="38">
        <f t="shared" si="0"/>
        <v>1.59</v>
      </c>
    </row>
    <row r="65" spans="1:5" ht="19.899999999999999" customHeight="1">
      <c r="A65" s="22" t="s">
        <v>430</v>
      </c>
      <c r="B65" s="22" t="s">
        <v>431</v>
      </c>
      <c r="C65" s="23">
        <v>35.200000000000003</v>
      </c>
      <c r="D65" s="21"/>
      <c r="E65" s="45">
        <f t="shared" si="0"/>
        <v>0</v>
      </c>
    </row>
    <row r="66" spans="1:5" ht="19.899999999999999" customHeight="1">
      <c r="A66" s="22" t="s">
        <v>228</v>
      </c>
      <c r="B66" s="22" t="s">
        <v>229</v>
      </c>
      <c r="C66" s="23">
        <v>32.015000000000001</v>
      </c>
      <c r="D66" s="23">
        <v>106.86</v>
      </c>
      <c r="E66" s="45">
        <f t="shared" si="0"/>
        <v>3.34</v>
      </c>
    </row>
    <row r="67" spans="1:5" ht="19.899999999999999" customHeight="1">
      <c r="A67" s="20" t="s">
        <v>432</v>
      </c>
      <c r="B67" s="20" t="s">
        <v>433</v>
      </c>
      <c r="C67" s="21">
        <v>1.87</v>
      </c>
      <c r="D67" s="21"/>
      <c r="E67" s="38">
        <f t="shared" si="0"/>
        <v>0</v>
      </c>
    </row>
    <row r="68" spans="1:5" ht="19.899999999999999" customHeight="1">
      <c r="A68" s="22" t="s">
        <v>434</v>
      </c>
      <c r="B68" s="22" t="s">
        <v>435</v>
      </c>
      <c r="C68" s="23">
        <v>1.87</v>
      </c>
      <c r="D68" s="23"/>
      <c r="E68" s="45">
        <f t="shared" si="0"/>
        <v>0</v>
      </c>
    </row>
    <row r="69" spans="1:5" ht="19.899999999999999" customHeight="1">
      <c r="A69" s="20" t="s">
        <v>230</v>
      </c>
      <c r="B69" s="20" t="s">
        <v>231</v>
      </c>
      <c r="C69" s="21">
        <v>2187.231413</v>
      </c>
      <c r="D69" s="21">
        <v>1628.69</v>
      </c>
      <c r="E69" s="38">
        <f t="shared" ref="E69:E132" si="1">ROUND(D69/C69,2)</f>
        <v>0.74</v>
      </c>
    </row>
    <row r="70" spans="1:5" ht="19.899999999999999" customHeight="1">
      <c r="A70" s="22" t="s">
        <v>436</v>
      </c>
      <c r="B70" s="22" t="s">
        <v>437</v>
      </c>
      <c r="C70" s="23">
        <v>0.5</v>
      </c>
      <c r="D70" s="21"/>
      <c r="E70" s="45">
        <f t="shared" si="1"/>
        <v>0</v>
      </c>
    </row>
    <row r="71" spans="1:5" ht="19.899999999999999" customHeight="1">
      <c r="A71" s="22" t="s">
        <v>232</v>
      </c>
      <c r="B71" s="22" t="s">
        <v>233</v>
      </c>
      <c r="C71" s="23">
        <v>1177.2604389999999</v>
      </c>
      <c r="D71" s="23">
        <v>1297.79</v>
      </c>
      <c r="E71" s="45">
        <f t="shared" si="1"/>
        <v>1.1000000000000001</v>
      </c>
    </row>
    <row r="72" spans="1:5" ht="19.899999999999999" customHeight="1">
      <c r="A72" s="22" t="s">
        <v>234</v>
      </c>
      <c r="B72" s="22" t="s">
        <v>235</v>
      </c>
      <c r="C72" s="23">
        <v>1009.070974</v>
      </c>
      <c r="D72" s="23">
        <v>189</v>
      </c>
      <c r="E72" s="45">
        <f t="shared" si="1"/>
        <v>0.19</v>
      </c>
    </row>
    <row r="73" spans="1:5" ht="19.899999999999999" customHeight="1">
      <c r="A73" s="22" t="s">
        <v>236</v>
      </c>
      <c r="B73" s="22" t="s">
        <v>237</v>
      </c>
      <c r="C73" s="23">
        <v>0.4</v>
      </c>
      <c r="D73" s="23">
        <v>141.9</v>
      </c>
      <c r="E73" s="45">
        <f t="shared" si="1"/>
        <v>354.75</v>
      </c>
    </row>
    <row r="74" spans="1:5" ht="19.899999999999999" customHeight="1">
      <c r="A74" s="20" t="s">
        <v>238</v>
      </c>
      <c r="B74" s="20" t="s">
        <v>239</v>
      </c>
      <c r="C74" s="21">
        <v>1143.2241449999999</v>
      </c>
      <c r="D74" s="21">
        <v>1069.0875880000001</v>
      </c>
      <c r="E74" s="38">
        <f t="shared" si="1"/>
        <v>0.94</v>
      </c>
    </row>
    <row r="75" spans="1:5" ht="19.899999999999999" customHeight="1">
      <c r="A75" s="22" t="s">
        <v>240</v>
      </c>
      <c r="B75" s="22" t="s">
        <v>241</v>
      </c>
      <c r="C75" s="23">
        <v>1143.2241449999999</v>
      </c>
      <c r="D75" s="23">
        <v>1069.0875880000001</v>
      </c>
      <c r="E75" s="45">
        <f t="shared" si="1"/>
        <v>0.94</v>
      </c>
    </row>
    <row r="76" spans="1:5" ht="19.899999999999999" customHeight="1">
      <c r="A76" s="20" t="s">
        <v>242</v>
      </c>
      <c r="B76" s="20" t="s">
        <v>243</v>
      </c>
      <c r="C76" s="21">
        <v>19.934609999999999</v>
      </c>
      <c r="D76" s="21">
        <v>61.4</v>
      </c>
      <c r="E76" s="38">
        <f t="shared" si="1"/>
        <v>3.08</v>
      </c>
    </row>
    <row r="77" spans="1:5" ht="19.899999999999999" customHeight="1">
      <c r="A77" s="22" t="s">
        <v>244</v>
      </c>
      <c r="B77" s="22" t="s">
        <v>245</v>
      </c>
      <c r="C77" s="23"/>
      <c r="D77" s="23">
        <v>0.8</v>
      </c>
      <c r="E77" s="45" t="e">
        <f t="shared" si="1"/>
        <v>#DIV/0!</v>
      </c>
    </row>
    <row r="78" spans="1:5" ht="19.899999999999999" customHeight="1">
      <c r="A78" s="22" t="s">
        <v>246</v>
      </c>
      <c r="B78" s="22" t="s">
        <v>247</v>
      </c>
      <c r="C78" s="23">
        <v>19.934609999999999</v>
      </c>
      <c r="D78" s="23">
        <v>60.6</v>
      </c>
      <c r="E78" s="45">
        <f t="shared" si="1"/>
        <v>3.04</v>
      </c>
    </row>
    <row r="79" spans="1:5" ht="19.899999999999999" customHeight="1">
      <c r="A79" s="20" t="s">
        <v>248</v>
      </c>
      <c r="B79" s="20" t="s">
        <v>249</v>
      </c>
      <c r="C79" s="21">
        <v>279.387</v>
      </c>
      <c r="D79" s="21">
        <v>334.4</v>
      </c>
      <c r="E79" s="38">
        <f t="shared" si="1"/>
        <v>1.2</v>
      </c>
    </row>
    <row r="80" spans="1:5" ht="19.899999999999999" customHeight="1">
      <c r="A80" s="22" t="s">
        <v>250</v>
      </c>
      <c r="B80" s="22" t="s">
        <v>251</v>
      </c>
      <c r="C80" s="23">
        <v>243</v>
      </c>
      <c r="D80" s="23">
        <v>290</v>
      </c>
      <c r="E80" s="45">
        <f t="shared" si="1"/>
        <v>1.19</v>
      </c>
    </row>
    <row r="81" spans="1:5" ht="19.899999999999999" customHeight="1">
      <c r="A81" s="22" t="s">
        <v>252</v>
      </c>
      <c r="B81" s="22" t="s">
        <v>253</v>
      </c>
      <c r="C81" s="23">
        <v>36.387</v>
      </c>
      <c r="D81" s="23">
        <v>44.4</v>
      </c>
      <c r="E81" s="45">
        <f t="shared" si="1"/>
        <v>1.22</v>
      </c>
    </row>
    <row r="82" spans="1:5" ht="19.899999999999999" customHeight="1">
      <c r="A82" s="20" t="s">
        <v>254</v>
      </c>
      <c r="B82" s="20" t="s">
        <v>255</v>
      </c>
      <c r="C82" s="21">
        <v>26.686800000000002</v>
      </c>
      <c r="D82" s="21">
        <v>37</v>
      </c>
      <c r="E82" s="38">
        <f t="shared" si="1"/>
        <v>1.39</v>
      </c>
    </row>
    <row r="83" spans="1:5" ht="19.899999999999999" customHeight="1">
      <c r="A83" s="22" t="s">
        <v>256</v>
      </c>
      <c r="B83" s="22" t="s">
        <v>257</v>
      </c>
      <c r="C83" s="23">
        <v>26.686800000000002</v>
      </c>
      <c r="D83" s="23">
        <v>37</v>
      </c>
      <c r="E83" s="45">
        <f t="shared" si="1"/>
        <v>1.39</v>
      </c>
    </row>
    <row r="84" spans="1:5" ht="19.899999999999999" customHeight="1">
      <c r="A84" s="20" t="s">
        <v>258</v>
      </c>
      <c r="B84" s="20" t="s">
        <v>259</v>
      </c>
      <c r="C84" s="21">
        <v>3.81</v>
      </c>
      <c r="D84" s="21">
        <v>6.8</v>
      </c>
      <c r="E84" s="38">
        <f t="shared" si="1"/>
        <v>1.78</v>
      </c>
    </row>
    <row r="85" spans="1:5" ht="19.899999999999999" customHeight="1">
      <c r="A85" s="22" t="s">
        <v>260</v>
      </c>
      <c r="B85" s="22" t="s">
        <v>261</v>
      </c>
      <c r="C85" s="23">
        <v>3.81</v>
      </c>
      <c r="D85" s="23">
        <v>6.8</v>
      </c>
      <c r="E85" s="45">
        <f t="shared" si="1"/>
        <v>1.78</v>
      </c>
    </row>
    <row r="86" spans="1:5" ht="19.899999999999999" customHeight="1">
      <c r="A86" s="20" t="s">
        <v>262</v>
      </c>
      <c r="B86" s="20" t="s">
        <v>263</v>
      </c>
      <c r="C86" s="21">
        <v>63.454219000000002</v>
      </c>
      <c r="D86" s="21">
        <v>78</v>
      </c>
      <c r="E86" s="38">
        <f t="shared" si="1"/>
        <v>1.23</v>
      </c>
    </row>
    <row r="87" spans="1:5" ht="19.899999999999999" customHeight="1">
      <c r="A87" s="22" t="s">
        <v>264</v>
      </c>
      <c r="B87" s="22" t="s">
        <v>265</v>
      </c>
      <c r="C87" s="23">
        <v>49.385241000000001</v>
      </c>
      <c r="D87" s="23">
        <v>62</v>
      </c>
      <c r="E87" s="45">
        <f t="shared" si="1"/>
        <v>1.26</v>
      </c>
    </row>
    <row r="88" spans="1:5" ht="19.899999999999999" customHeight="1">
      <c r="A88" s="22" t="s">
        <v>266</v>
      </c>
      <c r="B88" s="22" t="s">
        <v>267</v>
      </c>
      <c r="C88" s="23">
        <v>14.068978</v>
      </c>
      <c r="D88" s="23">
        <v>16</v>
      </c>
      <c r="E88" s="45">
        <f t="shared" si="1"/>
        <v>1.1399999999999999</v>
      </c>
    </row>
    <row r="89" spans="1:5" ht="19.899999999999999" customHeight="1">
      <c r="A89" s="20" t="s">
        <v>268</v>
      </c>
      <c r="B89" s="20" t="s">
        <v>269</v>
      </c>
      <c r="C89" s="21">
        <v>118.875922</v>
      </c>
      <c r="D89" s="21">
        <v>37</v>
      </c>
      <c r="E89" s="38">
        <f t="shared" si="1"/>
        <v>0.31</v>
      </c>
    </row>
    <row r="90" spans="1:5" ht="19.899999999999999" customHeight="1">
      <c r="A90" s="22" t="s">
        <v>270</v>
      </c>
      <c r="B90" s="22" t="s">
        <v>271</v>
      </c>
      <c r="C90" s="23">
        <v>90.935922000000005</v>
      </c>
      <c r="D90" s="23">
        <v>32</v>
      </c>
      <c r="E90" s="45">
        <f t="shared" si="1"/>
        <v>0.35</v>
      </c>
    </row>
    <row r="91" spans="1:5" ht="19.899999999999999" customHeight="1">
      <c r="A91" s="22" t="s">
        <v>272</v>
      </c>
      <c r="B91" s="22" t="s">
        <v>273</v>
      </c>
      <c r="C91" s="23">
        <v>27.94</v>
      </c>
      <c r="D91" s="23">
        <v>5</v>
      </c>
      <c r="E91" s="45">
        <f t="shared" si="1"/>
        <v>0.18</v>
      </c>
    </row>
    <row r="92" spans="1:5" ht="19.899999999999999" customHeight="1">
      <c r="A92" s="20" t="s">
        <v>439</v>
      </c>
      <c r="B92" s="20" t="s">
        <v>440</v>
      </c>
      <c r="C92" s="21">
        <v>9697.8361210000003</v>
      </c>
      <c r="D92" s="21"/>
      <c r="E92" s="38">
        <f t="shared" si="1"/>
        <v>0</v>
      </c>
    </row>
    <row r="93" spans="1:5" ht="19.899999999999999" customHeight="1">
      <c r="A93" s="22" t="s">
        <v>441</v>
      </c>
      <c r="B93" s="22" t="s">
        <v>440</v>
      </c>
      <c r="C93" s="23">
        <v>9697.8361210000003</v>
      </c>
      <c r="D93" s="23"/>
      <c r="E93" s="45">
        <f t="shared" si="1"/>
        <v>0</v>
      </c>
    </row>
    <row r="94" spans="1:5" ht="19.899999999999999" customHeight="1">
      <c r="A94" s="20" t="s">
        <v>274</v>
      </c>
      <c r="B94" s="20" t="s">
        <v>120</v>
      </c>
      <c r="C94" s="21">
        <v>1828.396174</v>
      </c>
      <c r="D94" s="21">
        <v>1303.207952</v>
      </c>
      <c r="E94" s="38">
        <f t="shared" si="1"/>
        <v>0.71</v>
      </c>
    </row>
    <row r="95" spans="1:5" ht="19.899999999999999" customHeight="1">
      <c r="A95" s="20" t="s">
        <v>275</v>
      </c>
      <c r="B95" s="20" t="s">
        <v>276</v>
      </c>
      <c r="C95" s="21"/>
      <c r="D95" s="21">
        <v>123.38</v>
      </c>
      <c r="E95" s="38" t="e">
        <f t="shared" si="1"/>
        <v>#DIV/0!</v>
      </c>
    </row>
    <row r="96" spans="1:5" ht="19.899999999999999" customHeight="1">
      <c r="A96" s="22" t="s">
        <v>277</v>
      </c>
      <c r="B96" s="22" t="s">
        <v>245</v>
      </c>
      <c r="C96" s="23"/>
      <c r="D96" s="23">
        <v>123.38</v>
      </c>
      <c r="E96" s="45" t="e">
        <f t="shared" si="1"/>
        <v>#DIV/0!</v>
      </c>
    </row>
    <row r="97" spans="1:5" ht="19.899999999999999" customHeight="1">
      <c r="A97" s="20" t="s">
        <v>278</v>
      </c>
      <c r="B97" s="20" t="s">
        <v>279</v>
      </c>
      <c r="C97" s="21">
        <v>232.96</v>
      </c>
      <c r="D97" s="21">
        <v>116.7</v>
      </c>
      <c r="E97" s="38">
        <f t="shared" si="1"/>
        <v>0.5</v>
      </c>
    </row>
    <row r="98" spans="1:5" ht="19.899999999999999" customHeight="1">
      <c r="A98" s="22" t="s">
        <v>442</v>
      </c>
      <c r="B98" s="22" t="s">
        <v>443</v>
      </c>
      <c r="C98" s="23">
        <v>232.96</v>
      </c>
      <c r="D98" s="21"/>
      <c r="E98" s="45">
        <f t="shared" si="1"/>
        <v>0</v>
      </c>
    </row>
    <row r="99" spans="1:5" ht="19.899999999999999" customHeight="1">
      <c r="A99" s="22" t="s">
        <v>280</v>
      </c>
      <c r="B99" s="22" t="s">
        <v>281</v>
      </c>
      <c r="C99" s="23"/>
      <c r="D99" s="23">
        <v>116.7</v>
      </c>
      <c r="E99" s="45" t="e">
        <f t="shared" si="1"/>
        <v>#DIV/0!</v>
      </c>
    </row>
    <row r="100" spans="1:5" ht="19.899999999999999" customHeight="1">
      <c r="A100" s="20" t="s">
        <v>444</v>
      </c>
      <c r="B100" s="20" t="s">
        <v>445</v>
      </c>
      <c r="C100" s="21">
        <v>447.81997000000001</v>
      </c>
      <c r="D100" s="21"/>
      <c r="E100" s="38">
        <f t="shared" si="1"/>
        <v>0</v>
      </c>
    </row>
    <row r="101" spans="1:5" ht="19.899999999999999" customHeight="1">
      <c r="A101" s="22" t="s">
        <v>446</v>
      </c>
      <c r="B101" s="22" t="s">
        <v>447</v>
      </c>
      <c r="C101" s="23">
        <v>447.81997000000001</v>
      </c>
      <c r="D101" s="23"/>
      <c r="E101" s="45">
        <f t="shared" si="1"/>
        <v>0</v>
      </c>
    </row>
    <row r="102" spans="1:5" ht="19.899999999999999" customHeight="1">
      <c r="A102" s="20" t="s">
        <v>282</v>
      </c>
      <c r="B102" s="20" t="s">
        <v>283</v>
      </c>
      <c r="C102" s="21">
        <v>183.32460499999999</v>
      </c>
      <c r="D102" s="21">
        <v>35</v>
      </c>
      <c r="E102" s="38">
        <f t="shared" si="1"/>
        <v>0.19</v>
      </c>
    </row>
    <row r="103" spans="1:5" ht="19.899999999999999" customHeight="1">
      <c r="A103" s="22" t="s">
        <v>284</v>
      </c>
      <c r="B103" s="22" t="s">
        <v>285</v>
      </c>
      <c r="C103" s="23">
        <v>183.32460499999999</v>
      </c>
      <c r="D103" s="23">
        <v>35</v>
      </c>
      <c r="E103" s="45">
        <f t="shared" si="1"/>
        <v>0.19</v>
      </c>
    </row>
    <row r="104" spans="1:5" ht="19.899999999999999" customHeight="1">
      <c r="A104" s="20" t="s">
        <v>286</v>
      </c>
      <c r="B104" s="20" t="s">
        <v>287</v>
      </c>
      <c r="C104" s="21">
        <v>403.71842099999998</v>
      </c>
      <c r="D104" s="21">
        <v>498.71</v>
      </c>
      <c r="E104" s="38">
        <f t="shared" si="1"/>
        <v>1.24</v>
      </c>
    </row>
    <row r="105" spans="1:5" ht="19.899999999999999" customHeight="1">
      <c r="A105" s="22" t="s">
        <v>288</v>
      </c>
      <c r="B105" s="22" t="s">
        <v>289</v>
      </c>
      <c r="C105" s="23">
        <v>108.74447600000001</v>
      </c>
      <c r="D105" s="23">
        <v>117.4</v>
      </c>
      <c r="E105" s="45">
        <f t="shared" si="1"/>
        <v>1.08</v>
      </c>
    </row>
    <row r="106" spans="1:5" ht="19.899999999999999" customHeight="1">
      <c r="A106" s="22" t="s">
        <v>290</v>
      </c>
      <c r="B106" s="22" t="s">
        <v>291</v>
      </c>
      <c r="C106" s="23">
        <v>294.97394500000001</v>
      </c>
      <c r="D106" s="23">
        <v>381.31</v>
      </c>
      <c r="E106" s="45">
        <f t="shared" si="1"/>
        <v>1.29</v>
      </c>
    </row>
    <row r="107" spans="1:5" ht="19.899999999999999" customHeight="1">
      <c r="A107" s="22" t="s">
        <v>292</v>
      </c>
      <c r="B107" s="22" t="s">
        <v>293</v>
      </c>
      <c r="C107" s="23"/>
      <c r="D107" s="23"/>
      <c r="E107" s="45"/>
    </row>
    <row r="108" spans="1:5" ht="19.899999999999999" customHeight="1">
      <c r="A108" s="20" t="s">
        <v>294</v>
      </c>
      <c r="B108" s="20" t="s">
        <v>295</v>
      </c>
      <c r="C108" s="21">
        <v>438.95567799999998</v>
      </c>
      <c r="D108" s="21">
        <v>529.41795200000001</v>
      </c>
      <c r="E108" s="38">
        <f t="shared" si="1"/>
        <v>1.21</v>
      </c>
    </row>
    <row r="109" spans="1:5" ht="19.899999999999999" customHeight="1">
      <c r="A109" s="22" t="s">
        <v>296</v>
      </c>
      <c r="B109" s="22" t="s">
        <v>297</v>
      </c>
      <c r="C109" s="23">
        <v>438.95567799999998</v>
      </c>
      <c r="D109" s="23">
        <v>529.41795200000001</v>
      </c>
      <c r="E109" s="45">
        <f t="shared" si="1"/>
        <v>1.21</v>
      </c>
    </row>
    <row r="110" spans="1:5" ht="19.899999999999999" customHeight="1">
      <c r="A110" s="20" t="s">
        <v>448</v>
      </c>
      <c r="B110" s="20" t="s">
        <v>449</v>
      </c>
      <c r="C110" s="21">
        <v>2.3485</v>
      </c>
      <c r="D110" s="21"/>
      <c r="E110" s="38">
        <f t="shared" si="1"/>
        <v>0</v>
      </c>
    </row>
    <row r="111" spans="1:5" ht="19.899999999999999" customHeight="1">
      <c r="A111" s="22" t="s">
        <v>450</v>
      </c>
      <c r="B111" s="22" t="s">
        <v>451</v>
      </c>
      <c r="C111" s="23">
        <v>2.3485</v>
      </c>
      <c r="D111" s="23"/>
      <c r="E111" s="45">
        <f t="shared" si="1"/>
        <v>0</v>
      </c>
    </row>
    <row r="112" spans="1:5" ht="19.899999999999999" customHeight="1">
      <c r="A112" s="20" t="s">
        <v>452</v>
      </c>
      <c r="B112" s="20" t="s">
        <v>453</v>
      </c>
      <c r="C112" s="21">
        <v>119.26900000000001</v>
      </c>
      <c r="D112" s="21"/>
      <c r="E112" s="38">
        <f t="shared" si="1"/>
        <v>0</v>
      </c>
    </row>
    <row r="113" spans="1:5" ht="19.899999999999999" customHeight="1">
      <c r="A113" s="22" t="s">
        <v>454</v>
      </c>
      <c r="B113" s="22" t="s">
        <v>453</v>
      </c>
      <c r="C113" s="23">
        <v>119.26900000000001</v>
      </c>
      <c r="D113" s="23"/>
      <c r="E113" s="45">
        <f t="shared" si="1"/>
        <v>0</v>
      </c>
    </row>
    <row r="114" spans="1:5" ht="19.899999999999999" customHeight="1">
      <c r="A114" s="20" t="s">
        <v>298</v>
      </c>
      <c r="B114" s="20" t="s">
        <v>121</v>
      </c>
      <c r="C114" s="21">
        <v>3055.7426380000002</v>
      </c>
      <c r="D114" s="21">
        <v>3424.0720000000001</v>
      </c>
      <c r="E114" s="38">
        <f t="shared" si="1"/>
        <v>1.1200000000000001</v>
      </c>
    </row>
    <row r="115" spans="1:5" ht="19.899999999999999" customHeight="1">
      <c r="A115" s="20" t="s">
        <v>299</v>
      </c>
      <c r="B115" s="20" t="s">
        <v>300</v>
      </c>
      <c r="C115" s="21">
        <v>2834.2446650000002</v>
      </c>
      <c r="D115" s="21">
        <v>3323.732</v>
      </c>
      <c r="E115" s="38">
        <f t="shared" si="1"/>
        <v>1.17</v>
      </c>
    </row>
    <row r="116" spans="1:5" ht="19.899999999999999" customHeight="1">
      <c r="A116" s="22" t="s">
        <v>301</v>
      </c>
      <c r="B116" s="22" t="s">
        <v>302</v>
      </c>
      <c r="C116" s="23">
        <v>2834.2446650000002</v>
      </c>
      <c r="D116" s="23">
        <v>3323.732</v>
      </c>
      <c r="E116" s="45">
        <f t="shared" si="1"/>
        <v>1.17</v>
      </c>
    </row>
    <row r="117" spans="1:5" ht="19.899999999999999" customHeight="1">
      <c r="A117" s="20" t="s">
        <v>303</v>
      </c>
      <c r="B117" s="20" t="s">
        <v>304</v>
      </c>
      <c r="C117" s="21">
        <v>221.497973</v>
      </c>
      <c r="D117" s="21">
        <v>100.34</v>
      </c>
      <c r="E117" s="38">
        <f t="shared" si="1"/>
        <v>0.45</v>
      </c>
    </row>
    <row r="118" spans="1:5" ht="19.899999999999999" customHeight="1">
      <c r="A118" s="22" t="s">
        <v>305</v>
      </c>
      <c r="B118" s="22" t="s">
        <v>306</v>
      </c>
      <c r="C118" s="23">
        <v>155.036573</v>
      </c>
      <c r="D118" s="23">
        <v>10.34</v>
      </c>
      <c r="E118" s="45">
        <f t="shared" si="1"/>
        <v>7.0000000000000007E-2</v>
      </c>
    </row>
    <row r="119" spans="1:5" ht="19.899999999999999" customHeight="1">
      <c r="A119" s="22" t="s">
        <v>307</v>
      </c>
      <c r="B119" s="22" t="s">
        <v>308</v>
      </c>
      <c r="C119" s="23">
        <v>66.461399999999998</v>
      </c>
      <c r="D119" s="23">
        <v>90</v>
      </c>
      <c r="E119" s="45">
        <f t="shared" si="1"/>
        <v>1.35</v>
      </c>
    </row>
    <row r="120" spans="1:5" ht="19.899999999999999" customHeight="1">
      <c r="A120" s="20" t="s">
        <v>309</v>
      </c>
      <c r="B120" s="20" t="s">
        <v>80</v>
      </c>
      <c r="C120" s="21">
        <v>9267.5565920000008</v>
      </c>
      <c r="D120" s="21">
        <v>13559.186400000001</v>
      </c>
      <c r="E120" s="38">
        <f t="shared" si="1"/>
        <v>1.46</v>
      </c>
    </row>
    <row r="121" spans="1:5" ht="19.899999999999999" customHeight="1">
      <c r="A121" s="20" t="s">
        <v>310</v>
      </c>
      <c r="B121" s="20" t="s">
        <v>311</v>
      </c>
      <c r="C121" s="21">
        <v>4887.9968829999998</v>
      </c>
      <c r="D121" s="21">
        <v>9757.5931999999993</v>
      </c>
      <c r="E121" s="38">
        <f t="shared" si="1"/>
        <v>2</v>
      </c>
    </row>
    <row r="122" spans="1:5" ht="19.899999999999999" customHeight="1">
      <c r="A122" s="22" t="s">
        <v>312</v>
      </c>
      <c r="B122" s="22" t="s">
        <v>43</v>
      </c>
      <c r="C122" s="23">
        <v>639.07606199999998</v>
      </c>
      <c r="D122" s="23">
        <v>650.92600000000004</v>
      </c>
      <c r="E122" s="45">
        <f t="shared" si="1"/>
        <v>1.02</v>
      </c>
    </row>
    <row r="123" spans="1:5" ht="19.899999999999999" customHeight="1">
      <c r="A123" s="22" t="s">
        <v>313</v>
      </c>
      <c r="B123" s="22" t="s">
        <v>314</v>
      </c>
      <c r="C123" s="23">
        <v>78.706384</v>
      </c>
      <c r="D123" s="23">
        <v>217.16</v>
      </c>
      <c r="E123" s="45">
        <f t="shared" si="1"/>
        <v>2.76</v>
      </c>
    </row>
    <row r="124" spans="1:5" ht="19.899999999999999" customHeight="1">
      <c r="A124" s="22" t="s">
        <v>315</v>
      </c>
      <c r="B124" s="22" t="s">
        <v>316</v>
      </c>
      <c r="C124" s="23"/>
      <c r="D124" s="23">
        <v>40</v>
      </c>
      <c r="E124" s="45" t="e">
        <f t="shared" si="1"/>
        <v>#DIV/0!</v>
      </c>
    </row>
    <row r="125" spans="1:5" ht="19.899999999999999" customHeight="1">
      <c r="A125" s="22" t="s">
        <v>317</v>
      </c>
      <c r="B125" s="22" t="s">
        <v>318</v>
      </c>
      <c r="C125" s="23">
        <v>4170.2144369999996</v>
      </c>
      <c r="D125" s="23">
        <v>8849.5072</v>
      </c>
      <c r="E125" s="45">
        <f t="shared" si="1"/>
        <v>2.12</v>
      </c>
    </row>
    <row r="126" spans="1:5" ht="19.899999999999999" customHeight="1">
      <c r="A126" s="20" t="s">
        <v>319</v>
      </c>
      <c r="B126" s="20" t="s">
        <v>320</v>
      </c>
      <c r="C126" s="21">
        <v>712.05785600000002</v>
      </c>
      <c r="D126" s="21">
        <v>3192.5</v>
      </c>
      <c r="E126" s="38">
        <f t="shared" si="1"/>
        <v>4.4800000000000004</v>
      </c>
    </row>
    <row r="127" spans="1:5" ht="19.899999999999999" customHeight="1">
      <c r="A127" s="22" t="s">
        <v>455</v>
      </c>
      <c r="B127" s="22" t="s">
        <v>456</v>
      </c>
      <c r="C127" s="23">
        <v>136.717456</v>
      </c>
      <c r="D127" s="21"/>
      <c r="E127" s="45">
        <f t="shared" si="1"/>
        <v>0</v>
      </c>
    </row>
    <row r="128" spans="1:5" ht="19.899999999999999" customHeight="1">
      <c r="A128" s="22" t="s">
        <v>321</v>
      </c>
      <c r="B128" s="22" t="s">
        <v>322</v>
      </c>
      <c r="C128" s="23">
        <v>575.34040000000005</v>
      </c>
      <c r="D128" s="23">
        <v>3192.5</v>
      </c>
      <c r="E128" s="45">
        <f t="shared" si="1"/>
        <v>5.55</v>
      </c>
    </row>
    <row r="129" spans="1:5" ht="19.899999999999999" customHeight="1">
      <c r="A129" s="20" t="s">
        <v>323</v>
      </c>
      <c r="B129" s="20" t="s">
        <v>324</v>
      </c>
      <c r="C129" s="21">
        <v>269.48795000000001</v>
      </c>
      <c r="D129" s="21">
        <v>573.5</v>
      </c>
      <c r="E129" s="38">
        <f t="shared" si="1"/>
        <v>2.13</v>
      </c>
    </row>
    <row r="130" spans="1:5" ht="19.899999999999999" customHeight="1">
      <c r="A130" s="22" t="s">
        <v>325</v>
      </c>
      <c r="B130" s="22" t="s">
        <v>324</v>
      </c>
      <c r="C130" s="23">
        <v>269.48795000000001</v>
      </c>
      <c r="D130" s="23">
        <v>573.5</v>
      </c>
      <c r="E130" s="45">
        <f t="shared" si="1"/>
        <v>2.13</v>
      </c>
    </row>
    <row r="131" spans="1:5" ht="19.899999999999999" customHeight="1">
      <c r="A131" s="20" t="s">
        <v>326</v>
      </c>
      <c r="B131" s="20" t="s">
        <v>327</v>
      </c>
      <c r="C131" s="21">
        <v>3398.013903</v>
      </c>
      <c r="D131" s="21">
        <v>35.593200000000003</v>
      </c>
      <c r="E131" s="38">
        <f t="shared" si="1"/>
        <v>0.01</v>
      </c>
    </row>
    <row r="132" spans="1:5" ht="19.899999999999999" customHeight="1">
      <c r="A132" s="22" t="s">
        <v>328</v>
      </c>
      <c r="B132" s="22" t="s">
        <v>327</v>
      </c>
      <c r="C132" s="23">
        <v>3398.013903</v>
      </c>
      <c r="D132" s="23">
        <v>35.593200000000003</v>
      </c>
      <c r="E132" s="45">
        <f t="shared" si="1"/>
        <v>0.01</v>
      </c>
    </row>
    <row r="133" spans="1:5" ht="19.899999999999999" customHeight="1">
      <c r="A133" s="20" t="s">
        <v>329</v>
      </c>
      <c r="B133" s="20" t="s">
        <v>122</v>
      </c>
      <c r="C133" s="21">
        <v>27358.660034999997</v>
      </c>
      <c r="D133" s="21">
        <v>23066.809256</v>
      </c>
      <c r="E133" s="38">
        <f t="shared" ref="E133:E182" si="2">ROUND(D133/C133,2)</f>
        <v>0.84</v>
      </c>
    </row>
    <row r="134" spans="1:5" ht="19.899999999999999" customHeight="1">
      <c r="A134" s="20" t="s">
        <v>330</v>
      </c>
      <c r="B134" s="20" t="s">
        <v>331</v>
      </c>
      <c r="C134" s="21">
        <v>2613.8134479999999</v>
      </c>
      <c r="D134" s="21">
        <v>1980.9351999999999</v>
      </c>
      <c r="E134" s="38">
        <f t="shared" si="2"/>
        <v>0.76</v>
      </c>
    </row>
    <row r="135" spans="1:5" ht="19.899999999999999" customHeight="1">
      <c r="A135" s="22" t="s">
        <v>332</v>
      </c>
      <c r="B135" s="22" t="s">
        <v>165</v>
      </c>
      <c r="C135" s="23">
        <v>536.20510200000001</v>
      </c>
      <c r="D135" s="23">
        <v>611.98599999999999</v>
      </c>
      <c r="E135" s="45">
        <f t="shared" si="2"/>
        <v>1.1399999999999999</v>
      </c>
    </row>
    <row r="136" spans="1:5" ht="19.899999999999999" customHeight="1">
      <c r="A136" s="22" t="s">
        <v>457</v>
      </c>
      <c r="B136" s="22" t="s">
        <v>458</v>
      </c>
      <c r="C136" s="23">
        <v>4.7809999999999997</v>
      </c>
      <c r="D136" s="23"/>
      <c r="E136" s="45">
        <f t="shared" si="2"/>
        <v>0</v>
      </c>
    </row>
    <row r="137" spans="1:5" ht="19.899999999999999" customHeight="1">
      <c r="A137" s="22" t="s">
        <v>333</v>
      </c>
      <c r="B137" s="22" t="s">
        <v>334</v>
      </c>
      <c r="C137" s="23">
        <v>212.58627799999999</v>
      </c>
      <c r="D137" s="23">
        <v>1198.6641999999999</v>
      </c>
      <c r="E137" s="45">
        <f t="shared" si="2"/>
        <v>5.64</v>
      </c>
    </row>
    <row r="138" spans="1:5" ht="19.899999999999999" customHeight="1">
      <c r="A138" s="22" t="s">
        <v>335</v>
      </c>
      <c r="B138" s="22" t="s">
        <v>336</v>
      </c>
      <c r="C138" s="23">
        <v>5.915</v>
      </c>
      <c r="D138" s="23">
        <v>23.09</v>
      </c>
      <c r="E138" s="45">
        <f t="shared" si="2"/>
        <v>3.9</v>
      </c>
    </row>
    <row r="139" spans="1:5" ht="19.899999999999999" customHeight="1">
      <c r="A139" s="22" t="s">
        <v>459</v>
      </c>
      <c r="B139" s="22" t="s">
        <v>460</v>
      </c>
      <c r="C139" s="23">
        <v>5.9665499999999998</v>
      </c>
      <c r="D139" s="23"/>
      <c r="E139" s="45">
        <f t="shared" si="2"/>
        <v>0</v>
      </c>
    </row>
    <row r="140" spans="1:5" ht="19.899999999999999" customHeight="1">
      <c r="A140" s="22" t="s">
        <v>337</v>
      </c>
      <c r="B140" s="22" t="s">
        <v>338</v>
      </c>
      <c r="C140" s="23">
        <v>59.629797000000003</v>
      </c>
      <c r="D140" s="23">
        <v>14.945</v>
      </c>
      <c r="E140" s="45">
        <f t="shared" si="2"/>
        <v>0.25</v>
      </c>
    </row>
    <row r="141" spans="1:5" ht="19.899999999999999" customHeight="1">
      <c r="A141" s="22" t="s">
        <v>339</v>
      </c>
      <c r="B141" s="22" t="s">
        <v>340</v>
      </c>
      <c r="C141" s="23">
        <v>1788.7297209999999</v>
      </c>
      <c r="D141" s="23">
        <v>132.25</v>
      </c>
      <c r="E141" s="45">
        <f t="shared" si="2"/>
        <v>7.0000000000000007E-2</v>
      </c>
    </row>
    <row r="142" spans="1:5" ht="19.899999999999999" customHeight="1">
      <c r="A142" s="20" t="s">
        <v>341</v>
      </c>
      <c r="B142" s="20" t="s">
        <v>342</v>
      </c>
      <c r="C142" s="21">
        <v>1286.3477439999999</v>
      </c>
      <c r="D142" s="21">
        <v>2578.9572560000001</v>
      </c>
      <c r="E142" s="38">
        <f t="shared" si="2"/>
        <v>2</v>
      </c>
    </row>
    <row r="143" spans="1:5" ht="19.899999999999999" customHeight="1">
      <c r="A143" s="22" t="s">
        <v>343</v>
      </c>
      <c r="B143" s="22" t="s">
        <v>344</v>
      </c>
      <c r="C143" s="23"/>
      <c r="D143" s="23">
        <v>347.25</v>
      </c>
      <c r="E143" s="45" t="e">
        <f t="shared" si="2"/>
        <v>#DIV/0!</v>
      </c>
    </row>
    <row r="144" spans="1:5" ht="19.899999999999999" customHeight="1">
      <c r="A144" s="22" t="s">
        <v>345</v>
      </c>
      <c r="B144" s="22" t="s">
        <v>346</v>
      </c>
      <c r="C144" s="23">
        <v>703.26774399999999</v>
      </c>
      <c r="D144" s="23">
        <v>742.05725600000005</v>
      </c>
      <c r="E144" s="45">
        <f t="shared" si="2"/>
        <v>1.06</v>
      </c>
    </row>
    <row r="145" spans="1:5" ht="19.899999999999999" customHeight="1">
      <c r="A145" s="22" t="s">
        <v>347</v>
      </c>
      <c r="B145" s="22" t="s">
        <v>348</v>
      </c>
      <c r="C145" s="23">
        <v>575.52</v>
      </c>
      <c r="D145" s="23">
        <v>1300.19</v>
      </c>
      <c r="E145" s="45">
        <f t="shared" si="2"/>
        <v>2.2599999999999998</v>
      </c>
    </row>
    <row r="146" spans="1:5" ht="19.899999999999999" customHeight="1">
      <c r="A146" s="22" t="s">
        <v>349</v>
      </c>
      <c r="B146" s="22" t="s">
        <v>350</v>
      </c>
      <c r="C146" s="23"/>
      <c r="D146" s="23">
        <v>1.5</v>
      </c>
      <c r="E146" s="45" t="e">
        <f t="shared" si="2"/>
        <v>#DIV/0!</v>
      </c>
    </row>
    <row r="147" spans="1:5" ht="19.899999999999999" customHeight="1">
      <c r="A147" s="22" t="s">
        <v>351</v>
      </c>
      <c r="B147" s="22" t="s">
        <v>352</v>
      </c>
      <c r="C147" s="23">
        <v>7.56</v>
      </c>
      <c r="D147" s="23">
        <v>187.96</v>
      </c>
      <c r="E147" s="45">
        <f t="shared" si="2"/>
        <v>24.86</v>
      </c>
    </row>
    <row r="148" spans="1:5" ht="19.899999999999999" customHeight="1">
      <c r="A148" s="20" t="s">
        <v>353</v>
      </c>
      <c r="B148" s="20" t="s">
        <v>354</v>
      </c>
      <c r="C148" s="21">
        <v>8276.3674129999999</v>
      </c>
      <c r="D148" s="21">
        <v>2814.9168</v>
      </c>
      <c r="E148" s="38">
        <f t="shared" si="2"/>
        <v>0.34</v>
      </c>
    </row>
    <row r="149" spans="1:5" ht="19.899999999999999" customHeight="1">
      <c r="A149" s="22" t="s">
        <v>355</v>
      </c>
      <c r="B149" s="22" t="s">
        <v>356</v>
      </c>
      <c r="C149" s="23">
        <v>386.802367</v>
      </c>
      <c r="D149" s="23">
        <v>442.06200000000001</v>
      </c>
      <c r="E149" s="45">
        <f t="shared" si="2"/>
        <v>1.1399999999999999</v>
      </c>
    </row>
    <row r="150" spans="1:5" ht="19.899999999999999" customHeight="1">
      <c r="A150" s="22" t="s">
        <v>357</v>
      </c>
      <c r="B150" s="22" t="s">
        <v>358</v>
      </c>
      <c r="C150" s="23">
        <v>6700.2574000000004</v>
      </c>
      <c r="D150" s="23">
        <v>1720.509</v>
      </c>
      <c r="E150" s="45">
        <f t="shared" si="2"/>
        <v>0.26</v>
      </c>
    </row>
    <row r="151" spans="1:5" ht="19.899999999999999" customHeight="1">
      <c r="A151" s="22" t="s">
        <v>359</v>
      </c>
      <c r="B151" s="22" t="s">
        <v>360</v>
      </c>
      <c r="C151" s="23"/>
      <c r="D151" s="23">
        <v>55</v>
      </c>
      <c r="E151" s="45" t="e">
        <f t="shared" si="2"/>
        <v>#DIV/0!</v>
      </c>
    </row>
    <row r="152" spans="1:5" ht="19.899999999999999" customHeight="1">
      <c r="A152" s="22" t="s">
        <v>361</v>
      </c>
      <c r="B152" s="22" t="s">
        <v>362</v>
      </c>
      <c r="C152" s="23">
        <v>1189.307646</v>
      </c>
      <c r="D152" s="23">
        <v>597.34580000000005</v>
      </c>
      <c r="E152" s="45">
        <f t="shared" si="2"/>
        <v>0.5</v>
      </c>
    </row>
    <row r="153" spans="1:5">
      <c r="A153" s="20" t="s">
        <v>363</v>
      </c>
      <c r="B153" s="20" t="s">
        <v>364</v>
      </c>
      <c r="C153" s="21">
        <v>13976.660029999999</v>
      </c>
      <c r="D153" s="21">
        <v>15692</v>
      </c>
      <c r="E153" s="38">
        <f t="shared" si="2"/>
        <v>1.1200000000000001</v>
      </c>
    </row>
    <row r="154" spans="1:5">
      <c r="A154" s="22" t="s">
        <v>365</v>
      </c>
      <c r="B154" s="22" t="s">
        <v>366</v>
      </c>
      <c r="C154" s="23">
        <v>400</v>
      </c>
      <c r="D154" s="23">
        <v>32</v>
      </c>
      <c r="E154" s="45">
        <f t="shared" si="2"/>
        <v>0.08</v>
      </c>
    </row>
    <row r="155" spans="1:5">
      <c r="A155" s="22" t="s">
        <v>367</v>
      </c>
      <c r="B155" s="22" t="s">
        <v>368</v>
      </c>
      <c r="C155" s="23">
        <v>13576.660029999999</v>
      </c>
      <c r="D155" s="23">
        <v>15660</v>
      </c>
      <c r="E155" s="45">
        <f t="shared" si="2"/>
        <v>1.1499999999999999</v>
      </c>
    </row>
    <row r="156" spans="1:5">
      <c r="A156" s="20" t="s">
        <v>462</v>
      </c>
      <c r="B156" s="20" t="s">
        <v>463</v>
      </c>
      <c r="C156" s="21">
        <v>1205.4713999999999</v>
      </c>
      <c r="D156" s="21"/>
      <c r="E156" s="38">
        <f t="shared" si="2"/>
        <v>0</v>
      </c>
    </row>
    <row r="157" spans="1:5">
      <c r="A157" s="22" t="s">
        <v>464</v>
      </c>
      <c r="B157" s="22" t="s">
        <v>463</v>
      </c>
      <c r="C157" s="23">
        <v>1205.4713999999999</v>
      </c>
      <c r="D157" s="23"/>
      <c r="E157" s="45">
        <f t="shared" si="2"/>
        <v>0</v>
      </c>
    </row>
    <row r="158" spans="1:5">
      <c r="A158" s="20" t="s">
        <v>369</v>
      </c>
      <c r="B158" s="20" t="s">
        <v>123</v>
      </c>
      <c r="C158" s="21">
        <v>112.0879</v>
      </c>
      <c r="D158" s="21">
        <v>11.33</v>
      </c>
      <c r="E158" s="38">
        <f t="shared" si="2"/>
        <v>0.1</v>
      </c>
    </row>
    <row r="159" spans="1:5">
      <c r="A159" s="20" t="s">
        <v>370</v>
      </c>
      <c r="B159" s="20" t="s">
        <v>371</v>
      </c>
      <c r="C159" s="21">
        <v>112.0879</v>
      </c>
      <c r="D159" s="21">
        <v>11.33</v>
      </c>
      <c r="E159" s="38">
        <f t="shared" si="2"/>
        <v>0.1</v>
      </c>
    </row>
    <row r="160" spans="1:5">
      <c r="A160" s="22" t="s">
        <v>372</v>
      </c>
      <c r="B160" s="22" t="s">
        <v>373</v>
      </c>
      <c r="C160" s="23">
        <v>112.0879</v>
      </c>
      <c r="D160" s="23">
        <v>11.33</v>
      </c>
      <c r="E160" s="45">
        <f t="shared" si="2"/>
        <v>0.1</v>
      </c>
    </row>
    <row r="161" spans="1:5">
      <c r="A161" s="20" t="s">
        <v>374</v>
      </c>
      <c r="B161" s="20" t="s">
        <v>375</v>
      </c>
      <c r="C161" s="21">
        <v>97045.940067000003</v>
      </c>
      <c r="D161" s="21">
        <v>104000</v>
      </c>
      <c r="E161" s="38">
        <f t="shared" si="2"/>
        <v>1.07</v>
      </c>
    </row>
    <row r="162" spans="1:5">
      <c r="A162" s="20" t="s">
        <v>376</v>
      </c>
      <c r="B162" s="20" t="s">
        <v>377</v>
      </c>
      <c r="C162" s="21">
        <v>97045.940067000003</v>
      </c>
      <c r="D162" s="21">
        <v>104000</v>
      </c>
      <c r="E162" s="38">
        <f t="shared" si="2"/>
        <v>1.07</v>
      </c>
    </row>
    <row r="163" spans="1:5">
      <c r="A163" s="22" t="s">
        <v>378</v>
      </c>
      <c r="B163" s="22" t="s">
        <v>379</v>
      </c>
      <c r="C163" s="23">
        <v>97045.940067000003</v>
      </c>
      <c r="D163" s="23">
        <v>104000</v>
      </c>
      <c r="E163" s="45">
        <f t="shared" si="2"/>
        <v>1.07</v>
      </c>
    </row>
    <row r="164" spans="1:5">
      <c r="A164" s="20" t="s">
        <v>380</v>
      </c>
      <c r="B164" s="20" t="s">
        <v>124</v>
      </c>
      <c r="C164" s="21">
        <v>963.57685700000002</v>
      </c>
      <c r="D164" s="21">
        <v>1022.23</v>
      </c>
      <c r="E164" s="38">
        <f t="shared" si="2"/>
        <v>1.06</v>
      </c>
    </row>
    <row r="165" spans="1:5">
      <c r="A165" s="20" t="s">
        <v>381</v>
      </c>
      <c r="B165" s="20" t="s">
        <v>382</v>
      </c>
      <c r="C165" s="21">
        <v>963.57685700000002</v>
      </c>
      <c r="D165" s="21">
        <v>1022.23</v>
      </c>
      <c r="E165" s="38">
        <f t="shared" si="2"/>
        <v>1.06</v>
      </c>
    </row>
    <row r="166" spans="1:5">
      <c r="A166" s="22" t="s">
        <v>383</v>
      </c>
      <c r="B166" s="22" t="s">
        <v>384</v>
      </c>
      <c r="C166" s="23">
        <v>526.24019999999996</v>
      </c>
      <c r="D166" s="23">
        <v>620.59</v>
      </c>
      <c r="E166" s="45">
        <f t="shared" si="2"/>
        <v>1.18</v>
      </c>
    </row>
    <row r="167" spans="1:5">
      <c r="A167" s="22" t="s">
        <v>385</v>
      </c>
      <c r="B167" s="22" t="s">
        <v>386</v>
      </c>
      <c r="C167" s="23">
        <v>437.336657</v>
      </c>
      <c r="D167" s="23">
        <v>401.64</v>
      </c>
      <c r="E167" s="45">
        <f t="shared" si="2"/>
        <v>0.92</v>
      </c>
    </row>
    <row r="168" spans="1:5">
      <c r="A168" s="20" t="s">
        <v>465</v>
      </c>
      <c r="B168" s="20" t="s">
        <v>125</v>
      </c>
      <c r="C168" s="21">
        <v>6.9346899999999998</v>
      </c>
      <c r="D168" s="21"/>
      <c r="E168" s="38">
        <f t="shared" si="2"/>
        <v>0</v>
      </c>
    </row>
    <row r="169" spans="1:5">
      <c r="A169" s="20" t="s">
        <v>466</v>
      </c>
      <c r="B169" s="20" t="s">
        <v>467</v>
      </c>
      <c r="C169" s="21">
        <v>6.9346899999999998</v>
      </c>
      <c r="D169" s="21"/>
      <c r="E169" s="38">
        <f t="shared" si="2"/>
        <v>0</v>
      </c>
    </row>
    <row r="170" spans="1:5">
      <c r="A170" s="22" t="s">
        <v>468</v>
      </c>
      <c r="B170" s="22" t="s">
        <v>469</v>
      </c>
      <c r="C170" s="23">
        <v>6.9346899999999998</v>
      </c>
      <c r="D170" s="23"/>
      <c r="E170" s="45">
        <f t="shared" si="2"/>
        <v>0</v>
      </c>
    </row>
    <row r="171" spans="1:5">
      <c r="A171" s="20" t="s">
        <v>387</v>
      </c>
      <c r="B171" s="20" t="s">
        <v>126</v>
      </c>
      <c r="C171" s="21">
        <v>153.29910000000001</v>
      </c>
      <c r="D171" s="21">
        <v>69.05</v>
      </c>
      <c r="E171" s="38">
        <f t="shared" si="2"/>
        <v>0.45</v>
      </c>
    </row>
    <row r="172" spans="1:5">
      <c r="A172" s="20" t="s">
        <v>388</v>
      </c>
      <c r="B172" s="20" t="s">
        <v>389</v>
      </c>
      <c r="C172" s="21">
        <v>153.29910000000001</v>
      </c>
      <c r="D172" s="21">
        <v>69.05</v>
      </c>
      <c r="E172" s="38">
        <f t="shared" si="2"/>
        <v>0.45</v>
      </c>
    </row>
    <row r="173" spans="1:5">
      <c r="A173" s="22" t="s">
        <v>390</v>
      </c>
      <c r="B173" s="22" t="s">
        <v>391</v>
      </c>
      <c r="C173" s="23">
        <v>153.29910000000001</v>
      </c>
      <c r="D173" s="23">
        <v>69.05</v>
      </c>
      <c r="E173" s="45">
        <f t="shared" si="2"/>
        <v>0.45</v>
      </c>
    </row>
    <row r="174" spans="1:5">
      <c r="A174" s="20" t="s">
        <v>392</v>
      </c>
      <c r="B174" s="20" t="s">
        <v>393</v>
      </c>
      <c r="C174" s="21"/>
      <c r="D174" s="21"/>
      <c r="E174" s="38"/>
    </row>
    <row r="175" spans="1:5">
      <c r="A175" s="20" t="s">
        <v>394</v>
      </c>
      <c r="B175" s="20" t="s">
        <v>393</v>
      </c>
      <c r="C175" s="21"/>
      <c r="D175" s="21"/>
      <c r="E175" s="38"/>
    </row>
    <row r="176" spans="1:5">
      <c r="A176" s="22" t="s">
        <v>395</v>
      </c>
      <c r="B176" s="22" t="s">
        <v>393</v>
      </c>
      <c r="C176" s="23"/>
      <c r="D176" s="23"/>
      <c r="E176" s="38"/>
    </row>
    <row r="177" spans="1:5">
      <c r="A177" s="77" t="s">
        <v>498</v>
      </c>
      <c r="B177" s="77"/>
      <c r="C177" s="23">
        <v>168613.85561699999</v>
      </c>
      <c r="D177" s="23">
        <v>175351.66003599999</v>
      </c>
      <c r="E177" s="38">
        <f t="shared" si="2"/>
        <v>1.04</v>
      </c>
    </row>
    <row r="178" spans="1:5">
      <c r="A178" s="77" t="s">
        <v>44</v>
      </c>
      <c r="B178" s="77"/>
      <c r="C178" s="21"/>
      <c r="D178" s="21"/>
      <c r="E178" s="38"/>
    </row>
    <row r="179" spans="1:5">
      <c r="A179" s="77" t="s">
        <v>45</v>
      </c>
      <c r="B179" s="77"/>
      <c r="C179" s="23">
        <v>1000</v>
      </c>
      <c r="D179" s="56"/>
      <c r="E179" s="38">
        <f t="shared" si="2"/>
        <v>0</v>
      </c>
    </row>
    <row r="180" spans="1:5">
      <c r="A180" s="77" t="s">
        <v>46</v>
      </c>
      <c r="B180" s="77"/>
      <c r="C180" s="23">
        <v>2902.9</v>
      </c>
      <c r="D180" s="23"/>
      <c r="E180" s="38">
        <f t="shared" si="2"/>
        <v>0</v>
      </c>
    </row>
    <row r="181" spans="1:5">
      <c r="A181" s="77" t="s">
        <v>47</v>
      </c>
      <c r="B181" s="77"/>
      <c r="C181" s="23">
        <v>3895.83</v>
      </c>
      <c r="D181" s="23">
        <v>3989.08</v>
      </c>
      <c r="E181" s="38">
        <f t="shared" si="2"/>
        <v>1.02</v>
      </c>
    </row>
    <row r="182" spans="1:5">
      <c r="A182" s="77" t="s">
        <v>36</v>
      </c>
      <c r="B182" s="77"/>
      <c r="C182" s="23">
        <v>176412.58561699998</v>
      </c>
      <c r="D182" s="23">
        <f>SUM(D177:D181)</f>
        <v>179340.74003599997</v>
      </c>
      <c r="E182" s="38">
        <f t="shared" si="2"/>
        <v>1.02</v>
      </c>
    </row>
    <row r="184" spans="1:5">
      <c r="C184" s="44"/>
      <c r="D184" s="44"/>
    </row>
  </sheetData>
  <mergeCells count="7">
    <mergeCell ref="A181:B181"/>
    <mergeCell ref="A182:B182"/>
    <mergeCell ref="A1:E1"/>
    <mergeCell ref="A177:B177"/>
    <mergeCell ref="A178:B178"/>
    <mergeCell ref="A179:B179"/>
    <mergeCell ref="A180:B180"/>
  </mergeCells>
  <phoneticPr fontId="11" type="noConversion"/>
  <printOptions horizontalCentered="1"/>
  <pageMargins left="0.55118110236220474" right="0.55118110236220474" top="0.6692913385826772" bottom="0.51181102362204722" header="0" footer="0"/>
  <pageSetup paperSize="9" scale="95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>
      <selection activeCell="A32" sqref="A32"/>
    </sheetView>
  </sheetViews>
  <sheetFormatPr defaultColWidth="10" defaultRowHeight="13.5"/>
  <cols>
    <col min="1" max="1" width="37.25" customWidth="1"/>
    <col min="2" max="4" width="17.375" customWidth="1"/>
    <col min="5" max="5" width="9.75" customWidth="1"/>
  </cols>
  <sheetData>
    <row r="1" spans="1:4" ht="36.950000000000003" customHeight="1">
      <c r="A1" s="69" t="s">
        <v>16</v>
      </c>
      <c r="B1" s="69"/>
      <c r="C1" s="69"/>
      <c r="D1" s="69"/>
    </row>
    <row r="2" spans="1:4" ht="19.899999999999999" customHeight="1">
      <c r="A2" s="3"/>
      <c r="B2" s="3"/>
      <c r="C2" s="4"/>
      <c r="D2" s="4" t="s">
        <v>27</v>
      </c>
    </row>
    <row r="3" spans="1:4" ht="33.200000000000003" customHeight="1">
      <c r="A3" s="5" t="s">
        <v>38</v>
      </c>
      <c r="B3" s="5" t="s">
        <v>132</v>
      </c>
      <c r="C3" s="5" t="s">
        <v>133</v>
      </c>
      <c r="D3" s="5" t="s">
        <v>134</v>
      </c>
    </row>
    <row r="4" spans="1:4" ht="25.7" customHeight="1">
      <c r="A4" s="9" t="s">
        <v>48</v>
      </c>
      <c r="B4" s="7">
        <v>3397.9626129999997</v>
      </c>
      <c r="C4" s="51">
        <v>3664.02</v>
      </c>
      <c r="D4" s="36">
        <f>ROUND(C4/B4,2)</f>
        <v>1.08</v>
      </c>
    </row>
    <row r="5" spans="1:4" ht="25.7" customHeight="1">
      <c r="A5" s="6" t="s">
        <v>49</v>
      </c>
      <c r="B5" s="7">
        <v>2325.3383479999998</v>
      </c>
      <c r="C5" s="51">
        <v>2448.11</v>
      </c>
      <c r="D5" s="36">
        <f t="shared" ref="D5:D30" si="0">ROUND(C5/B5,2)</f>
        <v>1.05</v>
      </c>
    </row>
    <row r="6" spans="1:4" ht="25.7" customHeight="1">
      <c r="A6" s="6" t="s">
        <v>50</v>
      </c>
      <c r="B6" s="7">
        <v>431.29384599999997</v>
      </c>
      <c r="C6" s="51">
        <v>497.72</v>
      </c>
      <c r="D6" s="36">
        <f t="shared" si="0"/>
        <v>1.1499999999999999</v>
      </c>
    </row>
    <row r="7" spans="1:4" ht="25.7" customHeight="1">
      <c r="A7" s="6" t="s">
        <v>51</v>
      </c>
      <c r="B7" s="7">
        <v>312.50450000000001</v>
      </c>
      <c r="C7" s="51">
        <v>357</v>
      </c>
      <c r="D7" s="36">
        <f t="shared" si="0"/>
        <v>1.1399999999999999</v>
      </c>
    </row>
    <row r="8" spans="1:4" ht="25.7" customHeight="1">
      <c r="A8" s="6" t="s">
        <v>52</v>
      </c>
      <c r="B8" s="7">
        <v>328.825919</v>
      </c>
      <c r="C8" s="51">
        <v>361.19</v>
      </c>
      <c r="D8" s="36">
        <f t="shared" si="0"/>
        <v>1.1000000000000001</v>
      </c>
    </row>
    <row r="9" spans="1:4" ht="25.7" customHeight="1">
      <c r="A9" s="9" t="s">
        <v>53</v>
      </c>
      <c r="B9" s="7">
        <v>731.51173200000005</v>
      </c>
      <c r="C9" s="51">
        <v>610.72400000000005</v>
      </c>
      <c r="D9" s="36">
        <f t="shared" si="0"/>
        <v>0.83</v>
      </c>
    </row>
    <row r="10" spans="1:4" ht="25.7" customHeight="1">
      <c r="A10" s="6" t="s">
        <v>54</v>
      </c>
      <c r="B10" s="7">
        <v>579.75798599999996</v>
      </c>
      <c r="C10" s="51">
        <v>444.81799999999998</v>
      </c>
      <c r="D10" s="36">
        <f t="shared" si="0"/>
        <v>0.77</v>
      </c>
    </row>
    <row r="11" spans="1:4" ht="25.7" customHeight="1">
      <c r="A11" s="6" t="s">
        <v>55</v>
      </c>
      <c r="B11" s="7">
        <v>0.31850000000000001</v>
      </c>
      <c r="C11" s="51">
        <v>10</v>
      </c>
      <c r="D11" s="36">
        <f t="shared" si="0"/>
        <v>31.4</v>
      </c>
    </row>
    <row r="12" spans="1:4" ht="25.7" customHeight="1">
      <c r="A12" s="6" t="s">
        <v>56</v>
      </c>
      <c r="B12" s="7">
        <v>2.13</v>
      </c>
      <c r="C12" s="51">
        <v>8</v>
      </c>
      <c r="D12" s="36">
        <f t="shared" si="0"/>
        <v>3.76</v>
      </c>
    </row>
    <row r="13" spans="1:4" ht="25.7" customHeight="1">
      <c r="A13" s="6" t="s">
        <v>57</v>
      </c>
      <c r="B13" s="7">
        <v>0</v>
      </c>
      <c r="C13" s="51">
        <v>0</v>
      </c>
      <c r="D13" s="36" t="e">
        <f t="shared" si="0"/>
        <v>#DIV/0!</v>
      </c>
    </row>
    <row r="14" spans="1:4" ht="25.7" customHeight="1">
      <c r="A14" s="6" t="s">
        <v>58</v>
      </c>
      <c r="B14" s="7">
        <v>0</v>
      </c>
      <c r="C14" s="51">
        <v>40</v>
      </c>
      <c r="D14" s="36" t="e">
        <f t="shared" si="0"/>
        <v>#DIV/0!</v>
      </c>
    </row>
    <row r="15" spans="1:4" ht="25.7" customHeight="1">
      <c r="A15" s="6" t="s">
        <v>59</v>
      </c>
      <c r="B15" s="7">
        <v>29.556000000000001</v>
      </c>
      <c r="C15" s="51">
        <v>46</v>
      </c>
      <c r="D15" s="36">
        <f t="shared" si="0"/>
        <v>1.56</v>
      </c>
    </row>
    <row r="16" spans="1:4" ht="25.7" customHeight="1">
      <c r="A16" s="6" t="s">
        <v>60</v>
      </c>
      <c r="B16" s="7">
        <v>5.7435</v>
      </c>
      <c r="C16" s="51">
        <v>12</v>
      </c>
      <c r="D16" s="36">
        <f t="shared" si="0"/>
        <v>2.09</v>
      </c>
    </row>
    <row r="17" spans="1:4" ht="25.7" customHeight="1">
      <c r="A17" s="6" t="s">
        <v>61</v>
      </c>
      <c r="B17" s="7">
        <v>5.5636960000000002</v>
      </c>
      <c r="C17" s="51">
        <v>12.5</v>
      </c>
      <c r="D17" s="36">
        <f t="shared" si="0"/>
        <v>2.25</v>
      </c>
    </row>
    <row r="18" spans="1:4" ht="25.7" customHeight="1">
      <c r="A18" s="6" t="s">
        <v>62</v>
      </c>
      <c r="B18" s="7">
        <v>31.93965</v>
      </c>
      <c r="C18" s="51">
        <v>37</v>
      </c>
      <c r="D18" s="36">
        <f t="shared" si="0"/>
        <v>1.1599999999999999</v>
      </c>
    </row>
    <row r="19" spans="1:4" ht="25.7" customHeight="1">
      <c r="A19" s="6" t="s">
        <v>63</v>
      </c>
      <c r="B19" s="7">
        <v>76.502399999999994</v>
      </c>
      <c r="C19" s="51">
        <v>0.40600000000000003</v>
      </c>
      <c r="D19" s="36">
        <f t="shared" si="0"/>
        <v>0.01</v>
      </c>
    </row>
    <row r="20" spans="1:4" ht="25.7" customHeight="1">
      <c r="A20" s="9" t="s">
        <v>64</v>
      </c>
      <c r="B20" s="7">
        <v>1.8415999999999999</v>
      </c>
      <c r="C20" s="51">
        <v>3.04</v>
      </c>
      <c r="D20" s="36">
        <f t="shared" si="0"/>
        <v>1.65</v>
      </c>
    </row>
    <row r="21" spans="1:4" ht="25.7" customHeight="1">
      <c r="A21" s="6" t="s">
        <v>65</v>
      </c>
      <c r="B21" s="7">
        <v>1.8415999999999999</v>
      </c>
      <c r="C21" s="51">
        <v>3.04</v>
      </c>
      <c r="D21" s="36">
        <f t="shared" si="0"/>
        <v>1.65</v>
      </c>
    </row>
    <row r="22" spans="1:4" ht="25.7" customHeight="1">
      <c r="A22" s="6" t="s">
        <v>66</v>
      </c>
      <c r="B22" s="7">
        <v>0</v>
      </c>
      <c r="C22" s="51">
        <v>0</v>
      </c>
      <c r="D22" s="36"/>
    </row>
    <row r="23" spans="1:4" ht="25.7" customHeight="1">
      <c r="A23" s="9" t="s">
        <v>67</v>
      </c>
      <c r="B23" s="7">
        <v>5958.1343139999999</v>
      </c>
      <c r="C23" s="51">
        <v>7130.0619999999999</v>
      </c>
      <c r="D23" s="36">
        <f t="shared" si="0"/>
        <v>1.2</v>
      </c>
    </row>
    <row r="24" spans="1:4" ht="25.7" customHeight="1">
      <c r="A24" s="6" t="s">
        <v>68</v>
      </c>
      <c r="B24" s="7">
        <v>5359.9983780000002</v>
      </c>
      <c r="C24" s="51">
        <v>6444.01</v>
      </c>
      <c r="D24" s="36">
        <f t="shared" si="0"/>
        <v>1.2</v>
      </c>
    </row>
    <row r="25" spans="1:4" ht="25.7" customHeight="1">
      <c r="A25" s="6" t="s">
        <v>69</v>
      </c>
      <c r="B25" s="7">
        <v>598.13593600000002</v>
      </c>
      <c r="C25" s="51">
        <v>686.05200000000002</v>
      </c>
      <c r="D25" s="36">
        <f t="shared" si="0"/>
        <v>1.1499999999999999</v>
      </c>
    </row>
    <row r="26" spans="1:4" ht="25.7" customHeight="1">
      <c r="A26" s="9" t="s">
        <v>70</v>
      </c>
      <c r="B26" s="7">
        <v>45.180791999999997</v>
      </c>
      <c r="C26" s="51">
        <v>14.37</v>
      </c>
      <c r="D26" s="36">
        <f t="shared" si="0"/>
        <v>0.32</v>
      </c>
    </row>
    <row r="27" spans="1:4" ht="25.7" customHeight="1">
      <c r="A27" s="6" t="s">
        <v>71</v>
      </c>
      <c r="B27" s="7">
        <v>45.180791999999997</v>
      </c>
      <c r="C27" s="51">
        <v>14.37</v>
      </c>
      <c r="D27" s="36">
        <f t="shared" si="0"/>
        <v>0.32</v>
      </c>
    </row>
    <row r="28" spans="1:4" ht="25.7" customHeight="1">
      <c r="A28" s="9" t="s">
        <v>72</v>
      </c>
      <c r="B28" s="7">
        <v>109.381272</v>
      </c>
      <c r="C28" s="51">
        <v>219.3</v>
      </c>
      <c r="D28" s="36">
        <f t="shared" si="0"/>
        <v>2</v>
      </c>
    </row>
    <row r="29" spans="1:4" ht="25.7" customHeight="1">
      <c r="A29" s="6" t="s">
        <v>73</v>
      </c>
      <c r="B29" s="7">
        <v>0</v>
      </c>
      <c r="C29" s="51">
        <v>219.3</v>
      </c>
      <c r="D29" s="36" t="e">
        <f t="shared" si="0"/>
        <v>#DIV/0!</v>
      </c>
    </row>
    <row r="30" spans="1:4" ht="25.7" customHeight="1">
      <c r="A30" s="9" t="s">
        <v>74</v>
      </c>
      <c r="B30" s="7">
        <v>10244.012323000001</v>
      </c>
      <c r="C30" s="51">
        <v>11641.516</v>
      </c>
      <c r="D30" s="36">
        <f t="shared" si="0"/>
        <v>1.1399999999999999</v>
      </c>
    </row>
  </sheetData>
  <mergeCells count="1">
    <mergeCell ref="A1:D1"/>
  </mergeCells>
  <phoneticPr fontId="11" type="noConversion"/>
  <printOptions horizontalCentered="1"/>
  <pageMargins left="0.55118110236220474" right="0.55118110236220474" top="0.6692913385826772" bottom="0.47244094488188981" header="0" footer="0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workbookViewId="0">
      <selection activeCell="A32" sqref="A32"/>
    </sheetView>
  </sheetViews>
  <sheetFormatPr defaultColWidth="10" defaultRowHeight="13.5"/>
  <cols>
    <col min="1" max="1" width="47.125" customWidth="1"/>
    <col min="2" max="4" width="26.75" customWidth="1"/>
    <col min="5" max="5" width="9.75" customWidth="1"/>
  </cols>
  <sheetData>
    <row r="1" spans="1:4" ht="36.950000000000003" customHeight="1">
      <c r="A1" s="69" t="s">
        <v>17</v>
      </c>
      <c r="B1" s="69"/>
      <c r="C1" s="69"/>
      <c r="D1" s="69"/>
    </row>
    <row r="2" spans="1:4" ht="19.899999999999999" customHeight="1">
      <c r="A2" s="3"/>
      <c r="B2" s="3"/>
      <c r="C2" s="4"/>
      <c r="D2" s="4" t="s">
        <v>27</v>
      </c>
    </row>
    <row r="3" spans="1:4" ht="33.200000000000003" customHeight="1">
      <c r="A3" s="5" t="s">
        <v>75</v>
      </c>
      <c r="B3" s="5" t="s">
        <v>132</v>
      </c>
      <c r="C3" s="5" t="s">
        <v>133</v>
      </c>
      <c r="D3" s="5" t="s">
        <v>134</v>
      </c>
    </row>
    <row r="4" spans="1:4" ht="25.7" customHeight="1">
      <c r="A4" s="6" t="s">
        <v>76</v>
      </c>
      <c r="B4" s="55">
        <v>4239.3900000000003</v>
      </c>
      <c r="C4" s="54"/>
      <c r="D4" s="52">
        <f>ROUND(C4/B4,2)</f>
        <v>0</v>
      </c>
    </row>
    <row r="5" spans="1:4" ht="25.7" customHeight="1">
      <c r="A5" s="6" t="s">
        <v>77</v>
      </c>
      <c r="B5" s="55">
        <v>862.65</v>
      </c>
      <c r="C5" s="54">
        <v>855.59060899999997</v>
      </c>
      <c r="D5" s="52">
        <f t="shared" ref="D5:D7" si="0">ROUND(C5/B5,2)</f>
        <v>0.99</v>
      </c>
    </row>
    <row r="6" spans="1:4" ht="25.7" customHeight="1">
      <c r="A6" s="6"/>
      <c r="B6" s="55"/>
      <c r="C6" s="54"/>
      <c r="D6" s="52"/>
    </row>
    <row r="7" spans="1:4" ht="25.7" customHeight="1">
      <c r="A7" s="9" t="s">
        <v>78</v>
      </c>
      <c r="B7" s="55">
        <f>SUM(B4:B6)</f>
        <v>5102.04</v>
      </c>
      <c r="C7" s="54">
        <f>SUM(C4:C6)</f>
        <v>855.59060899999997</v>
      </c>
      <c r="D7" s="52">
        <f t="shared" si="0"/>
        <v>0.17</v>
      </c>
    </row>
  </sheetData>
  <mergeCells count="1">
    <mergeCell ref="A1:D1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selection activeCell="A32" sqref="A32"/>
    </sheetView>
  </sheetViews>
  <sheetFormatPr defaultColWidth="10" defaultRowHeight="13.5"/>
  <cols>
    <col min="1" max="1" width="13.25" customWidth="1"/>
    <col min="2" max="2" width="48.875" customWidth="1"/>
    <col min="3" max="5" width="22.125" customWidth="1"/>
    <col min="6" max="8" width="9.75" customWidth="1"/>
  </cols>
  <sheetData>
    <row r="1" spans="1:5" ht="36.950000000000003" customHeight="1">
      <c r="A1" s="69" t="s">
        <v>18</v>
      </c>
      <c r="B1" s="69"/>
      <c r="C1" s="69"/>
      <c r="D1" s="69"/>
      <c r="E1" s="69"/>
    </row>
    <row r="2" spans="1:5" ht="19.899999999999999" customHeight="1">
      <c r="B2" s="3"/>
      <c r="C2" s="3"/>
      <c r="D2" s="3"/>
      <c r="E2" s="4" t="s">
        <v>27</v>
      </c>
    </row>
    <row r="3" spans="1:5" ht="33.950000000000003" customHeight="1">
      <c r="A3" s="5" t="s">
        <v>37</v>
      </c>
      <c r="B3" s="5" t="s">
        <v>38</v>
      </c>
      <c r="C3" s="5" t="s">
        <v>132</v>
      </c>
      <c r="D3" s="5" t="s">
        <v>133</v>
      </c>
      <c r="E3" s="5" t="s">
        <v>134</v>
      </c>
    </row>
    <row r="4" spans="1:5" ht="19.899999999999999" customHeight="1">
      <c r="A4" s="20" t="s">
        <v>309</v>
      </c>
      <c r="B4" s="20" t="s">
        <v>80</v>
      </c>
      <c r="C4" s="21">
        <v>4231.4495139999999</v>
      </c>
      <c r="D4" s="21">
        <v>855.59060899999997</v>
      </c>
      <c r="E4" s="37">
        <f>ROUND(D4/C4,2)</f>
        <v>0.2</v>
      </c>
    </row>
    <row r="5" spans="1:5" ht="19.899999999999999" customHeight="1">
      <c r="A5" s="20" t="s">
        <v>396</v>
      </c>
      <c r="B5" s="20" t="s">
        <v>81</v>
      </c>
      <c r="C5" s="21">
        <v>4231.4495139999999</v>
      </c>
      <c r="D5" s="21">
        <v>855.59060899999997</v>
      </c>
      <c r="E5" s="37">
        <f t="shared" ref="E5:E17" si="0">ROUND(D5/C5,2)</f>
        <v>0.2</v>
      </c>
    </row>
    <row r="6" spans="1:5" ht="19.899999999999999" customHeight="1">
      <c r="A6" s="22" t="s">
        <v>470</v>
      </c>
      <c r="B6" s="22" t="s">
        <v>471</v>
      </c>
      <c r="C6" s="23">
        <v>1930.3410719999999</v>
      </c>
      <c r="D6" s="23">
        <v>0</v>
      </c>
      <c r="E6" s="37">
        <f t="shared" si="0"/>
        <v>0</v>
      </c>
    </row>
    <row r="7" spans="1:5" ht="19.899999999999999" customHeight="1">
      <c r="A7" s="22" t="s">
        <v>397</v>
      </c>
      <c r="B7" s="22" t="s">
        <v>82</v>
      </c>
      <c r="C7" s="23"/>
      <c r="D7" s="23">
        <v>287.53969999999998</v>
      </c>
      <c r="E7" s="38" t="e">
        <f t="shared" si="0"/>
        <v>#DIV/0!</v>
      </c>
    </row>
    <row r="8" spans="1:5" ht="19.899999999999999" customHeight="1">
      <c r="A8" s="22" t="s">
        <v>398</v>
      </c>
      <c r="B8" s="22" t="s">
        <v>399</v>
      </c>
      <c r="C8" s="23"/>
      <c r="D8" s="23">
        <v>43.98</v>
      </c>
      <c r="E8" s="38" t="e">
        <f t="shared" si="0"/>
        <v>#DIV/0!</v>
      </c>
    </row>
    <row r="9" spans="1:5" ht="19.899999999999999" customHeight="1">
      <c r="A9" s="22" t="s">
        <v>400</v>
      </c>
      <c r="B9" s="22" t="s">
        <v>401</v>
      </c>
      <c r="C9" s="23">
        <v>578.78399999999999</v>
      </c>
      <c r="D9" s="23">
        <v>121.21599999999999</v>
      </c>
      <c r="E9" s="37">
        <f t="shared" si="0"/>
        <v>0.21</v>
      </c>
    </row>
    <row r="10" spans="1:5" ht="19.899999999999999" customHeight="1">
      <c r="A10" s="22" t="s">
        <v>402</v>
      </c>
      <c r="B10" s="22" t="s">
        <v>83</v>
      </c>
      <c r="C10" s="23">
        <v>570.43105100000002</v>
      </c>
      <c r="D10" s="23">
        <v>38.719700000000003</v>
      </c>
      <c r="E10" s="37">
        <f t="shared" si="0"/>
        <v>7.0000000000000007E-2</v>
      </c>
    </row>
    <row r="11" spans="1:5" ht="19.899999999999999" customHeight="1">
      <c r="A11" s="22" t="s">
        <v>403</v>
      </c>
      <c r="B11" s="22" t="s">
        <v>404</v>
      </c>
      <c r="C11" s="23">
        <v>1151.8933910000001</v>
      </c>
      <c r="D11" s="23">
        <v>364.13520899999997</v>
      </c>
      <c r="E11" s="37">
        <f t="shared" si="0"/>
        <v>0.32</v>
      </c>
    </row>
    <row r="12" spans="1:5" ht="19.899999999999999" customHeight="1">
      <c r="A12" s="20" t="s">
        <v>392</v>
      </c>
      <c r="B12" s="20" t="s">
        <v>393</v>
      </c>
      <c r="C12" s="21">
        <v>15</v>
      </c>
      <c r="D12" s="21">
        <v>0</v>
      </c>
      <c r="E12" s="37">
        <f t="shared" si="0"/>
        <v>0</v>
      </c>
    </row>
    <row r="13" spans="1:5" ht="19.899999999999999" customHeight="1">
      <c r="A13" s="20" t="s">
        <v>472</v>
      </c>
      <c r="B13" s="20" t="s">
        <v>473</v>
      </c>
      <c r="C13" s="21">
        <v>15</v>
      </c>
      <c r="D13" s="21">
        <v>0</v>
      </c>
      <c r="E13" s="37">
        <f t="shared" si="0"/>
        <v>0</v>
      </c>
    </row>
    <row r="14" spans="1:5" ht="19.899999999999999" customHeight="1">
      <c r="A14" s="22" t="s">
        <v>474</v>
      </c>
      <c r="B14" s="22" t="s">
        <v>475</v>
      </c>
      <c r="C14" s="23">
        <v>15</v>
      </c>
      <c r="D14" s="23">
        <v>0</v>
      </c>
      <c r="E14" s="37">
        <f t="shared" si="0"/>
        <v>0</v>
      </c>
    </row>
    <row r="15" spans="1:5" ht="19.899999999999999" customHeight="1">
      <c r="A15" s="77" t="s">
        <v>44</v>
      </c>
      <c r="B15" s="77"/>
      <c r="C15" s="23"/>
      <c r="E15" s="37"/>
    </row>
    <row r="16" spans="1:5" ht="19.899999999999999" customHeight="1">
      <c r="A16" s="77" t="s">
        <v>46</v>
      </c>
      <c r="B16" s="77"/>
      <c r="C16" s="21">
        <v>855.59060899999997</v>
      </c>
      <c r="D16" s="21"/>
      <c r="E16" s="37">
        <f t="shared" si="0"/>
        <v>0</v>
      </c>
    </row>
    <row r="17" spans="1:5" ht="19.899999999999999" customHeight="1">
      <c r="A17" s="77" t="s">
        <v>84</v>
      </c>
      <c r="B17" s="77"/>
      <c r="C17" s="21">
        <v>5102.0401229999998</v>
      </c>
      <c r="D17" s="21">
        <v>855.59060899999997</v>
      </c>
      <c r="E17" s="37">
        <f t="shared" si="0"/>
        <v>0.17</v>
      </c>
    </row>
  </sheetData>
  <mergeCells count="4">
    <mergeCell ref="A1:E1"/>
    <mergeCell ref="A15:B15"/>
    <mergeCell ref="A16:B16"/>
    <mergeCell ref="A17:B17"/>
  </mergeCells>
  <phoneticPr fontId="11" type="noConversion"/>
  <printOptions horizontalCentered="1"/>
  <pageMargins left="0.74803149606299213" right="0.74803149606299213" top="0.6692913385826772" bottom="0.51181102362204722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32" sqref="A32"/>
    </sheetView>
  </sheetViews>
  <sheetFormatPr defaultColWidth="10" defaultRowHeight="13.5"/>
  <cols>
    <col min="1" max="1" width="43" customWidth="1"/>
    <col min="2" max="5" width="21.75" customWidth="1"/>
    <col min="6" max="6" width="9.75" customWidth="1"/>
  </cols>
  <sheetData>
    <row r="1" spans="1:5" ht="36.950000000000003" customHeight="1">
      <c r="A1" s="69" t="s">
        <v>1</v>
      </c>
      <c r="B1" s="69"/>
      <c r="C1" s="69"/>
      <c r="D1" s="69"/>
      <c r="E1" s="69"/>
    </row>
    <row r="2" spans="1:5" ht="19.899999999999999" customHeight="1">
      <c r="A2" s="3"/>
      <c r="B2" s="3"/>
      <c r="C2" s="3"/>
      <c r="D2" s="4"/>
      <c r="E2" s="4" t="s">
        <v>27</v>
      </c>
    </row>
    <row r="3" spans="1:5" ht="33.200000000000003" customHeight="1">
      <c r="A3" s="5" t="s">
        <v>28</v>
      </c>
      <c r="B3" s="5" t="s">
        <v>29</v>
      </c>
      <c r="C3" s="5" t="s">
        <v>30</v>
      </c>
      <c r="D3" s="5" t="s">
        <v>31</v>
      </c>
      <c r="E3" s="5" t="s">
        <v>32</v>
      </c>
    </row>
    <row r="4" spans="1:5" ht="19.899999999999999" customHeight="1">
      <c r="A4" s="6" t="s">
        <v>509</v>
      </c>
      <c r="B4" s="53">
        <v>160000</v>
      </c>
      <c r="C4" s="53">
        <v>160895.83000000002</v>
      </c>
      <c r="D4" s="54">
        <v>160895.83000000002</v>
      </c>
      <c r="E4" s="52">
        <f t="shared" ref="E4:E12" si="0">ROUND(D4/C4,2)</f>
        <v>1</v>
      </c>
    </row>
    <row r="5" spans="1:5" ht="19.899999999999999" customHeight="1">
      <c r="A5" s="6" t="s">
        <v>510</v>
      </c>
      <c r="B5" s="53">
        <v>1835.53</v>
      </c>
      <c r="C5" s="53">
        <v>8387.2056530000009</v>
      </c>
      <c r="D5" s="54">
        <v>8387.2056530000009</v>
      </c>
      <c r="E5" s="52">
        <f t="shared" si="0"/>
        <v>1</v>
      </c>
    </row>
    <row r="6" spans="1:5" ht="19.899999999999999" customHeight="1">
      <c r="A6" s="6"/>
      <c r="B6" s="53"/>
      <c r="C6" s="53"/>
      <c r="D6" s="54"/>
      <c r="E6" s="52"/>
    </row>
    <row r="7" spans="1:5" ht="19.899999999999999" customHeight="1">
      <c r="A7" s="6"/>
      <c r="B7" s="53"/>
      <c r="C7" s="53"/>
      <c r="D7" s="54"/>
      <c r="E7" s="52"/>
    </row>
    <row r="8" spans="1:5" ht="19.899999999999999" customHeight="1">
      <c r="A8" s="9" t="s">
        <v>499</v>
      </c>
      <c r="B8" s="53">
        <v>161835.53</v>
      </c>
      <c r="C8" s="53">
        <v>169283.035653</v>
      </c>
      <c r="D8" s="54">
        <v>169283.035653</v>
      </c>
      <c r="E8" s="52">
        <f t="shared" si="0"/>
        <v>1</v>
      </c>
    </row>
    <row r="9" spans="1:5" ht="19.899999999999999" customHeight="1">
      <c r="A9" s="9" t="s">
        <v>34</v>
      </c>
      <c r="B9" s="53">
        <v>7129.55</v>
      </c>
      <c r="C9" s="53">
        <v>7129.55</v>
      </c>
      <c r="D9" s="54">
        <v>7129.55</v>
      </c>
      <c r="E9" s="52">
        <f t="shared" si="0"/>
        <v>1</v>
      </c>
    </row>
    <row r="10" spans="1:5" ht="19.899999999999999" customHeight="1">
      <c r="A10" s="9" t="s">
        <v>35</v>
      </c>
      <c r="B10" s="53">
        <v>6000</v>
      </c>
      <c r="C10" s="53"/>
      <c r="D10" s="54"/>
      <c r="E10" s="52"/>
    </row>
    <row r="11" spans="1:5" ht="19.899999999999999" customHeight="1">
      <c r="A11" s="6"/>
      <c r="B11" s="53"/>
      <c r="C11" s="53"/>
      <c r="D11" s="54"/>
      <c r="E11" s="52"/>
    </row>
    <row r="12" spans="1:5" ht="19.899999999999999" customHeight="1">
      <c r="A12" s="9" t="s">
        <v>36</v>
      </c>
      <c r="B12" s="53">
        <v>174965.08</v>
      </c>
      <c r="C12" s="53">
        <f>SUM(C8:C11)</f>
        <v>176412.58565299999</v>
      </c>
      <c r="D12" s="54">
        <v>176412.58565299999</v>
      </c>
      <c r="E12" s="52">
        <f t="shared" si="0"/>
        <v>1</v>
      </c>
    </row>
    <row r="13" spans="1:5">
      <c r="B13" s="50"/>
    </row>
    <row r="14" spans="1:5">
      <c r="B14" s="50"/>
    </row>
  </sheetData>
  <mergeCells count="1">
    <mergeCell ref="A1:E1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32" sqref="A32"/>
    </sheetView>
  </sheetViews>
  <sheetFormatPr defaultColWidth="10" defaultRowHeight="13.5"/>
  <cols>
    <col min="1" max="1" width="59" customWidth="1"/>
    <col min="2" max="4" width="23.5" customWidth="1"/>
    <col min="5" max="5" width="9.75" customWidth="1"/>
  </cols>
  <sheetData>
    <row r="1" spans="1:4" ht="36.950000000000003" customHeight="1">
      <c r="A1" s="69" t="s">
        <v>19</v>
      </c>
      <c r="B1" s="69"/>
      <c r="C1" s="69"/>
      <c r="D1" s="69"/>
    </row>
    <row r="2" spans="1:4" ht="19.899999999999999" customHeight="1">
      <c r="A2" s="3"/>
      <c r="B2" s="3"/>
      <c r="C2" s="4"/>
      <c r="D2" s="4" t="s">
        <v>27</v>
      </c>
    </row>
    <row r="3" spans="1:4" ht="33.200000000000003" customHeight="1">
      <c r="A3" s="5" t="s">
        <v>85</v>
      </c>
      <c r="B3" s="5" t="s">
        <v>132</v>
      </c>
      <c r="C3" s="5" t="s">
        <v>133</v>
      </c>
      <c r="D3" s="5" t="s">
        <v>134</v>
      </c>
    </row>
    <row r="4" spans="1:4" ht="25.7" customHeight="1">
      <c r="A4" s="9" t="s">
        <v>87</v>
      </c>
      <c r="B4" s="7"/>
      <c r="C4" s="7"/>
      <c r="D4" s="8"/>
    </row>
    <row r="5" spans="1:4" ht="25.7" customHeight="1">
      <c r="A5" s="6" t="s">
        <v>405</v>
      </c>
      <c r="B5" s="7"/>
      <c r="C5" s="7"/>
      <c r="D5" s="8"/>
    </row>
    <row r="6" spans="1:4" ht="25.7" customHeight="1">
      <c r="A6" s="6"/>
      <c r="B6" s="7"/>
      <c r="C6" s="7"/>
      <c r="D6" s="8"/>
    </row>
    <row r="7" spans="1:4" ht="25.7" customHeight="1">
      <c r="A7" s="9" t="s">
        <v>89</v>
      </c>
      <c r="B7" s="7"/>
      <c r="C7" s="7"/>
      <c r="D7" s="8"/>
    </row>
    <row r="8" spans="1:4" ht="25.7" customHeight="1">
      <c r="A8" s="9" t="s">
        <v>90</v>
      </c>
      <c r="B8" s="7"/>
      <c r="C8" s="7"/>
      <c r="D8" s="8"/>
    </row>
    <row r="9" spans="1:4" ht="25.7" customHeight="1">
      <c r="A9" s="71" t="s">
        <v>91</v>
      </c>
      <c r="B9" s="71"/>
      <c r="C9" s="71"/>
      <c r="D9" s="71"/>
    </row>
  </sheetData>
  <mergeCells count="2">
    <mergeCell ref="A1:D1"/>
    <mergeCell ref="A9:D9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2" sqref="A32"/>
    </sheetView>
  </sheetViews>
  <sheetFormatPr defaultColWidth="10" defaultRowHeight="13.5"/>
  <cols>
    <col min="1" max="1" width="45.875" customWidth="1"/>
    <col min="2" max="4" width="28.625" customWidth="1"/>
    <col min="5" max="5" width="9.75" customWidth="1"/>
  </cols>
  <sheetData>
    <row r="1" spans="1:4" ht="36.950000000000003" customHeight="1">
      <c r="A1" s="69" t="s">
        <v>20</v>
      </c>
      <c r="B1" s="69"/>
      <c r="C1" s="69"/>
      <c r="D1" s="69"/>
    </row>
    <row r="2" spans="1:4" ht="19.899999999999999" customHeight="1">
      <c r="A2" s="3"/>
      <c r="B2" s="3"/>
      <c r="C2" s="4"/>
      <c r="D2" s="4" t="s">
        <v>27</v>
      </c>
    </row>
    <row r="3" spans="1:4" ht="33.200000000000003" customHeight="1">
      <c r="A3" s="5" t="s">
        <v>85</v>
      </c>
      <c r="B3" s="5" t="s">
        <v>132</v>
      </c>
      <c r="C3" s="5" t="s">
        <v>133</v>
      </c>
      <c r="D3" s="5" t="s">
        <v>134</v>
      </c>
    </row>
    <row r="4" spans="1:4" ht="25.7" customHeight="1">
      <c r="A4" s="9" t="s">
        <v>92</v>
      </c>
      <c r="B4" s="7"/>
      <c r="C4" s="7"/>
      <c r="D4" s="8"/>
    </row>
    <row r="5" spans="1:4" ht="25.7" customHeight="1">
      <c r="A5" s="6" t="s">
        <v>93</v>
      </c>
      <c r="B5" s="7"/>
      <c r="C5" s="7"/>
      <c r="D5" s="8"/>
    </row>
    <row r="6" spans="1:4" ht="25.7" customHeight="1">
      <c r="A6" s="6" t="s">
        <v>94</v>
      </c>
      <c r="B6" s="7"/>
      <c r="C6" s="7"/>
      <c r="D6" s="8"/>
    </row>
    <row r="7" spans="1:4" ht="25.7" customHeight="1">
      <c r="A7" s="6"/>
      <c r="B7" s="7"/>
      <c r="C7" s="7"/>
      <c r="D7" s="8"/>
    </row>
    <row r="8" spans="1:4" ht="25.7" customHeight="1">
      <c r="A8" s="6"/>
      <c r="B8" s="7"/>
      <c r="C8" s="7"/>
      <c r="D8" s="8"/>
    </row>
    <row r="9" spans="1:4" ht="25.7" customHeight="1">
      <c r="A9" s="9" t="s">
        <v>95</v>
      </c>
      <c r="B9" s="7"/>
      <c r="C9" s="7"/>
      <c r="D9" s="8"/>
    </row>
    <row r="10" spans="1:4" ht="25.7" customHeight="1">
      <c r="A10" s="9" t="s">
        <v>44</v>
      </c>
      <c r="B10" s="7"/>
      <c r="C10" s="7"/>
      <c r="D10" s="8"/>
    </row>
    <row r="11" spans="1:4" ht="25.7" customHeight="1">
      <c r="A11" s="9" t="s">
        <v>96</v>
      </c>
      <c r="B11" s="7"/>
      <c r="C11" s="7"/>
      <c r="D11" s="8"/>
    </row>
    <row r="12" spans="1:4" ht="25.7" customHeight="1">
      <c r="A12" s="71" t="s">
        <v>97</v>
      </c>
      <c r="B12" s="71"/>
      <c r="C12" s="71"/>
      <c r="D12" s="71"/>
    </row>
  </sheetData>
  <mergeCells count="2">
    <mergeCell ref="A1:D1"/>
    <mergeCell ref="A12:D12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32" sqref="A32"/>
    </sheetView>
  </sheetViews>
  <sheetFormatPr defaultColWidth="10" defaultRowHeight="13.5"/>
  <cols>
    <col min="1" max="1" width="51.625" customWidth="1"/>
    <col min="2" max="4" width="25.5" customWidth="1"/>
    <col min="5" max="5" width="9.75" customWidth="1"/>
  </cols>
  <sheetData>
    <row r="1" spans="1:4" ht="36.950000000000003" customHeight="1">
      <c r="A1" s="69" t="s">
        <v>21</v>
      </c>
      <c r="B1" s="69"/>
      <c r="C1" s="69"/>
      <c r="D1" s="69"/>
    </row>
    <row r="2" spans="1:4" ht="19.899999999999999" customHeight="1">
      <c r="A2" s="3"/>
      <c r="B2" s="3"/>
      <c r="C2" s="4"/>
      <c r="D2" s="4" t="s">
        <v>27</v>
      </c>
    </row>
    <row r="3" spans="1:4" ht="33.200000000000003" customHeight="1">
      <c r="A3" s="5" t="s">
        <v>101</v>
      </c>
      <c r="B3" s="5" t="s">
        <v>132</v>
      </c>
      <c r="C3" s="5" t="s">
        <v>133</v>
      </c>
      <c r="D3" s="5" t="s">
        <v>134</v>
      </c>
    </row>
    <row r="4" spans="1:4" ht="25.7" customHeight="1">
      <c r="A4" s="6" t="s">
        <v>98</v>
      </c>
      <c r="B4" s="7"/>
      <c r="C4" s="7"/>
      <c r="D4" s="8"/>
    </row>
    <row r="5" spans="1:4" ht="25.7" customHeight="1">
      <c r="A5" s="6" t="s">
        <v>99</v>
      </c>
      <c r="B5" s="7"/>
      <c r="C5" s="7"/>
      <c r="D5" s="8"/>
    </row>
    <row r="6" spans="1:4" ht="25.7" customHeight="1">
      <c r="A6" s="71" t="s">
        <v>100</v>
      </c>
      <c r="B6" s="71"/>
      <c r="C6" s="71"/>
      <c r="D6" s="71"/>
    </row>
  </sheetData>
  <mergeCells count="2">
    <mergeCell ref="A1:D1"/>
    <mergeCell ref="A6:D6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32" sqref="A32"/>
    </sheetView>
  </sheetViews>
  <sheetFormatPr defaultColWidth="10" defaultRowHeight="13.5"/>
  <cols>
    <col min="1" max="1" width="52" customWidth="1"/>
    <col min="2" max="4" width="24.625" customWidth="1"/>
    <col min="5" max="5" width="9.75" customWidth="1"/>
  </cols>
  <sheetData>
    <row r="1" spans="1:4" ht="36.950000000000003" customHeight="1">
      <c r="A1" s="69" t="s">
        <v>22</v>
      </c>
      <c r="B1" s="69"/>
      <c r="C1" s="69"/>
      <c r="D1" s="69"/>
    </row>
    <row r="2" spans="1:4" ht="19.899999999999999" customHeight="1">
      <c r="A2" s="3"/>
      <c r="B2" s="3"/>
      <c r="C2" s="4"/>
      <c r="D2" s="4" t="s">
        <v>27</v>
      </c>
    </row>
    <row r="3" spans="1:4" ht="33.200000000000003" customHeight="1">
      <c r="A3" s="5" t="s">
        <v>101</v>
      </c>
      <c r="B3" s="5" t="s">
        <v>132</v>
      </c>
      <c r="C3" s="5" t="s">
        <v>133</v>
      </c>
      <c r="D3" s="5" t="s">
        <v>134</v>
      </c>
    </row>
    <row r="4" spans="1:4" ht="25.7" customHeight="1">
      <c r="A4" s="6" t="s">
        <v>102</v>
      </c>
      <c r="B4" s="7"/>
      <c r="C4" s="7"/>
      <c r="D4" s="8"/>
    </row>
    <row r="5" spans="1:4" ht="25.7" customHeight="1">
      <c r="A5" s="6" t="s">
        <v>103</v>
      </c>
      <c r="B5" s="7"/>
      <c r="C5" s="7"/>
      <c r="D5" s="8"/>
    </row>
    <row r="6" spans="1:4" ht="25.7" customHeight="1">
      <c r="A6" s="71" t="s">
        <v>100</v>
      </c>
      <c r="B6" s="71"/>
      <c r="C6" s="71"/>
      <c r="D6" s="71"/>
    </row>
  </sheetData>
  <mergeCells count="2">
    <mergeCell ref="A1:D1"/>
    <mergeCell ref="A6:D6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32" sqref="A32"/>
    </sheetView>
  </sheetViews>
  <sheetFormatPr defaultColWidth="10" defaultRowHeight="13.5"/>
  <cols>
    <col min="1" max="1" width="6" bestFit="1" customWidth="1"/>
    <col min="2" max="2" width="17.125" customWidth="1"/>
    <col min="3" max="5" width="20.25" customWidth="1"/>
    <col min="6" max="6" width="9.75" customWidth="1"/>
  </cols>
  <sheetData>
    <row r="1" spans="1:5" ht="36.950000000000003" customHeight="1">
      <c r="A1" s="69" t="s">
        <v>406</v>
      </c>
      <c r="B1" s="69"/>
      <c r="C1" s="69"/>
      <c r="D1" s="69"/>
      <c r="E1" s="69"/>
    </row>
    <row r="2" spans="1:5" ht="19.899999999999999" customHeight="1">
      <c r="A2" s="3"/>
      <c r="C2" s="3"/>
      <c r="D2" s="4"/>
      <c r="E2" s="4" t="s">
        <v>27</v>
      </c>
    </row>
    <row r="3" spans="1:5" ht="33.200000000000003" customHeight="1">
      <c r="A3" s="5" t="s">
        <v>105</v>
      </c>
      <c r="B3" s="5" t="s">
        <v>106</v>
      </c>
      <c r="C3" s="5" t="s">
        <v>132</v>
      </c>
      <c r="D3" s="5" t="s">
        <v>133</v>
      </c>
      <c r="E3" s="5" t="s">
        <v>134</v>
      </c>
    </row>
    <row r="4" spans="1:5" ht="25.7" customHeight="1">
      <c r="A4" s="24">
        <v>1</v>
      </c>
      <c r="B4" s="6" t="s">
        <v>476</v>
      </c>
      <c r="C4" s="7">
        <v>281.02</v>
      </c>
      <c r="D4" s="7">
        <v>281.02</v>
      </c>
      <c r="E4" s="52">
        <f>ROUND(D4/C4,2)</f>
        <v>1</v>
      </c>
    </row>
    <row r="5" spans="1:5" ht="25.7" customHeight="1">
      <c r="A5" s="24">
        <v>2</v>
      </c>
      <c r="B5" s="6" t="s">
        <v>477</v>
      </c>
      <c r="C5" s="7">
        <v>603.63</v>
      </c>
      <c r="D5" s="7">
        <v>603.63</v>
      </c>
      <c r="E5" s="52">
        <f t="shared" ref="E5:E26" si="0">ROUND(D5/C5,2)</f>
        <v>1</v>
      </c>
    </row>
    <row r="6" spans="1:5" ht="25.7" customHeight="1">
      <c r="A6" s="24">
        <v>3</v>
      </c>
      <c r="B6" s="6" t="s">
        <v>478</v>
      </c>
      <c r="C6" s="7">
        <v>224.51</v>
      </c>
      <c r="D6" s="7">
        <v>224.51</v>
      </c>
      <c r="E6" s="52">
        <f t="shared" si="0"/>
        <v>1</v>
      </c>
    </row>
    <row r="7" spans="1:5" ht="25.7" customHeight="1">
      <c r="A7" s="24">
        <v>4</v>
      </c>
      <c r="B7" s="6" t="s">
        <v>479</v>
      </c>
      <c r="C7" s="7">
        <v>183.7</v>
      </c>
      <c r="D7" s="7">
        <v>183.7</v>
      </c>
      <c r="E7" s="52">
        <f t="shared" si="0"/>
        <v>1</v>
      </c>
    </row>
    <row r="8" spans="1:5" ht="25.7" customHeight="1">
      <c r="A8" s="24">
        <v>5</v>
      </c>
      <c r="B8" s="6" t="s">
        <v>480</v>
      </c>
      <c r="C8" s="7">
        <v>50.49</v>
      </c>
      <c r="D8" s="7">
        <v>50.49</v>
      </c>
      <c r="E8" s="52">
        <f t="shared" si="0"/>
        <v>1</v>
      </c>
    </row>
    <row r="9" spans="1:5" ht="25.7" customHeight="1">
      <c r="A9" s="24">
        <v>6</v>
      </c>
      <c r="B9" s="6" t="s">
        <v>481</v>
      </c>
      <c r="C9" s="7">
        <v>6.33</v>
      </c>
      <c r="D9" s="7">
        <v>6.33</v>
      </c>
      <c r="E9" s="52">
        <f t="shared" si="0"/>
        <v>1</v>
      </c>
    </row>
    <row r="10" spans="1:5" ht="25.7" customHeight="1">
      <c r="A10" s="24">
        <v>7</v>
      </c>
      <c r="B10" s="6" t="s">
        <v>482</v>
      </c>
      <c r="C10" s="7">
        <v>44.5</v>
      </c>
      <c r="D10" s="7">
        <v>44.5</v>
      </c>
      <c r="E10" s="52">
        <f t="shared" si="0"/>
        <v>1</v>
      </c>
    </row>
    <row r="11" spans="1:5" ht="25.7" customHeight="1">
      <c r="A11" s="24">
        <v>8</v>
      </c>
      <c r="B11" s="6" t="s">
        <v>483</v>
      </c>
      <c r="C11" s="7">
        <v>57.97</v>
      </c>
      <c r="D11" s="7">
        <v>57.97</v>
      </c>
      <c r="E11" s="52">
        <f t="shared" si="0"/>
        <v>1</v>
      </c>
    </row>
    <row r="12" spans="1:5" ht="25.7" customHeight="1">
      <c r="A12" s="24">
        <v>9</v>
      </c>
      <c r="B12" s="6" t="s">
        <v>484</v>
      </c>
      <c r="C12" s="7">
        <v>224.4</v>
      </c>
      <c r="D12" s="7">
        <v>224.4</v>
      </c>
      <c r="E12" s="52">
        <f t="shared" si="0"/>
        <v>1</v>
      </c>
    </row>
    <row r="13" spans="1:5" ht="25.7" customHeight="1">
      <c r="A13" s="24">
        <v>10</v>
      </c>
      <c r="B13" s="6" t="s">
        <v>485</v>
      </c>
      <c r="C13" s="7">
        <v>25.58</v>
      </c>
      <c r="D13" s="7">
        <v>25.58</v>
      </c>
      <c r="E13" s="52">
        <f t="shared" si="0"/>
        <v>1</v>
      </c>
    </row>
    <row r="14" spans="1:5" ht="25.7" customHeight="1">
      <c r="A14" s="24">
        <v>11</v>
      </c>
      <c r="B14" s="6" t="s">
        <v>486</v>
      </c>
      <c r="C14" s="7">
        <v>16.23</v>
      </c>
      <c r="D14" s="7">
        <v>16.23</v>
      </c>
      <c r="E14" s="52">
        <f t="shared" si="0"/>
        <v>1</v>
      </c>
    </row>
    <row r="15" spans="1:5" ht="25.7" customHeight="1">
      <c r="A15" s="24">
        <v>12</v>
      </c>
      <c r="B15" s="6" t="s">
        <v>487</v>
      </c>
      <c r="C15" s="7">
        <v>34.9</v>
      </c>
      <c r="D15" s="7">
        <v>34.9</v>
      </c>
      <c r="E15" s="52">
        <f t="shared" si="0"/>
        <v>1</v>
      </c>
    </row>
    <row r="16" spans="1:5" ht="25.7" customHeight="1">
      <c r="A16" s="24">
        <v>13</v>
      </c>
      <c r="B16" s="6" t="s">
        <v>488</v>
      </c>
      <c r="C16" s="7">
        <v>61.99</v>
      </c>
      <c r="D16" s="7">
        <v>61.99</v>
      </c>
      <c r="E16" s="52">
        <f t="shared" si="0"/>
        <v>1</v>
      </c>
    </row>
    <row r="17" spans="1:5" ht="25.7" customHeight="1">
      <c r="A17" s="24">
        <v>14</v>
      </c>
      <c r="B17" s="6" t="s">
        <v>489</v>
      </c>
      <c r="C17" s="7">
        <v>72.459999999999994</v>
      </c>
      <c r="D17" s="7">
        <v>72.459999999999994</v>
      </c>
      <c r="E17" s="52">
        <f t="shared" si="0"/>
        <v>1</v>
      </c>
    </row>
    <row r="18" spans="1:5" ht="25.7" customHeight="1">
      <c r="A18" s="24">
        <v>15</v>
      </c>
      <c r="B18" s="6" t="s">
        <v>490</v>
      </c>
      <c r="C18" s="7">
        <v>3.14</v>
      </c>
      <c r="D18" s="7">
        <v>3.14</v>
      </c>
      <c r="E18" s="52">
        <f t="shared" si="0"/>
        <v>1</v>
      </c>
    </row>
    <row r="19" spans="1:5" ht="25.7" customHeight="1">
      <c r="A19" s="24">
        <v>16</v>
      </c>
      <c r="B19" s="6" t="s">
        <v>491</v>
      </c>
      <c r="C19" s="7">
        <v>54.45</v>
      </c>
      <c r="D19" s="7">
        <v>54.45</v>
      </c>
      <c r="E19" s="52">
        <f t="shared" si="0"/>
        <v>1</v>
      </c>
    </row>
    <row r="20" spans="1:5" ht="25.7" customHeight="1">
      <c r="A20" s="24">
        <v>17</v>
      </c>
      <c r="B20" s="6" t="s">
        <v>492</v>
      </c>
      <c r="C20" s="7">
        <v>109.2</v>
      </c>
      <c r="D20" s="7">
        <v>109.2</v>
      </c>
      <c r="E20" s="52">
        <f t="shared" si="0"/>
        <v>1</v>
      </c>
    </row>
    <row r="21" spans="1:5" ht="25.7" customHeight="1">
      <c r="A21" s="24">
        <v>18</v>
      </c>
      <c r="B21" s="6" t="s">
        <v>493</v>
      </c>
      <c r="C21" s="7">
        <v>45.54</v>
      </c>
      <c r="D21" s="7">
        <v>45.54</v>
      </c>
      <c r="E21" s="52">
        <f t="shared" si="0"/>
        <v>1</v>
      </c>
    </row>
    <row r="22" spans="1:5" ht="25.7" customHeight="1">
      <c r="A22" s="24">
        <v>19</v>
      </c>
      <c r="B22" s="6" t="s">
        <v>494</v>
      </c>
      <c r="C22" s="7">
        <v>47.03</v>
      </c>
      <c r="D22" s="7">
        <v>47.03</v>
      </c>
      <c r="E22" s="52">
        <f t="shared" si="0"/>
        <v>1</v>
      </c>
    </row>
    <row r="23" spans="1:5" ht="25.7" customHeight="1">
      <c r="A23" s="24">
        <v>20</v>
      </c>
      <c r="B23" s="6" t="s">
        <v>495</v>
      </c>
      <c r="C23" s="7">
        <v>69.38</v>
      </c>
      <c r="D23" s="7">
        <v>69.38</v>
      </c>
      <c r="E23" s="52">
        <f t="shared" si="0"/>
        <v>1</v>
      </c>
    </row>
    <row r="24" spans="1:5" ht="25.7" customHeight="1">
      <c r="A24" s="24">
        <v>21</v>
      </c>
      <c r="B24" s="6" t="s">
        <v>496</v>
      </c>
      <c r="C24" s="7">
        <v>26.7</v>
      </c>
      <c r="D24" s="7">
        <v>26.7</v>
      </c>
      <c r="E24" s="52">
        <f t="shared" si="0"/>
        <v>1</v>
      </c>
    </row>
    <row r="25" spans="1:5" ht="25.7" customHeight="1">
      <c r="A25" s="24">
        <v>22</v>
      </c>
      <c r="B25" s="6" t="s">
        <v>497</v>
      </c>
      <c r="C25" s="7">
        <v>63.53</v>
      </c>
      <c r="D25" s="7">
        <v>63.53</v>
      </c>
      <c r="E25" s="52">
        <f t="shared" si="0"/>
        <v>1</v>
      </c>
    </row>
    <row r="26" spans="1:5" ht="25.7" customHeight="1">
      <c r="A26" s="24"/>
      <c r="B26" s="24" t="s">
        <v>107</v>
      </c>
      <c r="C26" s="7">
        <v>2306.6799999999998</v>
      </c>
      <c r="D26" s="7">
        <v>2306.6799999999998</v>
      </c>
      <c r="E26" s="52">
        <f t="shared" si="0"/>
        <v>1</v>
      </c>
    </row>
  </sheetData>
  <mergeCells count="1">
    <mergeCell ref="A1:E1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2" sqref="A32"/>
    </sheetView>
  </sheetViews>
  <sheetFormatPr defaultColWidth="10" defaultRowHeight="13.5"/>
  <cols>
    <col min="1" max="1" width="52.625" customWidth="1"/>
    <col min="2" max="4" width="25" customWidth="1"/>
    <col min="5" max="5" width="9.75" customWidth="1"/>
  </cols>
  <sheetData>
    <row r="1" spans="1:4" ht="36.950000000000003" customHeight="1">
      <c r="A1" s="69" t="s">
        <v>24</v>
      </c>
      <c r="B1" s="69"/>
      <c r="C1" s="69"/>
      <c r="D1" s="69"/>
    </row>
    <row r="2" spans="1:4" ht="25.7" customHeight="1">
      <c r="A2" s="25"/>
      <c r="B2" s="25"/>
      <c r="C2" s="25"/>
      <c r="D2" s="4" t="s">
        <v>407</v>
      </c>
    </row>
    <row r="3" spans="1:4" ht="33.950000000000003" customHeight="1">
      <c r="A3" s="5" t="s">
        <v>75</v>
      </c>
      <c r="B3" s="5" t="s">
        <v>132</v>
      </c>
      <c r="C3" s="5" t="s">
        <v>133</v>
      </c>
      <c r="D3" s="5" t="s">
        <v>134</v>
      </c>
    </row>
    <row r="4" spans="1:4" ht="25.7" customHeight="1">
      <c r="A4" s="11" t="s">
        <v>110</v>
      </c>
      <c r="B4" s="7">
        <v>5.7435</v>
      </c>
      <c r="C4" s="7">
        <v>12</v>
      </c>
      <c r="D4" s="35">
        <f>ROUND(C4/B4,2)</f>
        <v>2.09</v>
      </c>
    </row>
    <row r="5" spans="1:4" ht="25.7" customHeight="1">
      <c r="A5" s="11" t="s">
        <v>111</v>
      </c>
      <c r="B5" s="7">
        <v>29.916</v>
      </c>
      <c r="C5" s="7">
        <v>49.9</v>
      </c>
      <c r="D5" s="35">
        <f t="shared" ref="D5:D8" si="0">ROUND(C5/B5,2)</f>
        <v>1.67</v>
      </c>
    </row>
    <row r="6" spans="1:4" ht="25.7" customHeight="1">
      <c r="A6" s="11" t="s">
        <v>112</v>
      </c>
      <c r="B6" s="7">
        <v>5.5636960000000002</v>
      </c>
      <c r="C6" s="7">
        <v>12.5</v>
      </c>
      <c r="D6" s="35">
        <f t="shared" si="0"/>
        <v>2.25</v>
      </c>
    </row>
    <row r="7" spans="1:4" ht="25.7" customHeight="1">
      <c r="A7" s="11" t="s">
        <v>113</v>
      </c>
      <c r="B7" s="7"/>
      <c r="C7" s="7"/>
      <c r="D7" s="35"/>
    </row>
    <row r="8" spans="1:4" ht="25.7" customHeight="1">
      <c r="A8" s="11" t="s">
        <v>114</v>
      </c>
      <c r="B8" s="7">
        <v>5.5636960000000002</v>
      </c>
      <c r="C8" s="7">
        <v>12.5</v>
      </c>
      <c r="D8" s="35">
        <f t="shared" si="0"/>
        <v>2.25</v>
      </c>
    </row>
    <row r="9" spans="1:4" ht="25.7" customHeight="1">
      <c r="A9" s="15" t="s">
        <v>115</v>
      </c>
      <c r="B9" s="7">
        <v>41.223196000000002</v>
      </c>
      <c r="C9" s="7">
        <v>74.400000000000006</v>
      </c>
      <c r="D9" s="35">
        <f>ROUND(C9/B9,2)</f>
        <v>1.8</v>
      </c>
    </row>
    <row r="10" spans="1:4" ht="25.7" customHeight="1">
      <c r="A10" s="78" t="s">
        <v>504</v>
      </c>
      <c r="B10" s="78"/>
      <c r="C10" s="78"/>
      <c r="D10" s="78"/>
    </row>
  </sheetData>
  <mergeCells count="2">
    <mergeCell ref="A1:D1"/>
    <mergeCell ref="A10:D10"/>
  </mergeCells>
  <phoneticPr fontId="11" type="noConversion"/>
  <printOptions horizontalCentered="1"/>
  <pageMargins left="0.74803149606299213" right="0.74803149606299213" top="0.6692913385826772" bottom="0.11811023622047245" header="0" footer="0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10"/>
  <sheetViews>
    <sheetView workbookViewId="0">
      <selection activeCell="A32" sqref="A32"/>
    </sheetView>
  </sheetViews>
  <sheetFormatPr defaultColWidth="10" defaultRowHeight="13.5"/>
  <cols>
    <col min="1" max="1" width="12.5" style="62" customWidth="1"/>
    <col min="2" max="3" width="47.5" style="62" customWidth="1"/>
    <col min="4" max="16381" width="10" style="62"/>
    <col min="16382" max="16384" width="10" style="61"/>
  </cols>
  <sheetData>
    <row r="1" spans="1:3" s="62" customFormat="1" ht="36.950000000000003" customHeight="1">
      <c r="A1" s="79" t="s">
        <v>25</v>
      </c>
      <c r="B1" s="79"/>
      <c r="C1" s="79"/>
    </row>
    <row r="2" spans="1:3" s="62" customFormat="1" ht="19.899999999999999" customHeight="1">
      <c r="A2" s="80"/>
      <c r="B2" s="80"/>
      <c r="C2" s="63" t="s">
        <v>116</v>
      </c>
    </row>
    <row r="3" spans="1:3" s="62" customFormat="1" ht="33.200000000000003" customHeight="1">
      <c r="A3" s="64" t="s">
        <v>105</v>
      </c>
      <c r="B3" s="64" t="s">
        <v>108</v>
      </c>
      <c r="C3" s="64" t="s">
        <v>29</v>
      </c>
    </row>
    <row r="4" spans="1:3" customFormat="1" ht="25.7" customHeight="1">
      <c r="A4" s="18"/>
      <c r="B4" s="12"/>
      <c r="C4" s="8"/>
    </row>
    <row r="5" spans="1:3" customFormat="1" ht="25.7" customHeight="1">
      <c r="A5" s="18"/>
      <c r="B5" s="12"/>
      <c r="C5" s="8"/>
    </row>
    <row r="6" spans="1:3" customFormat="1" ht="25.7" customHeight="1">
      <c r="A6" s="18"/>
      <c r="B6" s="12"/>
      <c r="C6" s="8"/>
    </row>
    <row r="7" spans="1:3" customFormat="1" ht="25.7" customHeight="1">
      <c r="A7" s="66"/>
      <c r="B7" s="67"/>
      <c r="C7" s="68"/>
    </row>
    <row r="8" spans="1:3" customFormat="1" ht="25.7" customHeight="1">
      <c r="A8" s="81" t="s">
        <v>515</v>
      </c>
      <c r="B8" s="81"/>
      <c r="C8" s="81"/>
    </row>
    <row r="9" spans="1:3" s="62" customFormat="1"/>
    <row r="10" spans="1:3" s="62" customFormat="1">
      <c r="C10" s="65"/>
    </row>
  </sheetData>
  <mergeCells count="3">
    <mergeCell ref="A1:C1"/>
    <mergeCell ref="A2:B2"/>
    <mergeCell ref="A8:C8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A32" sqref="A32"/>
    </sheetView>
  </sheetViews>
  <sheetFormatPr defaultColWidth="10" defaultRowHeight="13.5"/>
  <cols>
    <col min="1" max="1" width="160" customWidth="1"/>
    <col min="2" max="2" width="9.75" customWidth="1"/>
  </cols>
  <sheetData>
    <row r="1" spans="1:1" ht="36.950000000000003" customHeight="1">
      <c r="A1" s="2" t="s">
        <v>408</v>
      </c>
    </row>
    <row r="2" spans="1:1" ht="33.200000000000003" customHeight="1">
      <c r="A2" s="19" t="s">
        <v>409</v>
      </c>
    </row>
    <row r="3" spans="1:1" ht="34.700000000000003" customHeight="1">
      <c r="A3" s="10" t="s">
        <v>513</v>
      </c>
    </row>
    <row r="4" spans="1:1" ht="25.7" customHeight="1">
      <c r="A4" s="19" t="s">
        <v>410</v>
      </c>
    </row>
    <row r="5" spans="1:1" ht="25.7" customHeight="1">
      <c r="A5" s="10" t="s">
        <v>518</v>
      </c>
    </row>
    <row r="6" spans="1:1" ht="25.7" customHeight="1">
      <c r="A6" s="19" t="s">
        <v>411</v>
      </c>
    </row>
    <row r="7" spans="1:1" ht="63" customHeight="1">
      <c r="A7" s="10" t="s">
        <v>514</v>
      </c>
    </row>
    <row r="8" spans="1:1" ht="25.7" customHeight="1">
      <c r="A8" s="19" t="s">
        <v>412</v>
      </c>
    </row>
    <row r="9" spans="1:1" ht="36.75" customHeight="1">
      <c r="A9" s="58" t="s">
        <v>519</v>
      </c>
    </row>
    <row r="10" spans="1:1" ht="36.75" customHeight="1">
      <c r="A10" s="58" t="s">
        <v>508</v>
      </c>
    </row>
    <row r="11" spans="1:1" ht="36.75" customHeight="1">
      <c r="A11" s="58" t="s">
        <v>520</v>
      </c>
    </row>
    <row r="12" spans="1:1" ht="48.75" customHeight="1">
      <c r="A12" s="58" t="s">
        <v>503</v>
      </c>
    </row>
    <row r="13" spans="1:1" ht="30.2" customHeight="1">
      <c r="A13" s="19" t="s">
        <v>413</v>
      </c>
    </row>
    <row r="14" spans="1:1" ht="46.7" customHeight="1">
      <c r="A14" s="58" t="s">
        <v>502</v>
      </c>
    </row>
  </sheetData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0"/>
  <sheetViews>
    <sheetView topLeftCell="A160" workbookViewId="0">
      <selection activeCell="A32" sqref="A32"/>
    </sheetView>
  </sheetViews>
  <sheetFormatPr defaultColWidth="10" defaultRowHeight="13.5"/>
  <cols>
    <col min="1" max="1" width="11.75" customWidth="1"/>
    <col min="2" max="2" width="27.25" bestFit="1" customWidth="1"/>
    <col min="3" max="3" width="13.625" bestFit="1" customWidth="1"/>
    <col min="4" max="4" width="16.5" style="50" customWidth="1"/>
    <col min="5" max="5" width="13.625" customWidth="1"/>
    <col min="6" max="6" width="16.5" customWidth="1"/>
  </cols>
  <sheetData>
    <row r="1" spans="1:6" ht="39.950000000000003" customHeight="1">
      <c r="A1" s="70" t="s">
        <v>2</v>
      </c>
      <c r="B1" s="70"/>
      <c r="C1" s="70"/>
      <c r="D1" s="70"/>
      <c r="E1" s="70"/>
      <c r="F1" s="70"/>
    </row>
    <row r="2" spans="1:6" ht="22.7" customHeight="1">
      <c r="A2" s="26"/>
      <c r="C2" s="26"/>
      <c r="D2" s="48"/>
      <c r="F2" s="27" t="s">
        <v>27</v>
      </c>
    </row>
    <row r="3" spans="1:6" ht="34.15" customHeight="1">
      <c r="A3" s="28" t="s">
        <v>37</v>
      </c>
      <c r="B3" s="28" t="s">
        <v>38</v>
      </c>
      <c r="C3" s="28" t="s">
        <v>29</v>
      </c>
      <c r="D3" s="49" t="s">
        <v>30</v>
      </c>
      <c r="E3" s="28" t="s">
        <v>31</v>
      </c>
      <c r="F3" s="28" t="s">
        <v>32</v>
      </c>
    </row>
    <row r="4" spans="1:6" ht="25.7" customHeight="1">
      <c r="A4" s="29" t="s">
        <v>135</v>
      </c>
      <c r="B4" s="29" t="s">
        <v>39</v>
      </c>
      <c r="C4" s="30">
        <v>5582.58</v>
      </c>
      <c r="D4" s="41">
        <v>5181.039734</v>
      </c>
      <c r="E4" s="41">
        <v>5181.039734</v>
      </c>
      <c r="F4" s="36">
        <f>ROUND(E4/D4,2)</f>
        <v>1</v>
      </c>
    </row>
    <row r="5" spans="1:6" ht="25.7" customHeight="1">
      <c r="A5" s="29" t="s">
        <v>136</v>
      </c>
      <c r="B5" s="29" t="s">
        <v>40</v>
      </c>
      <c r="C5" s="30">
        <v>37</v>
      </c>
      <c r="D5" s="41">
        <v>33.186239999999998</v>
      </c>
      <c r="E5" s="41">
        <v>33.186239999999998</v>
      </c>
      <c r="F5" s="36">
        <f t="shared" ref="F5:F68" si="0">ROUND(E5/D5,2)</f>
        <v>1</v>
      </c>
    </row>
    <row r="6" spans="1:6" ht="25.7" customHeight="1">
      <c r="A6" s="29" t="s">
        <v>137</v>
      </c>
      <c r="B6" s="29" t="s">
        <v>138</v>
      </c>
      <c r="C6" s="30">
        <v>35.700000000000003</v>
      </c>
      <c r="D6" s="41">
        <v>29.58624</v>
      </c>
      <c r="E6" s="41">
        <v>29.58624</v>
      </c>
      <c r="F6" s="36">
        <f t="shared" si="0"/>
        <v>1</v>
      </c>
    </row>
    <row r="7" spans="1:6" ht="25.7" customHeight="1">
      <c r="A7" s="29" t="s">
        <v>139</v>
      </c>
      <c r="B7" s="29" t="s">
        <v>41</v>
      </c>
      <c r="C7" s="30">
        <v>1.3</v>
      </c>
      <c r="D7" s="41">
        <v>3.6</v>
      </c>
      <c r="E7" s="41">
        <v>3.6</v>
      </c>
      <c r="F7" s="36">
        <f t="shared" si="0"/>
        <v>1</v>
      </c>
    </row>
    <row r="8" spans="1:6" ht="25.7" customHeight="1">
      <c r="A8" s="29" t="s">
        <v>140</v>
      </c>
      <c r="B8" s="29" t="s">
        <v>42</v>
      </c>
      <c r="C8" s="30">
        <v>2969.89</v>
      </c>
      <c r="D8" s="41">
        <v>2589.6347999999998</v>
      </c>
      <c r="E8" s="41">
        <v>2589.6347999999998</v>
      </c>
      <c r="F8" s="36">
        <f t="shared" si="0"/>
        <v>1</v>
      </c>
    </row>
    <row r="9" spans="1:6" ht="25.7" customHeight="1">
      <c r="A9" s="29" t="s">
        <v>141</v>
      </c>
      <c r="B9" s="29" t="s">
        <v>43</v>
      </c>
      <c r="C9" s="30">
        <v>2969.89</v>
      </c>
      <c r="D9" s="41">
        <v>2589.6347999999998</v>
      </c>
      <c r="E9" s="41">
        <v>2589.6347999999998</v>
      </c>
      <c r="F9" s="36">
        <f t="shared" si="0"/>
        <v>1</v>
      </c>
    </row>
    <row r="10" spans="1:6" ht="25.7" customHeight="1">
      <c r="A10" s="29" t="s">
        <v>142</v>
      </c>
      <c r="B10" s="29" t="s">
        <v>143</v>
      </c>
      <c r="C10" s="30">
        <v>237.29</v>
      </c>
      <c r="D10" s="41">
        <v>202.88278600000001</v>
      </c>
      <c r="E10" s="41">
        <v>202.88278600000001</v>
      </c>
      <c r="F10" s="36">
        <f t="shared" si="0"/>
        <v>1</v>
      </c>
    </row>
    <row r="11" spans="1:6" ht="25.7" customHeight="1">
      <c r="A11" s="29" t="s">
        <v>144</v>
      </c>
      <c r="B11" s="29" t="s">
        <v>145</v>
      </c>
      <c r="C11" s="30">
        <v>237.29</v>
      </c>
      <c r="D11" s="41">
        <v>202.88278600000001</v>
      </c>
      <c r="E11" s="41">
        <v>202.88278600000001</v>
      </c>
      <c r="F11" s="36">
        <f t="shared" si="0"/>
        <v>1</v>
      </c>
    </row>
    <row r="12" spans="1:6" ht="25.7" customHeight="1">
      <c r="A12" s="29" t="s">
        <v>415</v>
      </c>
      <c r="B12" s="29" t="s">
        <v>416</v>
      </c>
      <c r="C12" s="30">
        <v>22.2</v>
      </c>
      <c r="D12" s="41">
        <v>30.417069999999999</v>
      </c>
      <c r="E12" s="41">
        <v>30.417069999999999</v>
      </c>
      <c r="F12" s="36">
        <f t="shared" si="0"/>
        <v>1</v>
      </c>
    </row>
    <row r="13" spans="1:6" ht="25.7" customHeight="1">
      <c r="A13" s="29" t="s">
        <v>417</v>
      </c>
      <c r="B13" s="29" t="s">
        <v>418</v>
      </c>
      <c r="C13" s="30">
        <v>22.2</v>
      </c>
      <c r="D13" s="41">
        <v>30.417069999999999</v>
      </c>
      <c r="E13" s="41">
        <v>30.417069999999999</v>
      </c>
      <c r="F13" s="36">
        <f t="shared" si="0"/>
        <v>1</v>
      </c>
    </row>
    <row r="14" spans="1:6" ht="25.7" customHeight="1">
      <c r="A14" s="29" t="s">
        <v>150</v>
      </c>
      <c r="B14" s="29" t="s">
        <v>151</v>
      </c>
      <c r="C14" s="30">
        <v>312.89999999999998</v>
      </c>
      <c r="D14" s="41">
        <v>273.84361200000001</v>
      </c>
      <c r="E14" s="41">
        <v>273.84361200000001</v>
      </c>
      <c r="F14" s="36">
        <f t="shared" si="0"/>
        <v>1</v>
      </c>
    </row>
    <row r="15" spans="1:6" ht="25.7" customHeight="1">
      <c r="A15" s="29" t="s">
        <v>152</v>
      </c>
      <c r="B15" s="29" t="s">
        <v>153</v>
      </c>
      <c r="C15" s="30">
        <v>312.89999999999998</v>
      </c>
      <c r="D15" s="41">
        <v>273.84361200000001</v>
      </c>
      <c r="E15" s="41">
        <v>273.84361200000001</v>
      </c>
      <c r="F15" s="36">
        <f t="shared" si="0"/>
        <v>1</v>
      </c>
    </row>
    <row r="16" spans="1:6" ht="25.7" customHeight="1">
      <c r="A16" s="29" t="s">
        <v>154</v>
      </c>
      <c r="B16" s="29" t="s">
        <v>155</v>
      </c>
      <c r="C16" s="30">
        <v>510.5</v>
      </c>
      <c r="D16" s="41">
        <v>627.17864999999995</v>
      </c>
      <c r="E16" s="41">
        <v>627.17864999999995</v>
      </c>
      <c r="F16" s="36">
        <f t="shared" si="0"/>
        <v>1</v>
      </c>
    </row>
    <row r="17" spans="1:6" ht="25.7" customHeight="1">
      <c r="A17" s="29" t="s">
        <v>156</v>
      </c>
      <c r="B17" s="29" t="s">
        <v>157</v>
      </c>
      <c r="C17" s="30">
        <v>510.5</v>
      </c>
      <c r="D17" s="41">
        <v>627.17864999999995</v>
      </c>
      <c r="E17" s="41">
        <v>627.17864999999995</v>
      </c>
      <c r="F17" s="36">
        <f t="shared" si="0"/>
        <v>1</v>
      </c>
    </row>
    <row r="18" spans="1:6" ht="25.7" customHeight="1">
      <c r="A18" s="29" t="s">
        <v>158</v>
      </c>
      <c r="B18" s="29" t="s">
        <v>159</v>
      </c>
      <c r="C18" s="30">
        <v>210</v>
      </c>
      <c r="D18" s="41">
        <v>232.42939000000001</v>
      </c>
      <c r="E18" s="41">
        <v>232.42939000000001</v>
      </c>
      <c r="F18" s="36">
        <f t="shared" si="0"/>
        <v>1</v>
      </c>
    </row>
    <row r="19" spans="1:6" ht="25.7" customHeight="1">
      <c r="A19" s="29" t="s">
        <v>160</v>
      </c>
      <c r="B19" s="29" t="s">
        <v>161</v>
      </c>
      <c r="C19" s="30">
        <v>210</v>
      </c>
      <c r="D19" s="41">
        <v>232.42939000000001</v>
      </c>
      <c r="E19" s="41">
        <v>232.42939000000001</v>
      </c>
      <c r="F19" s="36">
        <f t="shared" si="0"/>
        <v>1</v>
      </c>
    </row>
    <row r="20" spans="1:6" ht="25.7" customHeight="1">
      <c r="A20" s="29" t="s">
        <v>162</v>
      </c>
      <c r="B20" s="29" t="s">
        <v>163</v>
      </c>
      <c r="C20" s="30">
        <v>613.26</v>
      </c>
      <c r="D20" s="41">
        <v>558.54054199999996</v>
      </c>
      <c r="E20" s="41">
        <v>558.54054199999996</v>
      </c>
      <c r="F20" s="36">
        <f t="shared" si="0"/>
        <v>1</v>
      </c>
    </row>
    <row r="21" spans="1:6" ht="25.7" customHeight="1">
      <c r="A21" s="29" t="s">
        <v>164</v>
      </c>
      <c r="B21" s="29" t="s">
        <v>165</v>
      </c>
      <c r="C21" s="30">
        <v>520.26</v>
      </c>
      <c r="D21" s="41">
        <v>459.35630300000003</v>
      </c>
      <c r="E21" s="41">
        <v>459.35630300000003</v>
      </c>
      <c r="F21" s="36">
        <f t="shared" si="0"/>
        <v>1</v>
      </c>
    </row>
    <row r="22" spans="1:6" ht="25.7" customHeight="1">
      <c r="A22" s="29" t="s">
        <v>166</v>
      </c>
      <c r="B22" s="29" t="s">
        <v>163</v>
      </c>
      <c r="C22" s="30">
        <v>93</v>
      </c>
      <c r="D22" s="41">
        <v>99.184239000000005</v>
      </c>
      <c r="E22" s="41">
        <v>99.184239000000005</v>
      </c>
      <c r="F22" s="36">
        <f t="shared" si="0"/>
        <v>1</v>
      </c>
    </row>
    <row r="23" spans="1:6" ht="25.7" customHeight="1">
      <c r="A23" s="29" t="s">
        <v>167</v>
      </c>
      <c r="B23" s="29" t="s">
        <v>168</v>
      </c>
      <c r="C23" s="30">
        <v>207.02</v>
      </c>
      <c r="D23" s="41">
        <v>204.10910000000001</v>
      </c>
      <c r="E23" s="41">
        <v>204.10910000000001</v>
      </c>
      <c r="F23" s="36">
        <f t="shared" si="0"/>
        <v>1</v>
      </c>
    </row>
    <row r="24" spans="1:6" ht="25.7" customHeight="1">
      <c r="A24" s="29" t="s">
        <v>169</v>
      </c>
      <c r="B24" s="29" t="s">
        <v>170</v>
      </c>
      <c r="C24" s="30">
        <v>207.02</v>
      </c>
      <c r="D24" s="41">
        <v>204.10910000000001</v>
      </c>
      <c r="E24" s="41">
        <v>204.10910000000001</v>
      </c>
      <c r="F24" s="36">
        <f t="shared" si="0"/>
        <v>1</v>
      </c>
    </row>
    <row r="25" spans="1:6" ht="25.7" customHeight="1">
      <c r="A25" s="29" t="s">
        <v>171</v>
      </c>
      <c r="B25" s="29" t="s">
        <v>172</v>
      </c>
      <c r="C25" s="30">
        <v>462.52</v>
      </c>
      <c r="D25" s="41">
        <v>428.817544</v>
      </c>
      <c r="E25" s="41">
        <v>428.817544</v>
      </c>
      <c r="F25" s="36">
        <f t="shared" si="0"/>
        <v>1</v>
      </c>
    </row>
    <row r="26" spans="1:6" ht="25.7" customHeight="1">
      <c r="A26" s="29" t="s">
        <v>173</v>
      </c>
      <c r="B26" s="29" t="s">
        <v>172</v>
      </c>
      <c r="C26" s="30">
        <v>462.52</v>
      </c>
      <c r="D26" s="41">
        <v>428.817544</v>
      </c>
      <c r="E26" s="41">
        <v>428.817544</v>
      </c>
      <c r="F26" s="36">
        <f t="shared" si="0"/>
        <v>1</v>
      </c>
    </row>
    <row r="27" spans="1:6" ht="25.7" customHeight="1">
      <c r="A27" s="29" t="s">
        <v>174</v>
      </c>
      <c r="B27" s="29" t="s">
        <v>117</v>
      </c>
      <c r="C27" s="30">
        <v>806.93</v>
      </c>
      <c r="D27" s="41">
        <v>765.89755000000002</v>
      </c>
      <c r="E27" s="41">
        <v>765.89755000000002</v>
      </c>
      <c r="F27" s="36">
        <f t="shared" si="0"/>
        <v>1</v>
      </c>
    </row>
    <row r="28" spans="1:6" ht="25.7" customHeight="1">
      <c r="A28" s="29" t="s">
        <v>175</v>
      </c>
      <c r="B28" s="29" t="s">
        <v>176</v>
      </c>
      <c r="C28" s="30">
        <v>769.96</v>
      </c>
      <c r="D28" s="41">
        <v>729.43704000000002</v>
      </c>
      <c r="E28" s="41">
        <v>729.43704000000002</v>
      </c>
      <c r="F28" s="36">
        <f t="shared" si="0"/>
        <v>1</v>
      </c>
    </row>
    <row r="29" spans="1:6" ht="25.7" customHeight="1">
      <c r="A29" s="29" t="s">
        <v>177</v>
      </c>
      <c r="B29" s="29" t="s">
        <v>178</v>
      </c>
      <c r="C29" s="30">
        <v>769.96</v>
      </c>
      <c r="D29" s="41">
        <v>729.43704000000002</v>
      </c>
      <c r="E29" s="41">
        <v>729.43704000000002</v>
      </c>
      <c r="F29" s="36">
        <f t="shared" si="0"/>
        <v>1</v>
      </c>
    </row>
    <row r="30" spans="1:6" ht="25.7" customHeight="1">
      <c r="A30" s="29" t="s">
        <v>179</v>
      </c>
      <c r="B30" s="29" t="s">
        <v>180</v>
      </c>
      <c r="C30" s="30">
        <v>36.97</v>
      </c>
      <c r="D30" s="41">
        <v>36.460509999999999</v>
      </c>
      <c r="E30" s="41">
        <v>36.460509999999999</v>
      </c>
      <c r="F30" s="36">
        <f t="shared" si="0"/>
        <v>1</v>
      </c>
    </row>
    <row r="31" spans="1:6" ht="25.7" customHeight="1">
      <c r="A31" s="29" t="s">
        <v>181</v>
      </c>
      <c r="B31" s="29" t="s">
        <v>182</v>
      </c>
      <c r="C31" s="30">
        <v>36.97</v>
      </c>
      <c r="D31" s="41">
        <v>36.460509999999999</v>
      </c>
      <c r="E31" s="41">
        <v>36.460509999999999</v>
      </c>
      <c r="F31" s="36">
        <f t="shared" si="0"/>
        <v>1</v>
      </c>
    </row>
    <row r="32" spans="1:6" ht="25.7" customHeight="1">
      <c r="A32" s="29" t="s">
        <v>183</v>
      </c>
      <c r="B32" s="29" t="s">
        <v>118</v>
      </c>
      <c r="C32" s="30">
        <v>18</v>
      </c>
      <c r="D32" s="41">
        <v>17.773</v>
      </c>
      <c r="E32" s="41">
        <v>17.773</v>
      </c>
      <c r="F32" s="36">
        <f t="shared" si="0"/>
        <v>1</v>
      </c>
    </row>
    <row r="33" spans="1:6" ht="25.7" customHeight="1">
      <c r="A33" s="29" t="s">
        <v>419</v>
      </c>
      <c r="B33" s="29" t="s">
        <v>420</v>
      </c>
      <c r="C33" s="30">
        <v>18</v>
      </c>
      <c r="D33" s="41">
        <v>17.773</v>
      </c>
      <c r="E33" s="41">
        <v>17.773</v>
      </c>
      <c r="F33" s="36">
        <f t="shared" si="0"/>
        <v>1</v>
      </c>
    </row>
    <row r="34" spans="1:6" ht="25.7" customHeight="1">
      <c r="A34" s="29" t="s">
        <v>421</v>
      </c>
      <c r="B34" s="29" t="s">
        <v>420</v>
      </c>
      <c r="C34" s="30">
        <v>18</v>
      </c>
      <c r="D34" s="41">
        <v>17.773</v>
      </c>
      <c r="E34" s="41">
        <v>17.773</v>
      </c>
      <c r="F34" s="36">
        <f t="shared" si="0"/>
        <v>1</v>
      </c>
    </row>
    <row r="35" spans="1:6" ht="25.7" customHeight="1">
      <c r="A35" s="29" t="s">
        <v>188</v>
      </c>
      <c r="B35" s="29" t="s">
        <v>119</v>
      </c>
      <c r="C35" s="30">
        <v>2358.02</v>
      </c>
      <c r="D35" s="41">
        <v>2344.213315</v>
      </c>
      <c r="E35" s="41">
        <v>2344.213315</v>
      </c>
      <c r="F35" s="36">
        <f t="shared" si="0"/>
        <v>1</v>
      </c>
    </row>
    <row r="36" spans="1:6" ht="25.7" customHeight="1">
      <c r="A36" s="29" t="s">
        <v>189</v>
      </c>
      <c r="B36" s="29" t="s">
        <v>190</v>
      </c>
      <c r="C36" s="30">
        <v>1813.5</v>
      </c>
      <c r="D36" s="41">
        <v>1811.3114519999999</v>
      </c>
      <c r="E36" s="41">
        <v>1811.3114519999999</v>
      </c>
      <c r="F36" s="36">
        <f t="shared" si="0"/>
        <v>1</v>
      </c>
    </row>
    <row r="37" spans="1:6" ht="25.7" customHeight="1">
      <c r="A37" s="29" t="s">
        <v>191</v>
      </c>
      <c r="B37" s="29" t="s">
        <v>192</v>
      </c>
      <c r="C37" s="30">
        <v>13.5</v>
      </c>
      <c r="D37" s="41">
        <v>13.4992</v>
      </c>
      <c r="E37" s="41">
        <v>13.4992</v>
      </c>
      <c r="F37" s="36">
        <f t="shared" si="0"/>
        <v>1</v>
      </c>
    </row>
    <row r="38" spans="1:6" ht="25.7" customHeight="1">
      <c r="A38" s="29" t="s">
        <v>422</v>
      </c>
      <c r="B38" s="29" t="s">
        <v>423</v>
      </c>
      <c r="C38" s="30"/>
      <c r="D38" s="41">
        <v>0.5</v>
      </c>
      <c r="E38" s="41">
        <v>0.5</v>
      </c>
      <c r="F38" s="36">
        <f t="shared" si="0"/>
        <v>1</v>
      </c>
    </row>
    <row r="39" spans="1:6" ht="25.7" customHeight="1">
      <c r="A39" s="29" t="s">
        <v>193</v>
      </c>
      <c r="B39" s="29" t="s">
        <v>194</v>
      </c>
      <c r="C39" s="30">
        <v>1800</v>
      </c>
      <c r="D39" s="41">
        <v>1797.3122519999999</v>
      </c>
      <c r="E39" s="41">
        <v>1797.3122519999999</v>
      </c>
      <c r="F39" s="36">
        <f t="shared" si="0"/>
        <v>1</v>
      </c>
    </row>
    <row r="40" spans="1:6" ht="25.7" customHeight="1">
      <c r="A40" s="29" t="s">
        <v>195</v>
      </c>
      <c r="B40" s="29" t="s">
        <v>196</v>
      </c>
      <c r="C40" s="30">
        <v>67.7</v>
      </c>
      <c r="D40" s="41">
        <v>66.987649000000005</v>
      </c>
      <c r="E40" s="41">
        <v>66.987649000000005</v>
      </c>
      <c r="F40" s="36">
        <f t="shared" si="0"/>
        <v>1</v>
      </c>
    </row>
    <row r="41" spans="1:6" ht="25.7" customHeight="1">
      <c r="A41" s="29" t="s">
        <v>197</v>
      </c>
      <c r="B41" s="29" t="s">
        <v>198</v>
      </c>
      <c r="C41" s="30">
        <v>67.7</v>
      </c>
      <c r="D41" s="41">
        <v>66.987649000000005</v>
      </c>
      <c r="E41" s="41">
        <v>66.987649000000005</v>
      </c>
      <c r="F41" s="36">
        <f t="shared" si="0"/>
        <v>1</v>
      </c>
    </row>
    <row r="42" spans="1:6" ht="25.7" customHeight="1">
      <c r="A42" s="29" t="s">
        <v>424</v>
      </c>
      <c r="B42" s="29" t="s">
        <v>425</v>
      </c>
      <c r="C42" s="30">
        <v>476.82</v>
      </c>
      <c r="D42" s="41">
        <v>465.91421400000002</v>
      </c>
      <c r="E42" s="41">
        <v>465.91421400000002</v>
      </c>
      <c r="F42" s="36">
        <f t="shared" si="0"/>
        <v>1</v>
      </c>
    </row>
    <row r="43" spans="1:6" ht="25.7" customHeight="1">
      <c r="A43" s="29" t="s">
        <v>426</v>
      </c>
      <c r="B43" s="29" t="s">
        <v>425</v>
      </c>
      <c r="C43" s="30">
        <v>476.82</v>
      </c>
      <c r="D43" s="41">
        <v>465.91421400000002</v>
      </c>
      <c r="E43" s="41">
        <v>465.91421400000002</v>
      </c>
      <c r="F43" s="36">
        <f t="shared" si="0"/>
        <v>1</v>
      </c>
    </row>
    <row r="44" spans="1:6" ht="25.7" customHeight="1">
      <c r="A44" s="29" t="s">
        <v>199</v>
      </c>
      <c r="B44" s="29" t="s">
        <v>79</v>
      </c>
      <c r="C44" s="30">
        <v>21846.94</v>
      </c>
      <c r="D44" s="41">
        <v>20512.737965</v>
      </c>
      <c r="E44" s="41">
        <v>20512.737965</v>
      </c>
      <c r="F44" s="36">
        <f t="shared" si="0"/>
        <v>1</v>
      </c>
    </row>
    <row r="45" spans="1:6" ht="25.7" customHeight="1">
      <c r="A45" s="29" t="s">
        <v>427</v>
      </c>
      <c r="B45" s="29" t="s">
        <v>428</v>
      </c>
      <c r="C45" s="30">
        <v>1.5</v>
      </c>
      <c r="D45" s="41">
        <v>0.23</v>
      </c>
      <c r="E45" s="41">
        <v>0.23</v>
      </c>
      <c r="F45" s="36">
        <f t="shared" si="0"/>
        <v>1</v>
      </c>
    </row>
    <row r="46" spans="1:6" ht="25.7" customHeight="1">
      <c r="A46" s="29" t="s">
        <v>429</v>
      </c>
      <c r="B46" s="29" t="s">
        <v>245</v>
      </c>
      <c r="C46" s="30">
        <v>1.5</v>
      </c>
      <c r="D46" s="41">
        <v>0.23</v>
      </c>
      <c r="E46" s="41">
        <v>0.23</v>
      </c>
      <c r="F46" s="36">
        <f t="shared" si="0"/>
        <v>1</v>
      </c>
    </row>
    <row r="47" spans="1:6" ht="25.7" customHeight="1">
      <c r="A47" s="29" t="s">
        <v>200</v>
      </c>
      <c r="B47" s="29" t="s">
        <v>201</v>
      </c>
      <c r="C47" s="30">
        <v>6327.49</v>
      </c>
      <c r="D47" s="41">
        <v>5588.5388009999997</v>
      </c>
      <c r="E47" s="41">
        <v>5588.5388009999997</v>
      </c>
      <c r="F47" s="36">
        <f t="shared" si="0"/>
        <v>1</v>
      </c>
    </row>
    <row r="48" spans="1:6" ht="25.7" customHeight="1">
      <c r="A48" s="29" t="s">
        <v>204</v>
      </c>
      <c r="B48" s="29" t="s">
        <v>205</v>
      </c>
      <c r="C48" s="30">
        <v>4154.03</v>
      </c>
      <c r="D48" s="41">
        <v>3935.4647719999998</v>
      </c>
      <c r="E48" s="41">
        <v>3935.4647719999998</v>
      </c>
      <c r="F48" s="36">
        <f t="shared" si="0"/>
        <v>1</v>
      </c>
    </row>
    <row r="49" spans="1:6" ht="25.7" customHeight="1">
      <c r="A49" s="29" t="s">
        <v>206</v>
      </c>
      <c r="B49" s="29" t="s">
        <v>207</v>
      </c>
      <c r="C49" s="30">
        <v>2173.46</v>
      </c>
      <c r="D49" s="41">
        <v>1653.0740290000001</v>
      </c>
      <c r="E49" s="41">
        <v>1653.0740290000001</v>
      </c>
      <c r="F49" s="36">
        <f t="shared" si="0"/>
        <v>1</v>
      </c>
    </row>
    <row r="50" spans="1:6" ht="25.7" customHeight="1">
      <c r="A50" s="29" t="s">
        <v>208</v>
      </c>
      <c r="B50" s="29" t="s">
        <v>209</v>
      </c>
      <c r="C50" s="30">
        <v>1574.73</v>
      </c>
      <c r="D50" s="41">
        <v>1226.9309539999999</v>
      </c>
      <c r="E50" s="41">
        <v>1226.9309539999999</v>
      </c>
      <c r="F50" s="36">
        <f t="shared" si="0"/>
        <v>1</v>
      </c>
    </row>
    <row r="51" spans="1:6" ht="25.7" customHeight="1">
      <c r="A51" s="29" t="s">
        <v>210</v>
      </c>
      <c r="B51" s="29" t="s">
        <v>211</v>
      </c>
      <c r="C51" s="30">
        <v>159</v>
      </c>
      <c r="D51" s="41">
        <v>74.136399999999995</v>
      </c>
      <c r="E51" s="41">
        <v>74.136399999999995</v>
      </c>
      <c r="F51" s="36">
        <f t="shared" si="0"/>
        <v>1</v>
      </c>
    </row>
    <row r="52" spans="1:6" ht="25.7" customHeight="1">
      <c r="A52" s="29" t="s">
        <v>212</v>
      </c>
      <c r="B52" s="29" t="s">
        <v>213</v>
      </c>
      <c r="C52" s="30">
        <v>311.72000000000003</v>
      </c>
      <c r="D52" s="41">
        <v>143.82027199999999</v>
      </c>
      <c r="E52" s="41">
        <v>143.82027199999999</v>
      </c>
      <c r="F52" s="36">
        <f t="shared" si="0"/>
        <v>1</v>
      </c>
    </row>
    <row r="53" spans="1:6" ht="25.7" customHeight="1">
      <c r="A53" s="29" t="s">
        <v>214</v>
      </c>
      <c r="B53" s="29" t="s">
        <v>215</v>
      </c>
      <c r="C53" s="30">
        <v>735.61</v>
      </c>
      <c r="D53" s="41">
        <v>670.20153100000005</v>
      </c>
      <c r="E53" s="41">
        <v>670.20153100000005</v>
      </c>
      <c r="F53" s="36">
        <f t="shared" si="0"/>
        <v>1</v>
      </c>
    </row>
    <row r="54" spans="1:6" ht="25.7" customHeight="1">
      <c r="A54" s="29" t="s">
        <v>216</v>
      </c>
      <c r="B54" s="29" t="s">
        <v>217</v>
      </c>
      <c r="C54" s="30">
        <v>368.36</v>
      </c>
      <c r="D54" s="41">
        <v>338.422731</v>
      </c>
      <c r="E54" s="41">
        <v>338.422731</v>
      </c>
      <c r="F54" s="36">
        <f t="shared" si="0"/>
        <v>1</v>
      </c>
    </row>
    <row r="55" spans="1:6" ht="25.7" customHeight="1">
      <c r="A55" s="29" t="s">
        <v>218</v>
      </c>
      <c r="B55" s="29" t="s">
        <v>219</v>
      </c>
      <c r="C55" s="30">
        <v>0.04</v>
      </c>
      <c r="D55" s="41">
        <v>0.35002</v>
      </c>
      <c r="E55" s="41">
        <v>0.35002</v>
      </c>
      <c r="F55" s="36">
        <f t="shared" si="0"/>
        <v>1</v>
      </c>
    </row>
    <row r="56" spans="1:6" ht="25.7" customHeight="1">
      <c r="A56" s="29" t="s">
        <v>220</v>
      </c>
      <c r="B56" s="29" t="s">
        <v>221</v>
      </c>
      <c r="C56" s="30">
        <v>173.59</v>
      </c>
      <c r="D56" s="41">
        <v>87.512979999999999</v>
      </c>
      <c r="E56" s="41">
        <v>87.512979999999999</v>
      </c>
      <c r="F56" s="36">
        <f t="shared" si="0"/>
        <v>1</v>
      </c>
    </row>
    <row r="57" spans="1:6" ht="25.7" customHeight="1">
      <c r="A57" s="29" t="s">
        <v>222</v>
      </c>
      <c r="B57" s="29" t="s">
        <v>223</v>
      </c>
      <c r="C57" s="30">
        <v>60</v>
      </c>
      <c r="D57" s="41"/>
      <c r="E57" s="41"/>
      <c r="F57" s="36"/>
    </row>
    <row r="58" spans="1:6" ht="25.7" customHeight="1">
      <c r="A58" s="29" t="s">
        <v>224</v>
      </c>
      <c r="B58" s="29" t="s">
        <v>225</v>
      </c>
      <c r="C58" s="30">
        <v>113.59</v>
      </c>
      <c r="D58" s="41">
        <v>87.512979999999999</v>
      </c>
      <c r="E58" s="41">
        <v>87.512979999999999</v>
      </c>
      <c r="F58" s="36">
        <f t="shared" si="0"/>
        <v>1</v>
      </c>
    </row>
    <row r="59" spans="1:6" ht="25.7" customHeight="1">
      <c r="A59" s="29" t="s">
        <v>226</v>
      </c>
      <c r="B59" s="29" t="s">
        <v>227</v>
      </c>
      <c r="C59" s="30">
        <v>55.49</v>
      </c>
      <c r="D59" s="41">
        <v>67.215000000000003</v>
      </c>
      <c r="E59" s="41">
        <v>67.215000000000003</v>
      </c>
      <c r="F59" s="36">
        <f t="shared" si="0"/>
        <v>1</v>
      </c>
    </row>
    <row r="60" spans="1:6" ht="25.7" customHeight="1">
      <c r="A60" s="29" t="s">
        <v>430</v>
      </c>
      <c r="B60" s="29" t="s">
        <v>431</v>
      </c>
      <c r="C60" s="30">
        <v>2.3199999999999998</v>
      </c>
      <c r="D60" s="41">
        <v>35.200000000000003</v>
      </c>
      <c r="E60" s="41">
        <v>35.200000000000003</v>
      </c>
      <c r="F60" s="36">
        <f t="shared" si="0"/>
        <v>1</v>
      </c>
    </row>
    <row r="61" spans="1:6" ht="25.7" customHeight="1">
      <c r="A61" s="29" t="s">
        <v>228</v>
      </c>
      <c r="B61" s="29" t="s">
        <v>229</v>
      </c>
      <c r="C61" s="30">
        <v>53.17</v>
      </c>
      <c r="D61" s="41">
        <v>32.015000000000001</v>
      </c>
      <c r="E61" s="41">
        <v>32.015000000000001</v>
      </c>
      <c r="F61" s="36">
        <f t="shared" si="0"/>
        <v>1</v>
      </c>
    </row>
    <row r="62" spans="1:6" ht="25.7" customHeight="1">
      <c r="A62" s="29" t="s">
        <v>432</v>
      </c>
      <c r="B62" s="29" t="s">
        <v>433</v>
      </c>
      <c r="C62" s="30">
        <v>1.87</v>
      </c>
      <c r="D62" s="41">
        <v>1.87</v>
      </c>
      <c r="E62" s="41">
        <v>1.87</v>
      </c>
      <c r="F62" s="36">
        <f t="shared" si="0"/>
        <v>1</v>
      </c>
    </row>
    <row r="63" spans="1:6" ht="25.7" customHeight="1">
      <c r="A63" s="29" t="s">
        <v>434</v>
      </c>
      <c r="B63" s="29" t="s">
        <v>435</v>
      </c>
      <c r="C63" s="30">
        <v>1.87</v>
      </c>
      <c r="D63" s="41">
        <v>1.87</v>
      </c>
      <c r="E63" s="41">
        <v>1.87</v>
      </c>
      <c r="F63" s="36">
        <f t="shared" si="0"/>
        <v>1</v>
      </c>
    </row>
    <row r="64" spans="1:6" ht="25.7" customHeight="1">
      <c r="A64" s="29" t="s">
        <v>230</v>
      </c>
      <c r="B64" s="29" t="s">
        <v>231</v>
      </c>
      <c r="C64" s="30">
        <v>2263.73</v>
      </c>
      <c r="D64" s="41">
        <v>2187.231413</v>
      </c>
      <c r="E64" s="41">
        <v>2187.231413</v>
      </c>
      <c r="F64" s="36">
        <f t="shared" si="0"/>
        <v>1</v>
      </c>
    </row>
    <row r="65" spans="1:6" ht="25.7" customHeight="1">
      <c r="A65" s="29" t="s">
        <v>436</v>
      </c>
      <c r="B65" s="29" t="s">
        <v>437</v>
      </c>
      <c r="C65" s="30">
        <v>0.5</v>
      </c>
      <c r="D65" s="41">
        <v>0.5</v>
      </c>
      <c r="E65" s="41">
        <v>0.5</v>
      </c>
      <c r="F65" s="36">
        <f t="shared" si="0"/>
        <v>1</v>
      </c>
    </row>
    <row r="66" spans="1:6" ht="25.7" customHeight="1">
      <c r="A66" s="29" t="s">
        <v>232</v>
      </c>
      <c r="B66" s="29" t="s">
        <v>233</v>
      </c>
      <c r="C66" s="30">
        <v>1296.1199999999999</v>
      </c>
      <c r="D66" s="41">
        <v>1177.2604389999999</v>
      </c>
      <c r="E66" s="41">
        <v>1177.2604389999999</v>
      </c>
      <c r="F66" s="36">
        <f t="shared" si="0"/>
        <v>1</v>
      </c>
    </row>
    <row r="67" spans="1:6" ht="25.7" customHeight="1">
      <c r="A67" s="29" t="s">
        <v>234</v>
      </c>
      <c r="B67" s="29" t="s">
        <v>235</v>
      </c>
      <c r="C67" s="30">
        <v>965.71</v>
      </c>
      <c r="D67" s="41">
        <v>1009.070974</v>
      </c>
      <c r="E67" s="41">
        <v>1009.070974</v>
      </c>
      <c r="F67" s="36">
        <f t="shared" si="0"/>
        <v>1</v>
      </c>
    </row>
    <row r="68" spans="1:6" ht="25.7" customHeight="1">
      <c r="A68" s="29" t="s">
        <v>236</v>
      </c>
      <c r="B68" s="29" t="s">
        <v>237</v>
      </c>
      <c r="C68" s="30">
        <v>1.4</v>
      </c>
      <c r="D68" s="41">
        <v>0.4</v>
      </c>
      <c r="E68" s="41">
        <v>0.4</v>
      </c>
      <c r="F68" s="36">
        <f t="shared" si="0"/>
        <v>1</v>
      </c>
    </row>
    <row r="69" spans="1:6" ht="25.7" customHeight="1">
      <c r="A69" s="29" t="s">
        <v>238</v>
      </c>
      <c r="B69" s="29" t="s">
        <v>239</v>
      </c>
      <c r="C69" s="30">
        <v>1124.19</v>
      </c>
      <c r="D69" s="41">
        <v>1143.2241449999999</v>
      </c>
      <c r="E69" s="41">
        <v>1143.2241449999999</v>
      </c>
      <c r="F69" s="36">
        <f t="shared" ref="F69:F132" si="1">ROUND(E69/D69,2)</f>
        <v>1</v>
      </c>
    </row>
    <row r="70" spans="1:6" ht="25.7" customHeight="1">
      <c r="A70" s="29" t="s">
        <v>240</v>
      </c>
      <c r="B70" s="29" t="s">
        <v>241</v>
      </c>
      <c r="C70" s="30">
        <v>1124.19</v>
      </c>
      <c r="D70" s="41">
        <v>1143.2241449999999</v>
      </c>
      <c r="E70" s="41">
        <v>1143.2241449999999</v>
      </c>
      <c r="F70" s="36">
        <f t="shared" si="1"/>
        <v>1</v>
      </c>
    </row>
    <row r="71" spans="1:6" ht="25.7" customHeight="1">
      <c r="A71" s="29" t="s">
        <v>242</v>
      </c>
      <c r="B71" s="29" t="s">
        <v>243</v>
      </c>
      <c r="C71" s="30">
        <v>21.5</v>
      </c>
      <c r="D71" s="41">
        <v>19.934609999999999</v>
      </c>
      <c r="E71" s="41">
        <v>19.934609999999999</v>
      </c>
      <c r="F71" s="36">
        <f t="shared" si="1"/>
        <v>1</v>
      </c>
    </row>
    <row r="72" spans="1:6" ht="25.7" customHeight="1">
      <c r="A72" s="29" t="s">
        <v>244</v>
      </c>
      <c r="B72" s="29" t="s">
        <v>245</v>
      </c>
      <c r="C72" s="30"/>
      <c r="D72" s="41"/>
      <c r="E72" s="41"/>
      <c r="F72" s="36"/>
    </row>
    <row r="73" spans="1:6" ht="25.7" customHeight="1">
      <c r="A73" s="29" t="s">
        <v>246</v>
      </c>
      <c r="B73" s="29" t="s">
        <v>247</v>
      </c>
      <c r="C73" s="30">
        <v>21.5</v>
      </c>
      <c r="D73" s="41">
        <v>19.934609999999999</v>
      </c>
      <c r="E73" s="41">
        <v>19.934609999999999</v>
      </c>
      <c r="F73" s="36">
        <f t="shared" si="1"/>
        <v>1</v>
      </c>
    </row>
    <row r="74" spans="1:6" ht="25.7" customHeight="1">
      <c r="A74" s="29" t="s">
        <v>248</v>
      </c>
      <c r="B74" s="29" t="s">
        <v>249</v>
      </c>
      <c r="C74" s="30">
        <v>363</v>
      </c>
      <c r="D74" s="41">
        <v>279.387</v>
      </c>
      <c r="E74" s="41">
        <v>279.387</v>
      </c>
      <c r="F74" s="36">
        <f t="shared" si="1"/>
        <v>1</v>
      </c>
    </row>
    <row r="75" spans="1:6" ht="25.7" customHeight="1">
      <c r="A75" s="29" t="s">
        <v>250</v>
      </c>
      <c r="B75" s="29" t="s">
        <v>251</v>
      </c>
      <c r="C75" s="30">
        <v>280</v>
      </c>
      <c r="D75" s="41">
        <v>243</v>
      </c>
      <c r="E75" s="41">
        <v>243</v>
      </c>
      <c r="F75" s="36">
        <f t="shared" si="1"/>
        <v>1</v>
      </c>
    </row>
    <row r="76" spans="1:6" ht="25.7" customHeight="1">
      <c r="A76" s="29" t="s">
        <v>252</v>
      </c>
      <c r="B76" s="29" t="s">
        <v>253</v>
      </c>
      <c r="C76" s="30">
        <v>83</v>
      </c>
      <c r="D76" s="41">
        <v>36.387</v>
      </c>
      <c r="E76" s="41">
        <v>36.387</v>
      </c>
      <c r="F76" s="36">
        <f t="shared" si="1"/>
        <v>1</v>
      </c>
    </row>
    <row r="77" spans="1:6" ht="25.7" customHeight="1">
      <c r="A77" s="29" t="s">
        <v>254</v>
      </c>
      <c r="B77" s="29" t="s">
        <v>255</v>
      </c>
      <c r="C77" s="30">
        <v>46</v>
      </c>
      <c r="D77" s="41">
        <v>26.686800000000002</v>
      </c>
      <c r="E77" s="41">
        <v>26.686800000000002</v>
      </c>
      <c r="F77" s="36">
        <f t="shared" si="1"/>
        <v>1</v>
      </c>
    </row>
    <row r="78" spans="1:6" ht="25.7" customHeight="1">
      <c r="A78" s="29" t="s">
        <v>256</v>
      </c>
      <c r="B78" s="29" t="s">
        <v>257</v>
      </c>
      <c r="C78" s="30">
        <v>46</v>
      </c>
      <c r="D78" s="41">
        <v>26.686800000000002</v>
      </c>
      <c r="E78" s="41">
        <v>26.686800000000002</v>
      </c>
      <c r="F78" s="36">
        <f t="shared" si="1"/>
        <v>1</v>
      </c>
    </row>
    <row r="79" spans="1:6" ht="25.7" customHeight="1">
      <c r="A79" s="29" t="s">
        <v>258</v>
      </c>
      <c r="B79" s="29" t="s">
        <v>259</v>
      </c>
      <c r="C79" s="30">
        <v>12</v>
      </c>
      <c r="D79" s="41">
        <v>3.81</v>
      </c>
      <c r="E79" s="41">
        <v>3.81</v>
      </c>
      <c r="F79" s="36">
        <f t="shared" si="1"/>
        <v>1</v>
      </c>
    </row>
    <row r="80" spans="1:6" ht="25.7" customHeight="1">
      <c r="A80" s="29" t="s">
        <v>260</v>
      </c>
      <c r="B80" s="29" t="s">
        <v>261</v>
      </c>
      <c r="C80" s="30">
        <v>12</v>
      </c>
      <c r="D80" s="41">
        <v>3.81</v>
      </c>
      <c r="E80" s="41">
        <v>3.81</v>
      </c>
      <c r="F80" s="36">
        <f t="shared" si="1"/>
        <v>1</v>
      </c>
    </row>
    <row r="81" spans="1:6" ht="25.7" customHeight="1">
      <c r="A81" s="29" t="s">
        <v>262</v>
      </c>
      <c r="B81" s="29" t="s">
        <v>263</v>
      </c>
      <c r="C81" s="30">
        <v>64.819999999999993</v>
      </c>
      <c r="D81" s="41">
        <v>63.454219000000002</v>
      </c>
      <c r="E81" s="41">
        <v>63.454219000000002</v>
      </c>
      <c r="F81" s="36">
        <f t="shared" si="1"/>
        <v>1</v>
      </c>
    </row>
    <row r="82" spans="1:6" ht="25.7" customHeight="1">
      <c r="A82" s="29" t="s">
        <v>264</v>
      </c>
      <c r="B82" s="29" t="s">
        <v>265</v>
      </c>
      <c r="C82" s="30">
        <v>49.82</v>
      </c>
      <c r="D82" s="41">
        <v>49.385241000000001</v>
      </c>
      <c r="E82" s="41">
        <v>49.385241000000001</v>
      </c>
      <c r="F82" s="36">
        <f t="shared" si="1"/>
        <v>1</v>
      </c>
    </row>
    <row r="83" spans="1:6" ht="25.7" customHeight="1">
      <c r="A83" s="29" t="s">
        <v>266</v>
      </c>
      <c r="B83" s="29" t="s">
        <v>267</v>
      </c>
      <c r="C83" s="30">
        <v>15</v>
      </c>
      <c r="D83" s="41">
        <v>14.068978</v>
      </c>
      <c r="E83" s="41">
        <v>14.068978</v>
      </c>
      <c r="F83" s="36">
        <f t="shared" si="1"/>
        <v>1</v>
      </c>
    </row>
    <row r="84" spans="1:6" ht="25.7" customHeight="1">
      <c r="A84" s="29" t="s">
        <v>268</v>
      </c>
      <c r="B84" s="29" t="s">
        <v>269</v>
      </c>
      <c r="C84" s="30">
        <v>117.59</v>
      </c>
      <c r="D84" s="41">
        <v>118.875922</v>
      </c>
      <c r="E84" s="41">
        <v>118.875922</v>
      </c>
      <c r="F84" s="36">
        <f t="shared" si="1"/>
        <v>1</v>
      </c>
    </row>
    <row r="85" spans="1:6" ht="25.7" customHeight="1">
      <c r="A85" s="29" t="s">
        <v>270</v>
      </c>
      <c r="B85" s="29" t="s">
        <v>271</v>
      </c>
      <c r="C85" s="30">
        <v>110</v>
      </c>
      <c r="D85" s="41">
        <v>90.935922000000005</v>
      </c>
      <c r="E85" s="41">
        <v>90.935922000000005</v>
      </c>
      <c r="F85" s="36">
        <f t="shared" si="1"/>
        <v>1</v>
      </c>
    </row>
    <row r="86" spans="1:6" ht="25.7" customHeight="1">
      <c r="A86" s="29" t="s">
        <v>272</v>
      </c>
      <c r="B86" s="29" t="s">
        <v>438</v>
      </c>
      <c r="C86" s="30">
        <v>7.59</v>
      </c>
      <c r="D86" s="41">
        <v>27.94</v>
      </c>
      <c r="E86" s="41">
        <v>27.94</v>
      </c>
      <c r="F86" s="36">
        <f t="shared" si="1"/>
        <v>1</v>
      </c>
    </row>
    <row r="87" spans="1:6" ht="25.7" customHeight="1">
      <c r="A87" s="29" t="s">
        <v>439</v>
      </c>
      <c r="B87" s="29" t="s">
        <v>440</v>
      </c>
      <c r="C87" s="30">
        <v>9699.44</v>
      </c>
      <c r="D87" s="41">
        <v>9697.8361210000003</v>
      </c>
      <c r="E87" s="41">
        <v>9697.8361210000003</v>
      </c>
      <c r="F87" s="36">
        <f t="shared" si="1"/>
        <v>1</v>
      </c>
    </row>
    <row r="88" spans="1:6" ht="25.7" customHeight="1">
      <c r="A88" s="29" t="s">
        <v>441</v>
      </c>
      <c r="B88" s="29" t="s">
        <v>440</v>
      </c>
      <c r="C88" s="30">
        <v>9699.44</v>
      </c>
      <c r="D88" s="41">
        <v>9697.8361210000003</v>
      </c>
      <c r="E88" s="41">
        <v>9697.8361210000003</v>
      </c>
      <c r="F88" s="36">
        <f t="shared" si="1"/>
        <v>1</v>
      </c>
    </row>
    <row r="89" spans="1:6" ht="25.7" customHeight="1">
      <c r="A89" s="29" t="s">
        <v>274</v>
      </c>
      <c r="B89" s="29" t="s">
        <v>120</v>
      </c>
      <c r="C89" s="30">
        <v>1871.11</v>
      </c>
      <c r="D89" s="41">
        <v>1828.396174</v>
      </c>
      <c r="E89" s="41">
        <v>1828.396174</v>
      </c>
      <c r="F89" s="36">
        <f t="shared" si="1"/>
        <v>1</v>
      </c>
    </row>
    <row r="90" spans="1:6" ht="25.7" customHeight="1">
      <c r="A90" s="29" t="s">
        <v>278</v>
      </c>
      <c r="B90" s="29" t="s">
        <v>279</v>
      </c>
      <c r="C90" s="30">
        <v>232.96</v>
      </c>
      <c r="D90" s="41">
        <v>232.96</v>
      </c>
      <c r="E90" s="41">
        <v>232.96</v>
      </c>
      <c r="F90" s="36">
        <f t="shared" si="1"/>
        <v>1</v>
      </c>
    </row>
    <row r="91" spans="1:6" ht="25.7" customHeight="1">
      <c r="A91" s="29" t="s">
        <v>442</v>
      </c>
      <c r="B91" s="29" t="s">
        <v>443</v>
      </c>
      <c r="C91" s="30">
        <v>232.96</v>
      </c>
      <c r="D91" s="41">
        <v>232.96</v>
      </c>
      <c r="E91" s="41">
        <v>232.96</v>
      </c>
      <c r="F91" s="36">
        <f t="shared" si="1"/>
        <v>1</v>
      </c>
    </row>
    <row r="92" spans="1:6" ht="25.7" customHeight="1">
      <c r="A92" s="29" t="s">
        <v>444</v>
      </c>
      <c r="B92" s="29" t="s">
        <v>445</v>
      </c>
      <c r="C92" s="30">
        <v>450</v>
      </c>
      <c r="D92" s="41">
        <v>447.81997000000001</v>
      </c>
      <c r="E92" s="41">
        <v>447.81997000000001</v>
      </c>
      <c r="F92" s="36">
        <f t="shared" si="1"/>
        <v>1</v>
      </c>
    </row>
    <row r="93" spans="1:6" ht="25.7" customHeight="1">
      <c r="A93" s="29" t="s">
        <v>446</v>
      </c>
      <c r="B93" s="29" t="s">
        <v>447</v>
      </c>
      <c r="C93" s="30">
        <v>450</v>
      </c>
      <c r="D93" s="41">
        <v>447.81997000000001</v>
      </c>
      <c r="E93" s="41">
        <v>447.81997000000001</v>
      </c>
      <c r="F93" s="36">
        <f t="shared" si="1"/>
        <v>1</v>
      </c>
    </row>
    <row r="94" spans="1:6" ht="25.7" customHeight="1">
      <c r="A94" s="29" t="s">
        <v>282</v>
      </c>
      <c r="B94" s="29" t="s">
        <v>283</v>
      </c>
      <c r="C94" s="30">
        <v>212.84</v>
      </c>
      <c r="D94" s="41">
        <v>183.32460499999999</v>
      </c>
      <c r="E94" s="41">
        <v>183.32460499999999</v>
      </c>
      <c r="F94" s="36">
        <f t="shared" si="1"/>
        <v>1</v>
      </c>
    </row>
    <row r="95" spans="1:6" ht="25.7" customHeight="1">
      <c r="A95" s="29" t="s">
        <v>284</v>
      </c>
      <c r="B95" s="29" t="s">
        <v>285</v>
      </c>
      <c r="C95" s="30">
        <v>212.84</v>
      </c>
      <c r="D95" s="41">
        <v>183.32460499999999</v>
      </c>
      <c r="E95" s="41">
        <v>183.32460499999999</v>
      </c>
      <c r="F95" s="36">
        <f t="shared" si="1"/>
        <v>1</v>
      </c>
    </row>
    <row r="96" spans="1:6" ht="25.7" customHeight="1">
      <c r="A96" s="29" t="s">
        <v>286</v>
      </c>
      <c r="B96" s="29" t="s">
        <v>287</v>
      </c>
      <c r="C96" s="30">
        <v>483.87</v>
      </c>
      <c r="D96" s="41">
        <v>403.71842099999998</v>
      </c>
      <c r="E96" s="41">
        <v>403.71842099999998</v>
      </c>
      <c r="F96" s="36">
        <f t="shared" si="1"/>
        <v>1</v>
      </c>
    </row>
    <row r="97" spans="1:6" ht="25.7" customHeight="1">
      <c r="A97" s="29" t="s">
        <v>288</v>
      </c>
      <c r="B97" s="29" t="s">
        <v>289</v>
      </c>
      <c r="C97" s="30">
        <v>125.25</v>
      </c>
      <c r="D97" s="41">
        <v>108.74447600000001</v>
      </c>
      <c r="E97" s="41">
        <v>108.74447600000001</v>
      </c>
      <c r="F97" s="36">
        <f t="shared" si="1"/>
        <v>1</v>
      </c>
    </row>
    <row r="98" spans="1:6" ht="25.7" customHeight="1">
      <c r="A98" s="29" t="s">
        <v>290</v>
      </c>
      <c r="B98" s="29" t="s">
        <v>291</v>
      </c>
      <c r="C98" s="30">
        <v>358.62</v>
      </c>
      <c r="D98" s="41">
        <v>294.97394500000001</v>
      </c>
      <c r="E98" s="41">
        <v>294.97394500000001</v>
      </c>
      <c r="F98" s="36">
        <f t="shared" si="1"/>
        <v>1</v>
      </c>
    </row>
    <row r="99" spans="1:6" ht="25.7" customHeight="1">
      <c r="A99" s="29" t="s">
        <v>294</v>
      </c>
      <c r="B99" s="29" t="s">
        <v>295</v>
      </c>
      <c r="C99" s="30">
        <v>343.26</v>
      </c>
      <c r="D99" s="41">
        <v>438.95567799999998</v>
      </c>
      <c r="E99" s="41">
        <v>438.95567799999998</v>
      </c>
      <c r="F99" s="36">
        <f t="shared" si="1"/>
        <v>1</v>
      </c>
    </row>
    <row r="100" spans="1:6" ht="25.7" customHeight="1">
      <c r="A100" s="29" t="s">
        <v>296</v>
      </c>
      <c r="B100" s="29" t="s">
        <v>297</v>
      </c>
      <c r="C100" s="30">
        <v>343.26</v>
      </c>
      <c r="D100" s="41">
        <v>438.95567799999998</v>
      </c>
      <c r="E100" s="41">
        <v>438.95567799999998</v>
      </c>
      <c r="F100" s="36">
        <f t="shared" si="1"/>
        <v>1</v>
      </c>
    </row>
    <row r="101" spans="1:6" ht="25.7" customHeight="1">
      <c r="A101" s="29" t="s">
        <v>448</v>
      </c>
      <c r="B101" s="29" t="s">
        <v>449</v>
      </c>
      <c r="C101" s="30">
        <v>3.98</v>
      </c>
      <c r="D101" s="41">
        <v>2.3485</v>
      </c>
      <c r="E101" s="41">
        <v>2.3485</v>
      </c>
      <c r="F101" s="36">
        <f t="shared" si="1"/>
        <v>1</v>
      </c>
    </row>
    <row r="102" spans="1:6" ht="25.7" customHeight="1">
      <c r="A102" s="29" t="s">
        <v>450</v>
      </c>
      <c r="B102" s="29" t="s">
        <v>451</v>
      </c>
      <c r="C102" s="30">
        <v>3.98</v>
      </c>
      <c r="D102" s="41">
        <v>2.3485</v>
      </c>
      <c r="E102" s="41">
        <v>2.3485</v>
      </c>
      <c r="F102" s="36">
        <f t="shared" si="1"/>
        <v>1</v>
      </c>
    </row>
    <row r="103" spans="1:6" ht="25.7" customHeight="1">
      <c r="A103" s="29" t="s">
        <v>452</v>
      </c>
      <c r="B103" s="29" t="s">
        <v>453</v>
      </c>
      <c r="C103" s="30">
        <v>144.19999999999999</v>
      </c>
      <c r="D103" s="41">
        <v>119.26900000000001</v>
      </c>
      <c r="E103" s="41">
        <v>119.26900000000001</v>
      </c>
      <c r="F103" s="36">
        <f t="shared" si="1"/>
        <v>1</v>
      </c>
    </row>
    <row r="104" spans="1:6" ht="25.7" customHeight="1">
      <c r="A104" s="29" t="s">
        <v>454</v>
      </c>
      <c r="B104" s="29" t="s">
        <v>453</v>
      </c>
      <c r="C104" s="30">
        <v>144.19999999999999</v>
      </c>
      <c r="D104" s="41">
        <v>119.26900000000001</v>
      </c>
      <c r="E104" s="41">
        <v>119.26900000000001</v>
      </c>
      <c r="F104" s="36">
        <f t="shared" si="1"/>
        <v>1</v>
      </c>
    </row>
    <row r="105" spans="1:6" ht="25.7" customHeight="1">
      <c r="A105" s="29" t="s">
        <v>298</v>
      </c>
      <c r="B105" s="29" t="s">
        <v>121</v>
      </c>
      <c r="C105" s="30">
        <v>3306.52</v>
      </c>
      <c r="D105" s="41">
        <v>3055.7426380000002</v>
      </c>
      <c r="E105" s="41">
        <v>3055.7426380000002</v>
      </c>
      <c r="F105" s="36">
        <f t="shared" si="1"/>
        <v>1</v>
      </c>
    </row>
    <row r="106" spans="1:6" ht="25.7" customHeight="1">
      <c r="A106" s="29" t="s">
        <v>299</v>
      </c>
      <c r="B106" s="29" t="s">
        <v>300</v>
      </c>
      <c r="C106" s="30">
        <v>3086.52</v>
      </c>
      <c r="D106" s="41">
        <v>2834.2446650000002</v>
      </c>
      <c r="E106" s="41">
        <v>2834.2446650000002</v>
      </c>
      <c r="F106" s="36">
        <f t="shared" si="1"/>
        <v>1</v>
      </c>
    </row>
    <row r="107" spans="1:6" ht="25.7" customHeight="1">
      <c r="A107" s="29" t="s">
        <v>301</v>
      </c>
      <c r="B107" s="29" t="s">
        <v>302</v>
      </c>
      <c r="C107" s="30">
        <v>3086.52</v>
      </c>
      <c r="D107" s="41">
        <v>2834.2446650000002</v>
      </c>
      <c r="E107" s="41">
        <v>2834.2446650000002</v>
      </c>
      <c r="F107" s="36">
        <f t="shared" si="1"/>
        <v>1</v>
      </c>
    </row>
    <row r="108" spans="1:6" ht="25.7" customHeight="1">
      <c r="A108" s="29" t="s">
        <v>303</v>
      </c>
      <c r="B108" s="29" t="s">
        <v>304</v>
      </c>
      <c r="C108" s="30">
        <v>220</v>
      </c>
      <c r="D108" s="41">
        <v>221.497973</v>
      </c>
      <c r="E108" s="41">
        <v>221.497973</v>
      </c>
      <c r="F108" s="36">
        <f t="shared" si="1"/>
        <v>1</v>
      </c>
    </row>
    <row r="109" spans="1:6" ht="25.7" customHeight="1">
      <c r="A109" s="29" t="s">
        <v>305</v>
      </c>
      <c r="B109" s="29" t="s">
        <v>306</v>
      </c>
      <c r="C109" s="30">
        <v>150</v>
      </c>
      <c r="D109" s="41">
        <v>155.036573</v>
      </c>
      <c r="E109" s="41">
        <v>155.036573</v>
      </c>
      <c r="F109" s="36">
        <f t="shared" si="1"/>
        <v>1</v>
      </c>
    </row>
    <row r="110" spans="1:6" ht="25.7" customHeight="1">
      <c r="A110" s="29" t="s">
        <v>307</v>
      </c>
      <c r="B110" s="29" t="s">
        <v>308</v>
      </c>
      <c r="C110" s="30">
        <v>70</v>
      </c>
      <c r="D110" s="41">
        <v>66.461399999999998</v>
      </c>
      <c r="E110" s="41">
        <v>66.461399999999998</v>
      </c>
      <c r="F110" s="36">
        <f t="shared" si="1"/>
        <v>1</v>
      </c>
    </row>
    <row r="111" spans="1:6" ht="25.7" customHeight="1">
      <c r="A111" s="29" t="s">
        <v>309</v>
      </c>
      <c r="B111" s="29" t="s">
        <v>80</v>
      </c>
      <c r="C111" s="30">
        <v>11525.56</v>
      </c>
      <c r="D111" s="41">
        <v>9267.5565920000008</v>
      </c>
      <c r="E111" s="41">
        <v>9267.5565920000008</v>
      </c>
      <c r="F111" s="36">
        <f t="shared" si="1"/>
        <v>1</v>
      </c>
    </row>
    <row r="112" spans="1:6" ht="25.7" customHeight="1">
      <c r="A112" s="29" t="s">
        <v>310</v>
      </c>
      <c r="B112" s="29" t="s">
        <v>311</v>
      </c>
      <c r="C112" s="30">
        <v>5189.29</v>
      </c>
      <c r="D112" s="41">
        <v>4887.9968829999998</v>
      </c>
      <c r="E112" s="41">
        <v>4887.9968829999998</v>
      </c>
      <c r="F112" s="36">
        <f t="shared" si="1"/>
        <v>1</v>
      </c>
    </row>
    <row r="113" spans="1:6" ht="25.7" customHeight="1">
      <c r="A113" s="29" t="s">
        <v>312</v>
      </c>
      <c r="B113" s="29" t="s">
        <v>43</v>
      </c>
      <c r="C113" s="30">
        <v>742.28</v>
      </c>
      <c r="D113" s="41">
        <v>639.07606199999998</v>
      </c>
      <c r="E113" s="41">
        <v>639.07606199999998</v>
      </c>
      <c r="F113" s="36">
        <f t="shared" si="1"/>
        <v>1</v>
      </c>
    </row>
    <row r="114" spans="1:6" ht="25.7" customHeight="1">
      <c r="A114" s="29" t="s">
        <v>313</v>
      </c>
      <c r="B114" s="29" t="s">
        <v>314</v>
      </c>
      <c r="C114" s="30">
        <v>56.5</v>
      </c>
      <c r="D114" s="41">
        <v>78.706384</v>
      </c>
      <c r="E114" s="41">
        <v>78.706384</v>
      </c>
      <c r="F114" s="36">
        <f t="shared" si="1"/>
        <v>1</v>
      </c>
    </row>
    <row r="115" spans="1:6" ht="25.7" customHeight="1">
      <c r="A115" s="29" t="s">
        <v>317</v>
      </c>
      <c r="B115" s="29" t="s">
        <v>318</v>
      </c>
      <c r="C115" s="30">
        <v>4390.51</v>
      </c>
      <c r="D115" s="41">
        <v>4170.2144369999996</v>
      </c>
      <c r="E115" s="41">
        <v>4170.2144369999996</v>
      </c>
      <c r="F115" s="36">
        <f t="shared" si="1"/>
        <v>1</v>
      </c>
    </row>
    <row r="116" spans="1:6" ht="25.7" customHeight="1">
      <c r="A116" s="29" t="s">
        <v>319</v>
      </c>
      <c r="B116" s="29" t="s">
        <v>320</v>
      </c>
      <c r="C116" s="30">
        <v>742.99</v>
      </c>
      <c r="D116" s="41">
        <v>712.05785600000002</v>
      </c>
      <c r="E116" s="41">
        <v>712.05785600000002</v>
      </c>
      <c r="F116" s="36">
        <f t="shared" si="1"/>
        <v>1</v>
      </c>
    </row>
    <row r="117" spans="1:6" ht="25.7" customHeight="1">
      <c r="A117" s="29" t="s">
        <v>455</v>
      </c>
      <c r="B117" s="29" t="s">
        <v>456</v>
      </c>
      <c r="C117" s="30">
        <v>157.9</v>
      </c>
      <c r="D117" s="41">
        <v>136.717456</v>
      </c>
      <c r="E117" s="41">
        <v>136.717456</v>
      </c>
      <c r="F117" s="36">
        <f t="shared" si="1"/>
        <v>1</v>
      </c>
    </row>
    <row r="118" spans="1:6" ht="25.7" customHeight="1">
      <c r="A118" s="29" t="s">
        <v>321</v>
      </c>
      <c r="B118" s="29" t="s">
        <v>322</v>
      </c>
      <c r="C118" s="30">
        <v>585.09</v>
      </c>
      <c r="D118" s="41">
        <v>575.34040000000005</v>
      </c>
      <c r="E118" s="41">
        <v>575.34040000000005</v>
      </c>
      <c r="F118" s="36">
        <f t="shared" si="1"/>
        <v>1</v>
      </c>
    </row>
    <row r="119" spans="1:6" ht="25.7" customHeight="1">
      <c r="A119" s="29" t="s">
        <v>323</v>
      </c>
      <c r="B119" s="29" t="s">
        <v>324</v>
      </c>
      <c r="C119" s="30">
        <v>510.75</v>
      </c>
      <c r="D119" s="41">
        <v>269.48795000000001</v>
      </c>
      <c r="E119" s="41">
        <v>269.48795000000001</v>
      </c>
      <c r="F119" s="36">
        <f t="shared" si="1"/>
        <v>1</v>
      </c>
    </row>
    <row r="120" spans="1:6" ht="25.7" customHeight="1">
      <c r="A120" s="29" t="s">
        <v>325</v>
      </c>
      <c r="B120" s="29" t="s">
        <v>324</v>
      </c>
      <c r="C120" s="30">
        <v>510.75</v>
      </c>
      <c r="D120" s="41">
        <v>269.48795000000001</v>
      </c>
      <c r="E120" s="41">
        <v>269.48795000000001</v>
      </c>
      <c r="F120" s="36">
        <f t="shared" si="1"/>
        <v>1</v>
      </c>
    </row>
    <row r="121" spans="1:6" ht="25.7" customHeight="1">
      <c r="A121" s="29" t="s">
        <v>326</v>
      </c>
      <c r="B121" s="29" t="s">
        <v>327</v>
      </c>
      <c r="C121" s="30">
        <v>5082.53</v>
      </c>
      <c r="D121" s="41">
        <v>3398.013903</v>
      </c>
      <c r="E121" s="41">
        <v>3398.013903</v>
      </c>
      <c r="F121" s="36">
        <f t="shared" si="1"/>
        <v>1</v>
      </c>
    </row>
    <row r="122" spans="1:6" ht="25.7" customHeight="1">
      <c r="A122" s="29" t="s">
        <v>328</v>
      </c>
      <c r="B122" s="29" t="s">
        <v>327</v>
      </c>
      <c r="C122" s="30">
        <v>5082.53</v>
      </c>
      <c r="D122" s="41">
        <v>3398.013903</v>
      </c>
      <c r="E122" s="41">
        <v>3398.013903</v>
      </c>
      <c r="F122" s="36">
        <f t="shared" si="1"/>
        <v>1</v>
      </c>
    </row>
    <row r="123" spans="1:6" ht="25.7" customHeight="1">
      <c r="A123" s="29" t="s">
        <v>329</v>
      </c>
      <c r="B123" s="29" t="s">
        <v>122</v>
      </c>
      <c r="C123" s="30">
        <v>28084.39</v>
      </c>
      <c r="D123" s="41">
        <v>27358.660034999997</v>
      </c>
      <c r="E123" s="41">
        <v>27358.660034999997</v>
      </c>
      <c r="F123" s="36">
        <f t="shared" si="1"/>
        <v>1</v>
      </c>
    </row>
    <row r="124" spans="1:6" ht="25.7" customHeight="1">
      <c r="A124" s="29" t="s">
        <v>330</v>
      </c>
      <c r="B124" s="29" t="s">
        <v>331</v>
      </c>
      <c r="C124" s="30">
        <v>2436.73</v>
      </c>
      <c r="D124" s="41">
        <v>2613.8134479999999</v>
      </c>
      <c r="E124" s="41">
        <v>2613.8134479999999</v>
      </c>
      <c r="F124" s="36">
        <f t="shared" si="1"/>
        <v>1</v>
      </c>
    </row>
    <row r="125" spans="1:6" ht="25.7" customHeight="1">
      <c r="A125" s="29" t="s">
        <v>332</v>
      </c>
      <c r="B125" s="29" t="s">
        <v>165</v>
      </c>
      <c r="C125" s="30">
        <v>615.04</v>
      </c>
      <c r="D125" s="41">
        <v>536.20510200000001</v>
      </c>
      <c r="E125" s="41">
        <v>536.20510200000001</v>
      </c>
      <c r="F125" s="36">
        <f t="shared" si="1"/>
        <v>1</v>
      </c>
    </row>
    <row r="126" spans="1:6" ht="25.7" customHeight="1">
      <c r="A126" s="29" t="s">
        <v>457</v>
      </c>
      <c r="B126" s="29" t="s">
        <v>458</v>
      </c>
      <c r="C126" s="30">
        <v>4.79</v>
      </c>
      <c r="D126" s="41">
        <v>4.7809999999999997</v>
      </c>
      <c r="E126" s="41">
        <v>4.7809999999999997</v>
      </c>
      <c r="F126" s="36">
        <f t="shared" si="1"/>
        <v>1</v>
      </c>
    </row>
    <row r="127" spans="1:6" ht="25.7" customHeight="1">
      <c r="A127" s="29" t="s">
        <v>333</v>
      </c>
      <c r="B127" s="29" t="s">
        <v>334</v>
      </c>
      <c r="C127" s="30">
        <v>2.59</v>
      </c>
      <c r="D127" s="41">
        <v>212.58627799999999</v>
      </c>
      <c r="E127" s="41">
        <v>212.58627799999999</v>
      </c>
      <c r="F127" s="36">
        <f t="shared" si="1"/>
        <v>1</v>
      </c>
    </row>
    <row r="128" spans="1:6" ht="25.7" customHeight="1">
      <c r="A128" s="29" t="s">
        <v>335</v>
      </c>
      <c r="B128" s="29" t="s">
        <v>336</v>
      </c>
      <c r="C128" s="30"/>
      <c r="D128" s="41">
        <v>5.915</v>
      </c>
      <c r="E128" s="41">
        <v>5.915</v>
      </c>
      <c r="F128" s="36">
        <f t="shared" si="1"/>
        <v>1</v>
      </c>
    </row>
    <row r="129" spans="1:6" ht="25.7" customHeight="1">
      <c r="A129" s="29" t="s">
        <v>459</v>
      </c>
      <c r="B129" s="29" t="s">
        <v>460</v>
      </c>
      <c r="C129" s="30"/>
      <c r="D129" s="41">
        <v>5.9665499999999998</v>
      </c>
      <c r="E129" s="41">
        <v>5.9665499999999998</v>
      </c>
      <c r="F129" s="36">
        <f t="shared" si="1"/>
        <v>1</v>
      </c>
    </row>
    <row r="130" spans="1:6" ht="25.7" customHeight="1">
      <c r="A130" s="29" t="s">
        <v>337</v>
      </c>
      <c r="B130" s="29" t="s">
        <v>461</v>
      </c>
      <c r="C130" s="30">
        <v>24.93</v>
      </c>
      <c r="D130" s="41">
        <v>59.629797000000003</v>
      </c>
      <c r="E130" s="41">
        <v>59.629797000000003</v>
      </c>
      <c r="F130" s="36">
        <f t="shared" si="1"/>
        <v>1</v>
      </c>
    </row>
    <row r="131" spans="1:6" ht="25.7" customHeight="1">
      <c r="A131" s="29" t="s">
        <v>339</v>
      </c>
      <c r="B131" s="29" t="s">
        <v>340</v>
      </c>
      <c r="C131" s="30">
        <v>1789.38</v>
      </c>
      <c r="D131" s="41">
        <v>1788.7297209999999</v>
      </c>
      <c r="E131" s="41">
        <v>1788.7297209999999</v>
      </c>
      <c r="F131" s="36">
        <f t="shared" si="1"/>
        <v>1</v>
      </c>
    </row>
    <row r="132" spans="1:6" ht="25.7" customHeight="1">
      <c r="A132" s="29" t="s">
        <v>341</v>
      </c>
      <c r="B132" s="29" t="s">
        <v>342</v>
      </c>
      <c r="C132" s="30">
        <v>1267.71</v>
      </c>
      <c r="D132" s="41">
        <v>1286.3477439999999</v>
      </c>
      <c r="E132" s="41">
        <v>1286.3477439999999</v>
      </c>
      <c r="F132" s="36">
        <f t="shared" si="1"/>
        <v>1</v>
      </c>
    </row>
    <row r="133" spans="1:6" ht="25.7" customHeight="1">
      <c r="A133" s="29" t="s">
        <v>343</v>
      </c>
      <c r="B133" s="29" t="s">
        <v>344</v>
      </c>
      <c r="C133" s="30"/>
      <c r="D133" s="41"/>
      <c r="E133" s="41"/>
      <c r="F133" s="36"/>
    </row>
    <row r="134" spans="1:6" ht="25.7" customHeight="1">
      <c r="A134" s="29" t="s">
        <v>345</v>
      </c>
      <c r="B134" s="29" t="s">
        <v>346</v>
      </c>
      <c r="C134" s="30">
        <v>690.69</v>
      </c>
      <c r="D134" s="41">
        <v>703.26774399999999</v>
      </c>
      <c r="E134" s="41">
        <v>703.26774399999999</v>
      </c>
      <c r="F134" s="36">
        <f t="shared" ref="F134:F168" si="2">ROUND(E134/D134,2)</f>
        <v>1</v>
      </c>
    </row>
    <row r="135" spans="1:6" ht="25.7" customHeight="1">
      <c r="A135" s="29" t="s">
        <v>347</v>
      </c>
      <c r="B135" s="29" t="s">
        <v>348</v>
      </c>
      <c r="C135" s="30">
        <v>575.52</v>
      </c>
      <c r="D135" s="41">
        <v>575.52</v>
      </c>
      <c r="E135" s="41">
        <v>575.52</v>
      </c>
      <c r="F135" s="36">
        <f t="shared" si="2"/>
        <v>1</v>
      </c>
    </row>
    <row r="136" spans="1:6" ht="25.7" customHeight="1">
      <c r="A136" s="29" t="s">
        <v>349</v>
      </c>
      <c r="B136" s="29" t="s">
        <v>350</v>
      </c>
      <c r="C136" s="30">
        <v>1.5</v>
      </c>
      <c r="D136" s="41"/>
      <c r="E136" s="41"/>
      <c r="F136" s="36"/>
    </row>
    <row r="137" spans="1:6" ht="25.7" customHeight="1">
      <c r="A137" s="29" t="s">
        <v>351</v>
      </c>
      <c r="B137" s="29" t="s">
        <v>352</v>
      </c>
      <c r="C137" s="30"/>
      <c r="D137" s="41">
        <v>7.56</v>
      </c>
      <c r="E137" s="41">
        <v>7.56</v>
      </c>
      <c r="F137" s="36">
        <f t="shared" si="2"/>
        <v>1</v>
      </c>
    </row>
    <row r="138" spans="1:6" ht="25.7" customHeight="1">
      <c r="A138" s="29" t="s">
        <v>353</v>
      </c>
      <c r="B138" s="29" t="s">
        <v>354</v>
      </c>
      <c r="C138" s="30">
        <v>6517.95</v>
      </c>
      <c r="D138" s="41">
        <v>8276.3674129999999</v>
      </c>
      <c r="E138" s="41">
        <v>8276.3674129999999</v>
      </c>
      <c r="F138" s="36">
        <f t="shared" si="2"/>
        <v>1</v>
      </c>
    </row>
    <row r="139" spans="1:6" ht="25.7" customHeight="1">
      <c r="A139" s="29" t="s">
        <v>355</v>
      </c>
      <c r="B139" s="29" t="s">
        <v>356</v>
      </c>
      <c r="C139" s="30">
        <v>432.27</v>
      </c>
      <c r="D139" s="41">
        <v>386.802367</v>
      </c>
      <c r="E139" s="41">
        <v>386.802367</v>
      </c>
      <c r="F139" s="36">
        <f t="shared" si="2"/>
        <v>1</v>
      </c>
    </row>
    <row r="140" spans="1:6" ht="25.7" customHeight="1">
      <c r="A140" s="29" t="s">
        <v>357</v>
      </c>
      <c r="B140" s="29" t="s">
        <v>358</v>
      </c>
      <c r="C140" s="30">
        <v>5201.58</v>
      </c>
      <c r="D140" s="41">
        <v>6700.2574000000004</v>
      </c>
      <c r="E140" s="41">
        <v>6700.2574000000004</v>
      </c>
      <c r="F140" s="36">
        <f t="shared" si="2"/>
        <v>1</v>
      </c>
    </row>
    <row r="141" spans="1:6" ht="25.7" customHeight="1">
      <c r="A141" s="29" t="s">
        <v>361</v>
      </c>
      <c r="B141" s="29" t="s">
        <v>362</v>
      </c>
      <c r="C141" s="30">
        <v>884.1</v>
      </c>
      <c r="D141" s="41">
        <v>1189.307646</v>
      </c>
      <c r="E141" s="41">
        <v>1189.307646</v>
      </c>
      <c r="F141" s="36">
        <f t="shared" si="2"/>
        <v>1</v>
      </c>
    </row>
    <row r="142" spans="1:6" ht="25.7" customHeight="1">
      <c r="A142" s="29" t="s">
        <v>363</v>
      </c>
      <c r="B142" s="29" t="s">
        <v>364</v>
      </c>
      <c r="C142" s="30">
        <v>16362</v>
      </c>
      <c r="D142" s="41">
        <v>13976.660029999999</v>
      </c>
      <c r="E142" s="41">
        <v>13976.660029999999</v>
      </c>
      <c r="F142" s="36">
        <f t="shared" si="2"/>
        <v>1</v>
      </c>
    </row>
    <row r="143" spans="1:6" ht="25.7" customHeight="1">
      <c r="A143" s="29" t="s">
        <v>365</v>
      </c>
      <c r="B143" s="29" t="s">
        <v>366</v>
      </c>
      <c r="C143" s="30">
        <v>400</v>
      </c>
      <c r="D143" s="41">
        <v>400</v>
      </c>
      <c r="E143" s="41">
        <v>400</v>
      </c>
      <c r="F143" s="36">
        <f t="shared" si="2"/>
        <v>1</v>
      </c>
    </row>
    <row r="144" spans="1:6" ht="25.7" customHeight="1">
      <c r="A144" s="29" t="s">
        <v>367</v>
      </c>
      <c r="B144" s="29" t="s">
        <v>368</v>
      </c>
      <c r="C144" s="30">
        <v>15962</v>
      </c>
      <c r="D144" s="41">
        <v>13576.660029999999</v>
      </c>
      <c r="E144" s="41">
        <v>13576.660029999999</v>
      </c>
      <c r="F144" s="36">
        <f t="shared" si="2"/>
        <v>1</v>
      </c>
    </row>
    <row r="145" spans="1:6" ht="25.7" customHeight="1">
      <c r="A145" s="29" t="s">
        <v>462</v>
      </c>
      <c r="B145" s="29" t="s">
        <v>463</v>
      </c>
      <c r="C145" s="30">
        <v>1500</v>
      </c>
      <c r="D145" s="41">
        <v>1205.4713999999999</v>
      </c>
      <c r="E145" s="41">
        <v>1205.4713999999999</v>
      </c>
      <c r="F145" s="36">
        <f t="shared" si="2"/>
        <v>1</v>
      </c>
    </row>
    <row r="146" spans="1:6" ht="25.7" customHeight="1">
      <c r="A146" s="29" t="s">
        <v>464</v>
      </c>
      <c r="B146" s="29" t="s">
        <v>463</v>
      </c>
      <c r="C146" s="30">
        <v>1500</v>
      </c>
      <c r="D146" s="41">
        <v>1205.4713999999999</v>
      </c>
      <c r="E146" s="41">
        <v>1205.4713999999999</v>
      </c>
      <c r="F146" s="36">
        <f t="shared" si="2"/>
        <v>1</v>
      </c>
    </row>
    <row r="147" spans="1:6" ht="25.7" customHeight="1">
      <c r="A147" s="29" t="s">
        <v>369</v>
      </c>
      <c r="B147" s="29" t="s">
        <v>123</v>
      </c>
      <c r="C147" s="30"/>
      <c r="D147" s="41">
        <v>112.0879</v>
      </c>
      <c r="E147" s="41">
        <v>112.0879</v>
      </c>
      <c r="F147" s="36">
        <f t="shared" si="2"/>
        <v>1</v>
      </c>
    </row>
    <row r="148" spans="1:6" ht="25.7" customHeight="1">
      <c r="A148" s="29" t="s">
        <v>370</v>
      </c>
      <c r="B148" s="29" t="s">
        <v>371</v>
      </c>
      <c r="C148" s="30"/>
      <c r="D148" s="41">
        <v>112.0879</v>
      </c>
      <c r="E148" s="41">
        <v>112.0879</v>
      </c>
      <c r="F148" s="36">
        <f t="shared" si="2"/>
        <v>1</v>
      </c>
    </row>
    <row r="149" spans="1:6" ht="25.7" customHeight="1">
      <c r="A149" s="29" t="s">
        <v>372</v>
      </c>
      <c r="B149" s="29" t="s">
        <v>373</v>
      </c>
      <c r="C149" s="30"/>
      <c r="D149" s="41">
        <v>112.0879</v>
      </c>
      <c r="E149" s="41">
        <v>112.0879</v>
      </c>
      <c r="F149" s="36">
        <f t="shared" si="2"/>
        <v>1</v>
      </c>
    </row>
    <row r="150" spans="1:6" ht="25.7" customHeight="1">
      <c r="A150" s="29" t="s">
        <v>374</v>
      </c>
      <c r="B150" s="29" t="s">
        <v>375</v>
      </c>
      <c r="C150" s="41">
        <v>98407.25</v>
      </c>
      <c r="D150" s="41">
        <v>97045.940067000003</v>
      </c>
      <c r="E150" s="41">
        <v>97045.940067000003</v>
      </c>
      <c r="F150" s="36">
        <f t="shared" si="2"/>
        <v>1</v>
      </c>
    </row>
    <row r="151" spans="1:6" ht="25.7" customHeight="1">
      <c r="A151" s="29" t="s">
        <v>376</v>
      </c>
      <c r="B151" s="29" t="s">
        <v>377</v>
      </c>
      <c r="C151" s="41">
        <v>98407.25</v>
      </c>
      <c r="D151" s="41">
        <v>97045.940067000003</v>
      </c>
      <c r="E151" s="41">
        <v>97045.940067000003</v>
      </c>
      <c r="F151" s="36">
        <f t="shared" si="2"/>
        <v>1</v>
      </c>
    </row>
    <row r="152" spans="1:6" ht="25.7" customHeight="1">
      <c r="A152" s="29" t="s">
        <v>378</v>
      </c>
      <c r="B152" s="29" t="s">
        <v>379</v>
      </c>
      <c r="C152" s="41">
        <v>98407.25</v>
      </c>
      <c r="D152" s="41">
        <v>97045.940067000003</v>
      </c>
      <c r="E152" s="41">
        <v>97045.940067000003</v>
      </c>
      <c r="F152" s="36">
        <f t="shared" si="2"/>
        <v>1</v>
      </c>
    </row>
    <row r="153" spans="1:6" ht="25.7" customHeight="1">
      <c r="A153" s="29" t="s">
        <v>380</v>
      </c>
      <c r="B153" s="29" t="s">
        <v>124</v>
      </c>
      <c r="C153" s="30">
        <v>1055.8900000000001</v>
      </c>
      <c r="D153" s="41">
        <v>963.57685700000002</v>
      </c>
      <c r="E153" s="41">
        <v>963.57685700000002</v>
      </c>
      <c r="F153" s="36">
        <f t="shared" si="2"/>
        <v>1</v>
      </c>
    </row>
    <row r="154" spans="1:6" ht="25.7" customHeight="1">
      <c r="A154" s="29" t="s">
        <v>381</v>
      </c>
      <c r="B154" s="29" t="s">
        <v>382</v>
      </c>
      <c r="C154" s="30">
        <v>1055.8900000000001</v>
      </c>
      <c r="D154" s="41">
        <v>963.57685700000002</v>
      </c>
      <c r="E154" s="41">
        <v>963.57685700000002</v>
      </c>
      <c r="F154" s="36">
        <f t="shared" si="2"/>
        <v>1</v>
      </c>
    </row>
    <row r="155" spans="1:6" ht="25.7" customHeight="1">
      <c r="A155" s="29" t="s">
        <v>383</v>
      </c>
      <c r="B155" s="29" t="s">
        <v>384</v>
      </c>
      <c r="C155" s="30">
        <v>581.27</v>
      </c>
      <c r="D155" s="41">
        <v>526.24019999999996</v>
      </c>
      <c r="E155" s="41">
        <v>526.24019999999996</v>
      </c>
      <c r="F155" s="36">
        <f t="shared" si="2"/>
        <v>1</v>
      </c>
    </row>
    <row r="156" spans="1:6" ht="25.7" customHeight="1">
      <c r="A156" s="29" t="s">
        <v>385</v>
      </c>
      <c r="B156" s="29" t="s">
        <v>386</v>
      </c>
      <c r="C156" s="30">
        <v>474.62</v>
      </c>
      <c r="D156" s="41">
        <v>437.336657</v>
      </c>
      <c r="E156" s="41">
        <v>437.336657</v>
      </c>
      <c r="F156" s="36">
        <f t="shared" si="2"/>
        <v>1</v>
      </c>
    </row>
    <row r="157" spans="1:6" ht="25.7" customHeight="1">
      <c r="A157" s="29" t="s">
        <v>465</v>
      </c>
      <c r="B157" s="29" t="s">
        <v>125</v>
      </c>
      <c r="C157" s="30"/>
      <c r="D157" s="41">
        <v>6.9346899999999998</v>
      </c>
      <c r="E157" s="41">
        <v>6.9346899999999998</v>
      </c>
      <c r="F157" s="36">
        <f t="shared" si="2"/>
        <v>1</v>
      </c>
    </row>
    <row r="158" spans="1:6" ht="25.7" customHeight="1">
      <c r="A158" s="29" t="s">
        <v>466</v>
      </c>
      <c r="B158" s="29" t="s">
        <v>467</v>
      </c>
      <c r="C158" s="30"/>
      <c r="D158" s="41">
        <v>6.9346899999999998</v>
      </c>
      <c r="E158" s="30">
        <v>6.9346899999999998</v>
      </c>
      <c r="F158" s="36">
        <f t="shared" si="2"/>
        <v>1</v>
      </c>
    </row>
    <row r="159" spans="1:6" ht="25.7" customHeight="1">
      <c r="A159" s="29" t="s">
        <v>468</v>
      </c>
      <c r="B159" s="29" t="s">
        <v>469</v>
      </c>
      <c r="C159" s="30"/>
      <c r="D159" s="41">
        <v>6.9346899999999998</v>
      </c>
      <c r="E159" s="30">
        <v>6.9346899999999998</v>
      </c>
      <c r="F159" s="36">
        <f t="shared" si="2"/>
        <v>1</v>
      </c>
    </row>
    <row r="160" spans="1:6" ht="25.7" customHeight="1">
      <c r="A160" s="29" t="s">
        <v>387</v>
      </c>
      <c r="B160" s="29" t="s">
        <v>126</v>
      </c>
      <c r="C160" s="30">
        <v>101.89</v>
      </c>
      <c r="D160" s="41">
        <v>153.29910000000001</v>
      </c>
      <c r="E160" s="30">
        <v>153.29910000000001</v>
      </c>
      <c r="F160" s="36">
        <f t="shared" si="2"/>
        <v>1</v>
      </c>
    </row>
    <row r="161" spans="1:6" ht="25.7" customHeight="1">
      <c r="A161" s="29" t="s">
        <v>388</v>
      </c>
      <c r="B161" s="29" t="s">
        <v>389</v>
      </c>
      <c r="C161" s="30">
        <v>101.89</v>
      </c>
      <c r="D161" s="41">
        <v>153.29910000000001</v>
      </c>
      <c r="E161" s="30">
        <v>153.29910000000001</v>
      </c>
      <c r="F161" s="36">
        <f t="shared" si="2"/>
        <v>1</v>
      </c>
    </row>
    <row r="162" spans="1:6" ht="25.7" customHeight="1">
      <c r="A162" s="29" t="s">
        <v>390</v>
      </c>
      <c r="B162" s="29" t="s">
        <v>391</v>
      </c>
      <c r="C162" s="30">
        <v>101.89</v>
      </c>
      <c r="D162" s="41">
        <v>153.29910000000001</v>
      </c>
      <c r="E162" s="30">
        <v>153.29910000000001</v>
      </c>
      <c r="F162" s="36">
        <f t="shared" si="2"/>
        <v>1</v>
      </c>
    </row>
    <row r="163" spans="1:6" ht="25.7" customHeight="1">
      <c r="A163" s="28"/>
      <c r="B163" s="28" t="s">
        <v>500</v>
      </c>
      <c r="C163" s="42">
        <v>174965.08</v>
      </c>
      <c r="D163" s="42">
        <v>168613.85561699999</v>
      </c>
      <c r="E163" s="42">
        <v>168613.85561699999</v>
      </c>
      <c r="F163" s="43">
        <f t="shared" si="2"/>
        <v>1</v>
      </c>
    </row>
    <row r="164" spans="1:6" ht="25.7" customHeight="1">
      <c r="A164" s="28"/>
      <c r="B164" s="49" t="s">
        <v>44</v>
      </c>
      <c r="C164" s="42"/>
      <c r="D164" s="42"/>
      <c r="E164" s="42"/>
      <c r="F164" s="43"/>
    </row>
    <row r="165" spans="1:6" ht="25.7" customHeight="1">
      <c r="A165" s="28"/>
      <c r="B165" s="49" t="s">
        <v>45</v>
      </c>
      <c r="C165" s="42"/>
      <c r="D165" s="42">
        <v>1000</v>
      </c>
      <c r="E165" s="42">
        <v>1000</v>
      </c>
      <c r="F165" s="43">
        <f t="shared" si="2"/>
        <v>1</v>
      </c>
    </row>
    <row r="166" spans="1:6" ht="25.7" customHeight="1">
      <c r="A166" s="28"/>
      <c r="B166" s="49" t="s">
        <v>46</v>
      </c>
      <c r="C166" s="42"/>
      <c r="D166" s="42">
        <v>2902.9</v>
      </c>
      <c r="E166" s="42">
        <v>2902.9</v>
      </c>
      <c r="F166" s="43">
        <f t="shared" si="2"/>
        <v>1</v>
      </c>
    </row>
    <row r="167" spans="1:6" ht="25.7" customHeight="1">
      <c r="A167" s="28"/>
      <c r="B167" s="49" t="s">
        <v>501</v>
      </c>
      <c r="C167" s="42"/>
      <c r="D167" s="42">
        <v>3895.83</v>
      </c>
      <c r="E167" s="42">
        <v>3895.83</v>
      </c>
      <c r="F167" s="43">
        <f t="shared" si="2"/>
        <v>1</v>
      </c>
    </row>
    <row r="168" spans="1:6" ht="25.7" customHeight="1">
      <c r="A168" s="28"/>
      <c r="B168" s="28" t="s">
        <v>36</v>
      </c>
      <c r="C168" s="31">
        <v>174965.08</v>
      </c>
      <c r="D168" s="42">
        <f>SUM(D163:D167)</f>
        <v>176412.58561699998</v>
      </c>
      <c r="E168" s="42">
        <f>SUM(E163:E167)</f>
        <v>176412.58561699998</v>
      </c>
      <c r="F168" s="43">
        <f t="shared" si="2"/>
        <v>1</v>
      </c>
    </row>
    <row r="170" spans="1:6">
      <c r="E170" s="40"/>
    </row>
  </sheetData>
  <autoFilter ref="A3:F168"/>
  <mergeCells count="1">
    <mergeCell ref="A1:F1"/>
  </mergeCells>
  <phoneticPr fontId="11" type="noConversion"/>
  <pageMargins left="0.55118110236220474" right="0.55118110236220474" top="0.6692913385826772" bottom="0.27559055118110237" header="0" footer="0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opLeftCell="A19" workbookViewId="0">
      <selection activeCell="A32" sqref="A32"/>
    </sheetView>
  </sheetViews>
  <sheetFormatPr defaultColWidth="10" defaultRowHeight="13.5"/>
  <cols>
    <col min="1" max="1" width="23.625" customWidth="1"/>
    <col min="2" max="4" width="18.5" customWidth="1"/>
    <col min="5" max="5" width="17.5" customWidth="1"/>
    <col min="6" max="7" width="9.75" customWidth="1"/>
  </cols>
  <sheetData>
    <row r="1" spans="1:6" ht="39.950000000000003" customHeight="1">
      <c r="A1" s="70" t="s">
        <v>3</v>
      </c>
      <c r="B1" s="70"/>
      <c r="C1" s="70"/>
      <c r="D1" s="70"/>
      <c r="E1" s="70"/>
    </row>
    <row r="2" spans="1:6" ht="22.7" customHeight="1">
      <c r="A2" s="26"/>
      <c r="B2" s="26"/>
      <c r="C2" s="26"/>
      <c r="E2" s="27" t="s">
        <v>27</v>
      </c>
    </row>
    <row r="3" spans="1:6" ht="34.15" customHeight="1">
      <c r="A3" s="28" t="s">
        <v>38</v>
      </c>
      <c r="B3" s="28" t="s">
        <v>29</v>
      </c>
      <c r="C3" s="28" t="s">
        <v>30</v>
      </c>
      <c r="D3" s="28" t="s">
        <v>31</v>
      </c>
      <c r="E3" s="28" t="s">
        <v>32</v>
      </c>
    </row>
    <row r="4" spans="1:6" ht="25.7" customHeight="1">
      <c r="A4" s="32" t="s">
        <v>48</v>
      </c>
      <c r="B4" s="41">
        <v>3884.42</v>
      </c>
      <c r="C4" s="41">
        <v>3397.9626129999997</v>
      </c>
      <c r="D4" s="41">
        <v>3397.9626129999997</v>
      </c>
      <c r="E4" s="36">
        <f>ROUND(D4/C4,2)</f>
        <v>1</v>
      </c>
    </row>
    <row r="5" spans="1:6" ht="25.7" customHeight="1">
      <c r="A5" s="33" t="s">
        <v>49</v>
      </c>
      <c r="B5" s="41">
        <v>2838.09</v>
      </c>
      <c r="C5" s="41">
        <v>2325.3383480000002</v>
      </c>
      <c r="D5" s="41">
        <v>2325.3383479999998</v>
      </c>
      <c r="E5" s="36">
        <f t="shared" ref="E5:E30" si="0">ROUND(D5/C5,2)</f>
        <v>1</v>
      </c>
      <c r="F5" s="46"/>
    </row>
    <row r="6" spans="1:6" ht="25.7" customHeight="1">
      <c r="A6" s="33" t="s">
        <v>50</v>
      </c>
      <c r="B6" s="41">
        <v>422.6</v>
      </c>
      <c r="C6" s="41">
        <v>431.29384599999997</v>
      </c>
      <c r="D6" s="41">
        <v>431.29384599999997</v>
      </c>
      <c r="E6" s="36">
        <f t="shared" si="0"/>
        <v>1</v>
      </c>
      <c r="F6" s="39"/>
    </row>
    <row r="7" spans="1:6" ht="25.7" customHeight="1">
      <c r="A7" s="33" t="s">
        <v>51</v>
      </c>
      <c r="B7" s="41">
        <v>333.73</v>
      </c>
      <c r="C7" s="41">
        <v>312.50450000000001</v>
      </c>
      <c r="D7" s="41">
        <v>312.50450000000001</v>
      </c>
      <c r="E7" s="36">
        <f t="shared" si="0"/>
        <v>1</v>
      </c>
    </row>
    <row r="8" spans="1:6" ht="25.7" customHeight="1">
      <c r="A8" s="33" t="s">
        <v>52</v>
      </c>
      <c r="B8" s="41">
        <v>290</v>
      </c>
      <c r="C8" s="41">
        <v>328.825919</v>
      </c>
      <c r="D8" s="41">
        <v>328.825919</v>
      </c>
      <c r="E8" s="36">
        <f t="shared" si="0"/>
        <v>1</v>
      </c>
    </row>
    <row r="9" spans="1:6" ht="25.7" customHeight="1">
      <c r="A9" s="32" t="s">
        <v>53</v>
      </c>
      <c r="B9" s="41">
        <v>789.18</v>
      </c>
      <c r="C9" s="41">
        <v>731.51173200000005</v>
      </c>
      <c r="D9" s="41">
        <v>731.51173200000005</v>
      </c>
      <c r="E9" s="36">
        <f t="shared" si="0"/>
        <v>1</v>
      </c>
    </row>
    <row r="10" spans="1:6" ht="25.7" customHeight="1">
      <c r="A10" s="33" t="s">
        <v>54</v>
      </c>
      <c r="B10" s="41">
        <v>687.04</v>
      </c>
      <c r="C10" s="41">
        <v>579.75798599999996</v>
      </c>
      <c r="D10" s="41">
        <v>579.75798599999996</v>
      </c>
      <c r="E10" s="36">
        <f t="shared" si="0"/>
        <v>1</v>
      </c>
      <c r="F10" s="46"/>
    </row>
    <row r="11" spans="1:6" ht="25.7" customHeight="1">
      <c r="A11" s="33" t="s">
        <v>55</v>
      </c>
      <c r="B11" s="41">
        <v>10</v>
      </c>
      <c r="C11" s="41">
        <v>0.31850000000000001</v>
      </c>
      <c r="D11" s="41">
        <v>0.31850000000000001</v>
      </c>
      <c r="E11" s="36">
        <f t="shared" si="0"/>
        <v>1</v>
      </c>
      <c r="F11" s="39"/>
    </row>
    <row r="12" spans="1:6" ht="25.7" customHeight="1">
      <c r="A12" s="33" t="s">
        <v>56</v>
      </c>
      <c r="B12" s="41">
        <v>12.64</v>
      </c>
      <c r="C12" s="41">
        <v>2.13</v>
      </c>
      <c r="D12" s="41">
        <v>2.13</v>
      </c>
      <c r="E12" s="36">
        <f t="shared" si="0"/>
        <v>1</v>
      </c>
    </row>
    <row r="13" spans="1:6" ht="25.7" customHeight="1">
      <c r="A13" s="33" t="s">
        <v>57</v>
      </c>
      <c r="B13" s="41">
        <v>0</v>
      </c>
      <c r="C13" s="41">
        <v>0</v>
      </c>
      <c r="D13" s="41">
        <v>0</v>
      </c>
      <c r="E13" s="36"/>
    </row>
    <row r="14" spans="1:6" ht="25.7" customHeight="1">
      <c r="A14" s="33" t="s">
        <v>58</v>
      </c>
      <c r="B14" s="41">
        <v>0</v>
      </c>
      <c r="C14" s="41">
        <v>0</v>
      </c>
      <c r="D14" s="41">
        <v>0</v>
      </c>
      <c r="E14" s="36"/>
    </row>
    <row r="15" spans="1:6" ht="25.7" customHeight="1">
      <c r="A15" s="33" t="s">
        <v>59</v>
      </c>
      <c r="B15" s="41">
        <v>30</v>
      </c>
      <c r="C15" s="41">
        <v>29.556000000000001</v>
      </c>
      <c r="D15" s="41">
        <v>29.556000000000001</v>
      </c>
      <c r="E15" s="36">
        <f t="shared" si="0"/>
        <v>1</v>
      </c>
    </row>
    <row r="16" spans="1:6" ht="25.7" customHeight="1">
      <c r="A16" s="33" t="s">
        <v>60</v>
      </c>
      <c r="B16" s="41">
        <v>0</v>
      </c>
      <c r="C16" s="41">
        <v>5.7435</v>
      </c>
      <c r="D16" s="41">
        <v>5.7435</v>
      </c>
      <c r="E16" s="36">
        <f t="shared" si="0"/>
        <v>1</v>
      </c>
    </row>
    <row r="17" spans="1:6" ht="25.7" customHeight="1">
      <c r="A17" s="33" t="s">
        <v>61</v>
      </c>
      <c r="B17" s="41">
        <v>12.5</v>
      </c>
      <c r="C17" s="41">
        <v>5.5636960000000002</v>
      </c>
      <c r="D17" s="41">
        <v>5.5636960000000002</v>
      </c>
      <c r="E17" s="36">
        <f t="shared" si="0"/>
        <v>1</v>
      </c>
    </row>
    <row r="18" spans="1:6" ht="25.7" customHeight="1">
      <c r="A18" s="33" t="s">
        <v>62</v>
      </c>
      <c r="B18" s="41">
        <v>37</v>
      </c>
      <c r="C18" s="41">
        <v>31.93965</v>
      </c>
      <c r="D18" s="41">
        <v>31.93965</v>
      </c>
      <c r="E18" s="36">
        <f t="shared" si="0"/>
        <v>1</v>
      </c>
    </row>
    <row r="19" spans="1:6" ht="25.7" customHeight="1">
      <c r="A19" s="33" t="s">
        <v>63</v>
      </c>
      <c r="B19" s="41">
        <v>0</v>
      </c>
      <c r="C19" s="41">
        <v>76.502399999999994</v>
      </c>
      <c r="D19" s="41">
        <v>76.502399999999994</v>
      </c>
      <c r="E19" s="36">
        <f t="shared" si="0"/>
        <v>1</v>
      </c>
    </row>
    <row r="20" spans="1:6" ht="25.7" customHeight="1">
      <c r="A20" s="32" t="s">
        <v>64</v>
      </c>
      <c r="B20" s="41">
        <v>4.28</v>
      </c>
      <c r="C20" s="41">
        <v>1.8415999999999999</v>
      </c>
      <c r="D20" s="41">
        <v>1.8415999999999999</v>
      </c>
      <c r="E20" s="36">
        <f t="shared" si="0"/>
        <v>1</v>
      </c>
    </row>
    <row r="21" spans="1:6" ht="25.7" customHeight="1">
      <c r="A21" s="33" t="s">
        <v>65</v>
      </c>
      <c r="B21" s="41">
        <v>4.28</v>
      </c>
      <c r="C21" s="41">
        <v>1.8415999999999999</v>
      </c>
      <c r="D21" s="41">
        <v>1.8415999999999999</v>
      </c>
      <c r="E21" s="36">
        <f t="shared" si="0"/>
        <v>1</v>
      </c>
    </row>
    <row r="22" spans="1:6" ht="25.7" customHeight="1">
      <c r="A22" s="33" t="s">
        <v>66</v>
      </c>
      <c r="B22" s="41">
        <v>0</v>
      </c>
      <c r="C22" s="41">
        <v>0</v>
      </c>
      <c r="D22" s="41">
        <v>0</v>
      </c>
      <c r="E22" s="36"/>
    </row>
    <row r="23" spans="1:6" ht="25.7" customHeight="1">
      <c r="A23" s="32" t="s">
        <v>67</v>
      </c>
      <c r="B23" s="41">
        <v>6866.72</v>
      </c>
      <c r="C23" s="41">
        <v>5958.1343139999999</v>
      </c>
      <c r="D23" s="41">
        <v>5958.1343139999999</v>
      </c>
      <c r="E23" s="36">
        <f t="shared" si="0"/>
        <v>1</v>
      </c>
      <c r="F23" s="39"/>
    </row>
    <row r="24" spans="1:6" ht="25.7" customHeight="1">
      <c r="A24" s="33" t="s">
        <v>68</v>
      </c>
      <c r="B24" s="41">
        <v>6148.39</v>
      </c>
      <c r="C24" s="41">
        <v>5359.9983780000002</v>
      </c>
      <c r="D24" s="41">
        <v>5359.9983780000002</v>
      </c>
      <c r="E24" s="36">
        <f t="shared" si="0"/>
        <v>1</v>
      </c>
    </row>
    <row r="25" spans="1:6" ht="25.7" customHeight="1">
      <c r="A25" s="33" t="s">
        <v>69</v>
      </c>
      <c r="B25" s="41">
        <v>718.33</v>
      </c>
      <c r="C25" s="41">
        <v>598.13593600000002</v>
      </c>
      <c r="D25" s="41">
        <v>598.13593600000002</v>
      </c>
      <c r="E25" s="36">
        <f t="shared" si="0"/>
        <v>1</v>
      </c>
    </row>
    <row r="26" spans="1:6" ht="25.7" customHeight="1">
      <c r="A26" s="32" t="s">
        <v>70</v>
      </c>
      <c r="B26" s="41">
        <v>10.62</v>
      </c>
      <c r="C26" s="41">
        <v>45.180791999999997</v>
      </c>
      <c r="D26" s="41">
        <v>45.180791999999997</v>
      </c>
      <c r="E26" s="36">
        <f t="shared" si="0"/>
        <v>1</v>
      </c>
    </row>
    <row r="27" spans="1:6" ht="25.7" customHeight="1">
      <c r="A27" s="33" t="s">
        <v>71</v>
      </c>
      <c r="B27" s="41">
        <v>10.62</v>
      </c>
      <c r="C27" s="41">
        <v>45.180791999999997</v>
      </c>
      <c r="D27" s="41">
        <v>45.180791999999997</v>
      </c>
      <c r="E27" s="36">
        <f t="shared" si="0"/>
        <v>1</v>
      </c>
    </row>
    <row r="28" spans="1:6" ht="25.7" customHeight="1">
      <c r="A28" s="32" t="s">
        <v>72</v>
      </c>
      <c r="B28" s="41">
        <v>25.3</v>
      </c>
      <c r="C28" s="41">
        <v>109.381272</v>
      </c>
      <c r="D28" s="41">
        <v>109.381272</v>
      </c>
      <c r="E28" s="36">
        <f t="shared" si="0"/>
        <v>1</v>
      </c>
    </row>
    <row r="29" spans="1:6" ht="25.7" customHeight="1">
      <c r="A29" s="33" t="s">
        <v>73</v>
      </c>
      <c r="B29" s="41">
        <v>0</v>
      </c>
      <c r="C29" s="41">
        <v>0</v>
      </c>
      <c r="D29" s="41">
        <v>0</v>
      </c>
      <c r="E29" s="36"/>
    </row>
    <row r="30" spans="1:6" ht="25.7" customHeight="1">
      <c r="A30" s="33" t="s">
        <v>74</v>
      </c>
      <c r="B30" s="30">
        <v>11580.52</v>
      </c>
      <c r="C30" s="30">
        <v>10244.012323000001</v>
      </c>
      <c r="D30" s="30">
        <v>10244.012323000001</v>
      </c>
      <c r="E30" s="36">
        <f t="shared" si="0"/>
        <v>1</v>
      </c>
    </row>
    <row r="32" spans="1:6">
      <c r="D32" s="47"/>
    </row>
  </sheetData>
  <mergeCells count="1">
    <mergeCell ref="A1:E1"/>
  </mergeCells>
  <phoneticPr fontId="11" type="noConversion"/>
  <printOptions horizontalCentered="1"/>
  <pageMargins left="0.55118110236220474" right="0.55118110236220474" top="0.6692913385826772" bottom="0.27559055118110237" header="0" footer="0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32" sqref="A32"/>
    </sheetView>
  </sheetViews>
  <sheetFormatPr defaultColWidth="10" defaultRowHeight="13.5"/>
  <cols>
    <col min="1" max="1" width="44" customWidth="1"/>
    <col min="2" max="5" width="22.125" customWidth="1"/>
    <col min="6" max="6" width="9.75" customWidth="1"/>
  </cols>
  <sheetData>
    <row r="1" spans="1:5" ht="36.950000000000003" customHeight="1">
      <c r="A1" s="69" t="s">
        <v>4</v>
      </c>
      <c r="B1" s="69"/>
      <c r="C1" s="69"/>
      <c r="D1" s="69"/>
      <c r="E1" s="69"/>
    </row>
    <row r="2" spans="1:5" ht="19.899999999999999" customHeight="1">
      <c r="A2" s="3"/>
      <c r="B2" s="3"/>
      <c r="C2" s="3"/>
      <c r="D2" s="4"/>
      <c r="E2" s="4" t="s">
        <v>27</v>
      </c>
    </row>
    <row r="3" spans="1:5" ht="33.200000000000003" customHeight="1">
      <c r="A3" s="5" t="s">
        <v>75</v>
      </c>
      <c r="B3" s="5" t="s">
        <v>29</v>
      </c>
      <c r="C3" s="5" t="s">
        <v>30</v>
      </c>
      <c r="D3" s="5" t="s">
        <v>31</v>
      </c>
      <c r="E3" s="5" t="s">
        <v>32</v>
      </c>
    </row>
    <row r="4" spans="1:5" ht="25.7" customHeight="1">
      <c r="A4" s="6" t="s">
        <v>76</v>
      </c>
      <c r="B4" s="7"/>
      <c r="C4" s="7">
        <v>4239.3900000000003</v>
      </c>
      <c r="D4" s="8">
        <v>4239.3900000000003</v>
      </c>
      <c r="E4" s="52">
        <f>ROUND(D4/C4,2)</f>
        <v>1</v>
      </c>
    </row>
    <row r="5" spans="1:5" ht="25.7" customHeight="1">
      <c r="A5" s="6" t="s">
        <v>77</v>
      </c>
      <c r="B5" s="7">
        <v>862.65</v>
      </c>
      <c r="C5" s="7">
        <v>862.65</v>
      </c>
      <c r="D5" s="8">
        <v>862.65</v>
      </c>
      <c r="E5" s="52">
        <f t="shared" ref="E5:E9" si="0">ROUND(D5/C5,2)</f>
        <v>1</v>
      </c>
    </row>
    <row r="6" spans="1:5" ht="25.7" customHeight="1">
      <c r="A6" s="6"/>
      <c r="B6" s="7"/>
      <c r="C6" s="7"/>
      <c r="D6" s="8"/>
      <c r="E6" s="52"/>
    </row>
    <row r="7" spans="1:5" ht="25.7" customHeight="1">
      <c r="A7" s="6"/>
      <c r="B7" s="7"/>
      <c r="C7" s="7"/>
      <c r="D7" s="8"/>
      <c r="E7" s="52"/>
    </row>
    <row r="8" spans="1:5" ht="25.7" customHeight="1">
      <c r="A8" s="6"/>
      <c r="B8" s="7"/>
      <c r="C8" s="7"/>
      <c r="D8" s="8"/>
      <c r="E8" s="52"/>
    </row>
    <row r="9" spans="1:5" ht="25.7" customHeight="1">
      <c r="A9" s="9" t="s">
        <v>78</v>
      </c>
      <c r="B9" s="7">
        <f>SUM(B4:B8)</f>
        <v>862.65</v>
      </c>
      <c r="C9" s="7">
        <f>SUM(C4:C8)</f>
        <v>5102.04</v>
      </c>
      <c r="D9" s="7">
        <f>SUM(D4:D8)</f>
        <v>5102.04</v>
      </c>
      <c r="E9" s="52">
        <f t="shared" si="0"/>
        <v>1</v>
      </c>
    </row>
  </sheetData>
  <mergeCells count="1">
    <mergeCell ref="A1:E1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32" sqref="A32"/>
    </sheetView>
  </sheetViews>
  <sheetFormatPr defaultColWidth="10" defaultRowHeight="13.5"/>
  <cols>
    <col min="1" max="1" width="11.75" customWidth="1"/>
    <col min="2" max="2" width="43.375" customWidth="1"/>
    <col min="3" max="6" width="19.125" customWidth="1"/>
    <col min="7" max="9" width="9.75" customWidth="1"/>
  </cols>
  <sheetData>
    <row r="1" spans="1:6" ht="36.950000000000003" customHeight="1">
      <c r="A1" s="70" t="s">
        <v>5</v>
      </c>
      <c r="B1" s="70"/>
      <c r="C1" s="70"/>
      <c r="D1" s="70"/>
      <c r="E1" s="70"/>
      <c r="F1" s="70"/>
    </row>
    <row r="2" spans="1:6" ht="19.899999999999999" customHeight="1">
      <c r="A2" s="26"/>
      <c r="C2" s="26"/>
      <c r="D2" s="26"/>
      <c r="F2" s="27" t="s">
        <v>27</v>
      </c>
    </row>
    <row r="3" spans="1:6" ht="33.200000000000003" customHeight="1">
      <c r="A3" s="28" t="s">
        <v>37</v>
      </c>
      <c r="B3" s="28" t="s">
        <v>38</v>
      </c>
      <c r="C3" s="28" t="s">
        <v>29</v>
      </c>
      <c r="D3" s="28" t="s">
        <v>30</v>
      </c>
      <c r="E3" s="28" t="s">
        <v>31</v>
      </c>
      <c r="F3" s="28" t="s">
        <v>32</v>
      </c>
    </row>
    <row r="4" spans="1:6" ht="19.899999999999999" customHeight="1">
      <c r="A4" s="29" t="s">
        <v>309</v>
      </c>
      <c r="B4" s="29" t="s">
        <v>80</v>
      </c>
      <c r="C4" s="30">
        <v>862.65</v>
      </c>
      <c r="D4" s="30">
        <v>4231.4495139999999</v>
      </c>
      <c r="E4" s="30">
        <v>4231.4495139999999</v>
      </c>
      <c r="F4" s="36">
        <f>ROUND(E4/D4,2)</f>
        <v>1</v>
      </c>
    </row>
    <row r="5" spans="1:6" ht="19.899999999999999" customHeight="1">
      <c r="A5" s="29" t="s">
        <v>396</v>
      </c>
      <c r="B5" s="29" t="s">
        <v>81</v>
      </c>
      <c r="C5" s="30">
        <v>862.65</v>
      </c>
      <c r="D5" s="30">
        <v>4231.4495139999999</v>
      </c>
      <c r="E5" s="30">
        <v>4231.4495139999999</v>
      </c>
      <c r="F5" s="36">
        <f t="shared" ref="F5:F14" si="0">ROUND(E5/D5,2)</f>
        <v>1</v>
      </c>
    </row>
    <row r="6" spans="1:6" ht="19.899999999999999" customHeight="1">
      <c r="A6" s="29" t="s">
        <v>470</v>
      </c>
      <c r="B6" s="29" t="s">
        <v>471</v>
      </c>
      <c r="C6" s="30"/>
      <c r="D6" s="30">
        <v>1930.3410719999999</v>
      </c>
      <c r="E6" s="30">
        <v>1930.3410719999999</v>
      </c>
      <c r="F6" s="36">
        <f t="shared" si="0"/>
        <v>1</v>
      </c>
    </row>
    <row r="7" spans="1:6" ht="19.899999999999999" customHeight="1">
      <c r="A7" s="29" t="s">
        <v>397</v>
      </c>
      <c r="B7" s="29" t="s">
        <v>82</v>
      </c>
      <c r="C7" s="30"/>
      <c r="D7" s="30"/>
      <c r="E7" s="30"/>
      <c r="F7" s="36"/>
    </row>
    <row r="8" spans="1:6" ht="19.899999999999999" customHeight="1">
      <c r="A8" s="29" t="s">
        <v>398</v>
      </c>
      <c r="B8" s="29" t="s">
        <v>399</v>
      </c>
      <c r="C8" s="30"/>
      <c r="D8" s="30"/>
      <c r="E8" s="30"/>
      <c r="F8" s="36"/>
    </row>
    <row r="9" spans="1:6" ht="19.899999999999999" customHeight="1">
      <c r="A9" s="29" t="s">
        <v>400</v>
      </c>
      <c r="B9" s="29" t="s">
        <v>401</v>
      </c>
      <c r="C9" s="30">
        <v>700</v>
      </c>
      <c r="D9" s="30">
        <v>578.78399999999999</v>
      </c>
      <c r="E9" s="30">
        <v>578.78399999999999</v>
      </c>
      <c r="F9" s="36">
        <f t="shared" si="0"/>
        <v>1</v>
      </c>
    </row>
    <row r="10" spans="1:6" ht="19.899999999999999" customHeight="1">
      <c r="A10" s="29" t="s">
        <v>402</v>
      </c>
      <c r="B10" s="29" t="s">
        <v>83</v>
      </c>
      <c r="C10" s="30">
        <v>150.69</v>
      </c>
      <c r="D10" s="30">
        <v>570.43105100000002</v>
      </c>
      <c r="E10" s="30">
        <v>570.43105100000002</v>
      </c>
      <c r="F10" s="36">
        <f t="shared" si="0"/>
        <v>1</v>
      </c>
    </row>
    <row r="11" spans="1:6" ht="19.899999999999999" customHeight="1">
      <c r="A11" s="29" t="s">
        <v>403</v>
      </c>
      <c r="B11" s="29" t="s">
        <v>404</v>
      </c>
      <c r="C11" s="30">
        <v>11.96</v>
      </c>
      <c r="D11" s="30">
        <v>1151.8933910000001</v>
      </c>
      <c r="E11" s="30">
        <v>1151.8933910000001</v>
      </c>
      <c r="F11" s="36">
        <f t="shared" si="0"/>
        <v>1</v>
      </c>
    </row>
    <row r="12" spans="1:6" ht="19.899999999999999" customHeight="1">
      <c r="A12" s="29" t="s">
        <v>392</v>
      </c>
      <c r="B12" s="29" t="s">
        <v>393</v>
      </c>
      <c r="C12" s="30"/>
      <c r="D12" s="30">
        <v>15</v>
      </c>
      <c r="E12" s="30">
        <v>15</v>
      </c>
      <c r="F12" s="36">
        <f t="shared" si="0"/>
        <v>1</v>
      </c>
    </row>
    <row r="13" spans="1:6" ht="19.899999999999999" customHeight="1">
      <c r="A13" s="29" t="s">
        <v>472</v>
      </c>
      <c r="B13" s="29" t="s">
        <v>473</v>
      </c>
      <c r="C13" s="30"/>
      <c r="D13" s="30">
        <v>15</v>
      </c>
      <c r="E13" s="30">
        <v>15</v>
      </c>
      <c r="F13" s="36">
        <f t="shared" si="0"/>
        <v>1</v>
      </c>
    </row>
    <row r="14" spans="1:6" ht="19.899999999999999" customHeight="1">
      <c r="A14" s="29" t="s">
        <v>474</v>
      </c>
      <c r="B14" s="29" t="s">
        <v>475</v>
      </c>
      <c r="C14" s="30"/>
      <c r="D14" s="30">
        <v>15</v>
      </c>
      <c r="E14" s="30">
        <v>15</v>
      </c>
      <c r="F14" s="36">
        <f t="shared" si="0"/>
        <v>1</v>
      </c>
    </row>
    <row r="15" spans="1:6" ht="19.899999999999999" customHeight="1">
      <c r="A15" s="28"/>
      <c r="B15" s="28" t="s">
        <v>44</v>
      </c>
      <c r="C15" s="31"/>
      <c r="D15" s="31"/>
      <c r="E15" s="31"/>
      <c r="F15" s="31"/>
    </row>
    <row r="16" spans="1:6" ht="19.899999999999999" customHeight="1">
      <c r="A16" s="28"/>
      <c r="B16" s="28" t="s">
        <v>46</v>
      </c>
      <c r="C16" s="31"/>
      <c r="D16" s="31">
        <v>855.59060899999997</v>
      </c>
      <c r="E16" s="31">
        <v>855.59060899999997</v>
      </c>
      <c r="F16" s="36">
        <f>ROUND(E16/D16,2)</f>
        <v>1</v>
      </c>
    </row>
    <row r="17" spans="1:6" ht="19.899999999999999" customHeight="1">
      <c r="A17" s="28"/>
      <c r="B17" s="28" t="s">
        <v>84</v>
      </c>
      <c r="C17" s="31">
        <v>862.65</v>
      </c>
      <c r="D17" s="31">
        <f>D4+D12+D16</f>
        <v>5102.0401229999998</v>
      </c>
      <c r="E17" s="31">
        <f>E4+E12+E16</f>
        <v>5102.0401229999998</v>
      </c>
      <c r="F17" s="36">
        <f>ROUND(E17/D17,2)</f>
        <v>1</v>
      </c>
    </row>
  </sheetData>
  <mergeCells count="1">
    <mergeCell ref="A1:F1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32" sqref="A32"/>
    </sheetView>
  </sheetViews>
  <sheetFormatPr defaultColWidth="10" defaultRowHeight="13.5"/>
  <cols>
    <col min="1" max="1" width="44" customWidth="1"/>
    <col min="2" max="5" width="21.625" customWidth="1"/>
    <col min="6" max="6" width="9.75" customWidth="1"/>
  </cols>
  <sheetData>
    <row r="1" spans="1:5" ht="36.950000000000003" customHeight="1">
      <c r="A1" s="69" t="s">
        <v>6</v>
      </c>
      <c r="B1" s="69"/>
      <c r="C1" s="69"/>
      <c r="D1" s="69"/>
      <c r="E1" s="69"/>
    </row>
    <row r="2" spans="1:5" ht="19.899999999999999" customHeight="1">
      <c r="A2" s="3"/>
      <c r="B2" s="3"/>
      <c r="C2" s="3"/>
      <c r="D2" s="4"/>
      <c r="E2" s="4" t="s">
        <v>27</v>
      </c>
    </row>
    <row r="3" spans="1:5" ht="33.200000000000003" customHeight="1">
      <c r="A3" s="5" t="s">
        <v>85</v>
      </c>
      <c r="B3" s="5" t="s">
        <v>29</v>
      </c>
      <c r="C3" s="5" t="s">
        <v>30</v>
      </c>
      <c r="D3" s="5" t="s">
        <v>31</v>
      </c>
      <c r="E3" s="5" t="s">
        <v>86</v>
      </c>
    </row>
    <row r="4" spans="1:5" ht="25.7" customHeight="1">
      <c r="A4" s="9" t="s">
        <v>87</v>
      </c>
      <c r="B4" s="7"/>
      <c r="C4" s="7"/>
      <c r="D4" s="8"/>
      <c r="E4" s="8"/>
    </row>
    <row r="5" spans="1:5" ht="25.7" customHeight="1">
      <c r="A5" s="6" t="s">
        <v>88</v>
      </c>
      <c r="B5" s="7"/>
      <c r="C5" s="7"/>
      <c r="D5" s="8"/>
      <c r="E5" s="8"/>
    </row>
    <row r="6" spans="1:5" ht="25.7" customHeight="1">
      <c r="A6" s="6"/>
      <c r="B6" s="7"/>
      <c r="C6" s="7"/>
      <c r="D6" s="8"/>
      <c r="E6" s="8"/>
    </row>
    <row r="7" spans="1:5" ht="25.7" customHeight="1">
      <c r="A7" s="9" t="s">
        <v>89</v>
      </c>
      <c r="B7" s="7"/>
      <c r="C7" s="7"/>
      <c r="D7" s="8"/>
      <c r="E7" s="8"/>
    </row>
    <row r="8" spans="1:5" ht="25.7" customHeight="1">
      <c r="A8" s="9" t="s">
        <v>90</v>
      </c>
      <c r="B8" s="7"/>
      <c r="C8" s="7"/>
      <c r="D8" s="8"/>
      <c r="E8" s="8"/>
    </row>
    <row r="9" spans="1:5" ht="25.7" customHeight="1">
      <c r="A9" s="71" t="s">
        <v>91</v>
      </c>
      <c r="B9" s="71"/>
      <c r="C9" s="71"/>
      <c r="D9" s="71"/>
      <c r="E9" s="71"/>
    </row>
  </sheetData>
  <mergeCells count="2">
    <mergeCell ref="A1:E1"/>
    <mergeCell ref="A9:E9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32" sqref="A32"/>
    </sheetView>
  </sheetViews>
  <sheetFormatPr defaultColWidth="10" defaultRowHeight="13.5"/>
  <cols>
    <col min="1" max="1" width="44" customWidth="1"/>
    <col min="2" max="5" width="22.125" customWidth="1"/>
    <col min="6" max="6" width="9.75" customWidth="1"/>
  </cols>
  <sheetData>
    <row r="1" spans="1:5" ht="36.950000000000003" customHeight="1">
      <c r="A1" s="69" t="s">
        <v>7</v>
      </c>
      <c r="B1" s="69"/>
      <c r="C1" s="69"/>
      <c r="D1" s="69"/>
      <c r="E1" s="69"/>
    </row>
    <row r="2" spans="1:5" ht="19.899999999999999" customHeight="1">
      <c r="A2" s="3"/>
      <c r="B2" s="3"/>
      <c r="C2" s="3"/>
      <c r="D2" s="4"/>
      <c r="E2" s="4" t="s">
        <v>27</v>
      </c>
    </row>
    <row r="3" spans="1:5" ht="33.200000000000003" customHeight="1">
      <c r="A3" s="5" t="s">
        <v>85</v>
      </c>
      <c r="B3" s="5" t="s">
        <v>29</v>
      </c>
      <c r="C3" s="5" t="s">
        <v>30</v>
      </c>
      <c r="D3" s="5" t="s">
        <v>31</v>
      </c>
      <c r="E3" s="5" t="s">
        <v>86</v>
      </c>
    </row>
    <row r="4" spans="1:5" ht="25.7" customHeight="1">
      <c r="A4" s="9" t="s">
        <v>92</v>
      </c>
      <c r="B4" s="7"/>
      <c r="C4" s="7"/>
      <c r="D4" s="8"/>
      <c r="E4" s="8"/>
    </row>
    <row r="5" spans="1:5" ht="25.7" customHeight="1">
      <c r="A5" s="9" t="s">
        <v>93</v>
      </c>
      <c r="B5" s="7"/>
      <c r="C5" s="7"/>
      <c r="D5" s="8"/>
      <c r="E5" s="8"/>
    </row>
    <row r="6" spans="1:5" ht="25.7" customHeight="1">
      <c r="A6" s="6" t="s">
        <v>94</v>
      </c>
      <c r="B6" s="7"/>
      <c r="C6" s="7"/>
      <c r="D6" s="8"/>
      <c r="E6" s="8"/>
    </row>
    <row r="7" spans="1:5" ht="25.7" customHeight="1">
      <c r="A7" s="9"/>
      <c r="B7" s="7"/>
      <c r="C7" s="7"/>
      <c r="D7" s="8"/>
      <c r="E7" s="8"/>
    </row>
    <row r="8" spans="1:5" ht="25.7" customHeight="1">
      <c r="A8" s="9"/>
      <c r="B8" s="7"/>
      <c r="C8" s="7"/>
      <c r="D8" s="8"/>
      <c r="E8" s="8"/>
    </row>
    <row r="9" spans="1:5" ht="25.7" customHeight="1">
      <c r="A9" s="9" t="s">
        <v>95</v>
      </c>
      <c r="B9" s="7"/>
      <c r="C9" s="7"/>
      <c r="D9" s="7"/>
      <c r="E9" s="7"/>
    </row>
    <row r="10" spans="1:5" ht="25.7" customHeight="1">
      <c r="A10" s="9" t="s">
        <v>44</v>
      </c>
      <c r="B10" s="7"/>
      <c r="C10" s="7"/>
      <c r="D10" s="7"/>
      <c r="E10" s="7"/>
    </row>
    <row r="11" spans="1:5" ht="25.7" customHeight="1">
      <c r="A11" s="9" t="s">
        <v>96</v>
      </c>
      <c r="B11" s="7"/>
      <c r="C11" s="7"/>
      <c r="D11" s="7"/>
      <c r="E11" s="7"/>
    </row>
    <row r="12" spans="1:5" ht="25.7" customHeight="1">
      <c r="A12" s="71" t="s">
        <v>97</v>
      </c>
      <c r="B12" s="71"/>
      <c r="C12" s="71"/>
      <c r="D12" s="71"/>
      <c r="E12" s="71"/>
    </row>
  </sheetData>
  <mergeCells count="2">
    <mergeCell ref="A1:E1"/>
    <mergeCell ref="A12:E12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32" sqref="A32"/>
    </sheetView>
  </sheetViews>
  <sheetFormatPr defaultColWidth="10" defaultRowHeight="13.5"/>
  <cols>
    <col min="1" max="1" width="42" customWidth="1"/>
    <col min="2" max="5" width="22.125" customWidth="1"/>
    <col min="6" max="6" width="9.75" customWidth="1"/>
  </cols>
  <sheetData>
    <row r="1" spans="1:5" ht="36.950000000000003" customHeight="1">
      <c r="A1" s="69" t="s">
        <v>8</v>
      </c>
      <c r="B1" s="69"/>
      <c r="C1" s="69"/>
      <c r="D1" s="69"/>
      <c r="E1" s="69"/>
    </row>
    <row r="2" spans="1:5" ht="19.899999999999999" customHeight="1">
      <c r="A2" s="3"/>
      <c r="B2" s="3"/>
      <c r="C2" s="3"/>
      <c r="D2" s="4"/>
      <c r="E2" s="4" t="s">
        <v>27</v>
      </c>
    </row>
    <row r="3" spans="1:5" ht="33.200000000000003" customHeight="1">
      <c r="A3" s="5" t="s">
        <v>85</v>
      </c>
      <c r="B3" s="5" t="s">
        <v>29</v>
      </c>
      <c r="C3" s="5" t="s">
        <v>30</v>
      </c>
      <c r="D3" s="5" t="s">
        <v>31</v>
      </c>
      <c r="E3" s="5" t="s">
        <v>86</v>
      </c>
    </row>
    <row r="4" spans="1:5" ht="25.7" customHeight="1">
      <c r="A4" s="6" t="s">
        <v>98</v>
      </c>
      <c r="B4" s="7"/>
      <c r="C4" s="7"/>
      <c r="D4" s="8"/>
      <c r="E4" s="8"/>
    </row>
    <row r="5" spans="1:5" ht="25.7" customHeight="1">
      <c r="A5" s="6" t="s">
        <v>99</v>
      </c>
      <c r="B5" s="7"/>
      <c r="C5" s="7"/>
      <c r="D5" s="8"/>
      <c r="E5" s="8"/>
    </row>
    <row r="6" spans="1:5" ht="25.7" customHeight="1">
      <c r="A6" s="6"/>
      <c r="B6" s="7"/>
      <c r="C6" s="7"/>
      <c r="D6" s="8"/>
      <c r="E6" s="8"/>
    </row>
    <row r="7" spans="1:5" ht="25.7" customHeight="1">
      <c r="A7" s="71" t="s">
        <v>100</v>
      </c>
      <c r="B7" s="71"/>
      <c r="C7" s="71"/>
      <c r="D7" s="71"/>
      <c r="E7" s="71"/>
    </row>
  </sheetData>
  <mergeCells count="2">
    <mergeCell ref="A1:E1"/>
    <mergeCell ref="A7:E7"/>
  </mergeCells>
  <phoneticPr fontId="11" type="noConversion"/>
  <printOptions horizontalCentered="1"/>
  <pageMargins left="0.74803149606299213" right="0.74803149606299213" top="0.6692913385826772" bottom="0.27559055118110237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27</vt:i4>
      </vt:variant>
      <vt:variant>
        <vt:lpstr>命名范围</vt:lpstr>
      </vt:variant>
      <vt:variant>
        <vt:i4>4</vt:i4>
      </vt:variant>
    </vt:vector>
  </HeadingPairs>
  <TitlesOfParts>
    <vt:vector size="31" baseType="lpstr">
      <vt:lpstr>封面</vt:lpstr>
      <vt:lpstr>一般公共预算收入执行情况表</vt:lpstr>
      <vt:lpstr>一般公共预算支出执行情况表</vt:lpstr>
      <vt:lpstr>一般公共预算基本支出执行情况表</vt:lpstr>
      <vt:lpstr>政府性基金收入预算执行情况表</vt:lpstr>
      <vt:lpstr>政府性基金支出预算执行情况表</vt:lpstr>
      <vt:lpstr>国有资本经营收入预算执行情况表</vt:lpstr>
      <vt:lpstr>国有资本经营支出预算执行情况表</vt:lpstr>
      <vt:lpstr>社会保险基金预算收入执行情况表</vt:lpstr>
      <vt:lpstr>社会保险基金预算支出执行情况表</vt:lpstr>
      <vt:lpstr>对村级财政转移支付预算执行情况表</vt:lpstr>
      <vt:lpstr>三公经费执行情况表</vt:lpstr>
      <vt:lpstr>乡镇基本建设支出执行情况表</vt:lpstr>
      <vt:lpstr>政府收支执行情况的说明</vt:lpstr>
      <vt:lpstr>一般公共预算收入预算表</vt:lpstr>
      <vt:lpstr>一般公共预算支出预算表</vt:lpstr>
      <vt:lpstr>一般公共预算基本支出预算表</vt:lpstr>
      <vt:lpstr>政府性基金收入预算表</vt:lpstr>
      <vt:lpstr>政府性基金支出预算表</vt:lpstr>
      <vt:lpstr>国有资本经营收入预算表</vt:lpstr>
      <vt:lpstr>国有资本经营支出预算表</vt:lpstr>
      <vt:lpstr>社会保险基金收入预算表</vt:lpstr>
      <vt:lpstr>社会保险基金支出预算表</vt:lpstr>
      <vt:lpstr>对村级财政转移支付预算表</vt:lpstr>
      <vt:lpstr>三公预算情况表</vt:lpstr>
      <vt:lpstr>乡镇基本建设支出预算情况表</vt:lpstr>
      <vt:lpstr>政府收支预算相关情况说明</vt:lpstr>
      <vt:lpstr>一般公共预算基本支出执行情况表!Print_Area</vt:lpstr>
      <vt:lpstr>一般公共预算支出执行情况表!Print_Area</vt:lpstr>
      <vt:lpstr>一般公共预算支出预算表!Print_Titles</vt:lpstr>
      <vt:lpstr>一般公共预算支出执行情况表!Print_Titles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cp:lastPrinted>2024-02-26T05:37:10Z</cp:lastPrinted>
  <dcterms:created xsi:type="dcterms:W3CDTF">2024-02-18T07:16:46Z</dcterms:created>
  <dcterms:modified xsi:type="dcterms:W3CDTF">2024-02-26T05:39:56Z</dcterms:modified>
</cp:coreProperties>
</file>