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2"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<sst xmlns="http://schemas.openxmlformats.org/spreadsheetml/2006/main" count="499" uniqueCount="184">
  <si>
    <t>上海市崇明区2024年单位预算</t>
  </si>
  <si>
    <t>预算单位：上海市崇明区水利管理所</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</si>
  <si>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</si>
  <si>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</si>
  <si>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</si>
  <si>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</si>
  <si>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</si>
  <si>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</si>
  <si>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</si>
  <si>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</si>
  <si>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</si>
  <si>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</si>
  <si>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</si>
  <si>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</si>
  <si>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</si>
  <si>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</si>
  <si>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</si>
  <si>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</si>
  <si>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</si>
  <si>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</si>
  <si>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</si>
  <si>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</si>
  <si>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r>
      <rPr>
        <sz val="12"/>
        <rFont val="宋体"/>
        <charset val="134"/>
      </rPr>
      <t xml:space="preserve"> </t>
    </r>
    <r>
      <rPr>
        <sz val="14"/>
        <rFont val="宋体"/>
        <charset val="134"/>
      </rPr>
      <t xml:space="preserve">   </t>
    </r>
    <r>
      <rPr>
        <sz val="12"/>
        <rFont val="宋体"/>
        <charset val="134"/>
      </rPr>
      <t>本单位是属于正科级的自收自支事业单位，核定编制数31人，实有人数28名，其中：管理人员数7名，专业技术岗位专业技术人员数21人，高级人员已聘任3名；中级人员已聘任7名；初级人员，已聘任11名。
　　主要职能包括：
　  1.负责水务工程项目的建设管理
    2.履行申请办理水务工程建设手续等职责</t>
    </r>
  </si>
  <si>
    <t>上海市崇明区水利管理所（单位）机构设置</t>
  </si>
  <si>
    <t>　　上海市崇明区水利管理所单位设5个内设机构，包括：综合组、财务组、项目前期组、工程管理组、行业监管组。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</si>
  <si>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</si>
  <si>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</si>
  <si>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</si>
  <si>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2024年，上海市崇明区水利管理所收入预算137486440.00元，其中：财政拨款收入137486440.00元，比2023年预算增加59403840.00元；事业收入0.00元；事业单位经营收入0.00元；其他收入0.00元。
　　支出预算137486440.00元，其中：财政拨款支出预算137486440.00元，比2023年预算增加59403840.00元。财政拨款支出预算中，一般公共预算拨款支出预算137486440.00元，比2023年预算增加59403840.00元；政府性基金拨款支出预算0.00元，与2023年预算持平；国有资本经营预算拨款支出预算为0.00元。
    财政拨款收入支出减少的主要原因是机构改革。
    财政拨款支出主要内容如下：</t>
  </si>
  <si>
    <t xml:space="preserve">    1.“社会保障和就业支出”科目2474980.00元，主要用于人员经费2285380.00元，日常公用费用189600.00元；</t>
  </si>
  <si>
    <t xml:space="preserve">    2.“卫生健康支出”科目641000.00元，主要用于人员经费641000.00元；</t>
  </si>
  <si>
    <t xml:space="preserve">    3.“农林水支出”科目133887460.00元，主要用于人员经费7161500.00元，日常公用费用669260.00元，项目支出126056700.00元；</t>
  </si>
  <si>
    <t xml:space="preserve">    4.“住房保障支出”科目483000.00元，主要用于人员经费483000.00元。</t>
  </si>
  <si>
    <t>单位预算01表</t>
  </si>
  <si>
    <t>2024年预算单位财务收支预算总表</t>
  </si>
  <si>
    <t>编制单位：上海市崇明区水利管理所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</si>
  <si>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</si>
  <si>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</si>
  <si>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</si>
  <si>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</si>
  <si>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</si>
  <si>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</si>
  <si>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</si>
  <si>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</si>
  <si>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</si>
  <si>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</si>
  <si>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</si>
  <si>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</si>
  <si>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</si>
  <si>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</si>
  <si>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</si>
  <si>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三、农林水支出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</si>
  <si>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</si>
  <si>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</si>
  <si>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</si>
  <si>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</si>
  <si>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</si>
  <si>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</si>
  <si>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</si>
  <si>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</si>
  <si>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</si>
  <si>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</si>
  <si>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</si>
  <si>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</si>
  <si>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</si>
  <si>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</si>
  <si>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</si>
  <si>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</si>
  <si>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</si>
  <si>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</si>
  <si>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</si>
  <si>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</si>
  <si>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</si>
  <si>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</si>
  <si>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</si>
  <si>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</si>
  <si>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</si>
  <si>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</si>
  <si>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</si>
  <si>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</si>
  <si>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</si>
  <si>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</si>
  <si>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</si>
  <si>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</si>
  <si>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</si>
  <si>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</si>
  <si>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</si>
  <si>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213</t>
  </si>
  <si>
    <t>农林水支出</t>
  </si>
  <si>
    <t>03</t>
  </si>
  <si>
    <t>水利</t>
  </si>
  <si>
    <t>04</t>
  </si>
  <si>
    <t>水利行业业务管理</t>
  </si>
  <si>
    <t>水利工程建设</t>
  </si>
  <si>
    <t>221</t>
  </si>
  <si>
    <t>住房保障支出</t>
  </si>
  <si>
    <t>住房改革支出</t>
  </si>
  <si>
    <t>01</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</si>
  <si>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</si>
  <si>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</si>
  <si>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</si>
  <si>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</si>
  <si>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</si>
  <si>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</si>
  <si>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</si>
  <si>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</si>
  <si>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</si>
  <si>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</si>
  <si>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</si>
  <si>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</si>
  <si>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</si>
  <si>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</si>
  <si>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</si>
  <si>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</si>
  <si>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</si>
  <si>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</si>
  <si>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</si>
  <si>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</si>
  <si>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单位预算08表</t>
  </si>
  <si>
    <t>2024年预算单位国有资本经营预算支出功能分类预算表</t>
  </si>
  <si>
    <t>国有资本经营预算支出</t>
  </si>
  <si>
    <t>注：2024年未安排国有资本经营预算，故本表无数据</t>
  </si>
  <si>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</si>
  <si>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</si>
  <si>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</si>
  <si>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</si>
  <si>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</si>
  <si>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</si>
  <si>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</si>
  <si>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</si>
  <si>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</si>
  <si>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</si>
  <si>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</si>
  <si>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</si>
  <si>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</si>
  <si>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</si>
  <si>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</si>
  <si>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</si>
  <si>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</si>
  <si>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</si>
  <si>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</si>
  <si>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</si>
  <si>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</si>
  <si>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</si>
  <si>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</si>
  <si>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</si>
  <si>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咨询费</t>
  </si>
  <si>
    <t>水费</t>
  </si>
  <si>
    <t>电费</t>
  </si>
  <si>
    <t>邮电费</t>
  </si>
  <si>
    <t>差旅费</t>
  </si>
  <si>
    <t>维修(护)费</t>
  </si>
  <si>
    <t>16</t>
  </si>
  <si>
    <t>培训费</t>
  </si>
  <si>
    <t>17</t>
  </si>
  <si>
    <t>公务接待费</t>
  </si>
  <si>
    <t>27</t>
  </si>
  <si>
    <t>委托业务费</t>
  </si>
  <si>
    <t>28</t>
  </si>
  <si>
    <t>工会经费</t>
  </si>
  <si>
    <t>29</t>
  </si>
  <si>
    <t>福利费</t>
  </si>
  <si>
    <t>其他商品和服务支出</t>
  </si>
  <si>
    <t>303</t>
  </si>
  <si>
    <t>对个人和家庭的补助</t>
  </si>
  <si>
    <t>离休费</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</si>
  <si>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</si>
  <si>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</si>
  <si>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</si>
  <si>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</si>
  <si>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</si>
  <si>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</si>
  <si>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</si>
  <si>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</si>
  <si>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</si>
  <si>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</si>
  <si>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</si>
  <si>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</si>
  <si>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</si>
  <si>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</si>
  <si>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</si>
  <si>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</si>
  <si>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</si>
  <si>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一、2023年“三公”经费预算情况说明
　　2024年“三公”经费预算数为1.50万元，比2023年预算减少6.5万元其中：
　　（一）因公出国（境）费0.00万元，与2023年预算持平。
　　（二）公务用车购置及运行费0.00万元，比2023年预算减少4.50万元，主要原因是机构改革，资产调拨。其中：公务用车购置费0.00万元，与2022年预算持平；公务用车运行费0.00万元，比2023年预算减少4.50万元，主要原因是机构改革，资产调拨。
　　（三）公务接待费1.50万元，比2023年预算减少2.00万元，主要原因是机构改革。
二、机关运行经费预算
　　本单位无机关运行经费。
三、政府采购预算情况
　　2024年度本单位政府采购预算10.4840万元，其中：政府采购货物预算8.4840万元、政府采购工程预算0.00万元、政府采购服务预算2.00万元。
四、绩效目标设置情况
　　按照本市预算绩效管理工作的总体要求，本单位实现了绩效目标的全覆盖。其中，编报单位整体绩效目标1个；政策绩效目标0个、涉及预算资金0万元；项目绩效目标4个，涉及预算资金12605.67万元。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</si>
</sst>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9">
    <numFmt numFmtId="176" formatCode="yyyy&quot;年&quot;m&quot;月&quot;;@"/>
    <numFmt numFmtId="177" formatCode="[=0]&quot;&quot;;#,##0"/>
    <numFmt numFmtId="178" formatCode="[=0]&quot;&quot;;#,##0.00&quot;&quot;"/>
    <numFmt numFmtId="179" formatCode="[=0]&quot;&quot;;#,##0.00"/>
    <numFmt numFmtId="180"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45">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11"/>
      <color indexed="8"/>
      <name val="宋体"/>
      <charset val="1"/>
      <scheme val="minor"/>
    </font>
    <font>
      <sz val="14"/>
      <name val="宋体"/>
      <charset val="134"/>
    </font>
    <font>
      <sz val="20"/>
      <color rgb="FF000000"/>
      <name val="宋体"/>
      <charset val="134"/>
    </font>
    <font>
      <sz val="18"/>
      <color rgb="FF000000"/>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0"/>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sz val="11"/>
      <color theme="1"/>
      <name val="宋体"/>
      <charset val="134"/>
      <scheme val="minor"/>
    </font>
    <font>
      <sz val="11"/>
      <color rgb="FF9C6500"/>
      <name val="宋体"/>
      <charset val="0"/>
      <scheme val="minor"/>
    </font>
    <font>
      <b/>
      <sz val="11"/>
      <color rgb="FF3F3F3F"/>
      <name val="宋体"/>
      <charset val="0"/>
      <scheme val="minor"/>
    </font>
    <font>
      <b/>
      <sz val="11"/>
      <color rgb="FFFFFFFF"/>
      <name val="宋体"/>
      <charset val="0"/>
      <scheme val="minor"/>
    </font>
    <font>
      <sz val="11"/>
      <color rgb="FF9C0006"/>
      <name val="宋体"/>
      <charset val="0"/>
      <scheme val="minor"/>
    </font>
    <font>
      <u/>
      <sz val="11"/>
      <color rgb="FF800080"/>
      <name val="宋体"/>
      <charset val="0"/>
      <scheme val="minor"/>
    </font>
    <font>
      <b/>
      <sz val="15"/>
      <color theme="3"/>
      <name val="宋体"/>
      <charset val="134"/>
      <scheme val="minor"/>
    </font>
    <font>
      <sz val="11"/>
      <color rgb="FF006100"/>
      <name val="宋体"/>
      <charset val="0"/>
      <scheme val="minor"/>
    </font>
    <font>
      <sz val="11"/>
      <color rgb="FFFF000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i/>
      <sz val="11"/>
      <color rgb="FF7F7F7F"/>
      <name val="宋体"/>
      <charset val="0"/>
      <scheme val="minor"/>
    </font>
    <font>
      <sz val="11"/>
      <color rgb="FF3F3F76"/>
      <name val="宋体"/>
      <charset val="0"/>
      <scheme val="minor"/>
    </font>
    <font>
      <sz val="12"/>
      <name val="Calibri"/>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theme="4"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6" tint="0.599993896298105"/>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0" fontId="2" fillId="0" borderId="0">
      <alignment vertical="center"/>
    </xf>
    <xf numFmtId="0" fontId="24" fillId="24"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0" fontId="43" fillId="32" borderId="6" applyNumberFormat="false" applyAlignment="false" applyProtection="false">
      <alignment vertical="center"/>
    </xf>
    <xf numFmtId="0" fontId="25" fillId="34" borderId="0" applyNumberFormat="false" applyBorder="false" applyAlignment="false" applyProtection="false">
      <alignment vertical="center"/>
    </xf>
    <xf numFmtId="0" fontId="25" fillId="31"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4" fillId="33"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4" fillId="26" borderId="0" applyNumberFormat="false" applyBorder="false" applyAlignment="false" applyProtection="false">
      <alignment vertical="center"/>
    </xf>
    <xf numFmtId="0" fontId="24" fillId="30"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0" fontId="24" fillId="12"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26" fillId="6" borderId="6" applyNumberFormat="false" applyAlignment="false" applyProtection="false">
      <alignment vertical="center"/>
    </xf>
    <xf numFmtId="0" fontId="24" fillId="25" borderId="0" applyNumberFormat="false" applyBorder="false" applyAlignment="false" applyProtection="false">
      <alignment vertical="center"/>
    </xf>
    <xf numFmtId="0" fontId="31" fillId="11"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37" fillId="21" borderId="0" applyNumberFormat="false" applyBorder="false" applyAlignment="false" applyProtection="false">
      <alignment vertical="center"/>
    </xf>
    <xf numFmtId="0" fontId="25" fillId="16" borderId="0" applyNumberFormat="false" applyBorder="false" applyAlignment="false" applyProtection="false">
      <alignment vertical="center"/>
    </xf>
    <xf numFmtId="0" fontId="39" fillId="0" borderId="12" applyNumberFormat="false" applyFill="false" applyAlignment="false" applyProtection="false">
      <alignment vertical="center"/>
    </xf>
    <xf numFmtId="0" fontId="34" fillId="15" borderId="0" applyNumberFormat="false" applyBorder="false" applyAlignment="false" applyProtection="false">
      <alignment vertical="center"/>
    </xf>
    <xf numFmtId="0" fontId="33" fillId="14" borderId="11" applyNumberFormat="false" applyAlignment="false" applyProtection="false">
      <alignment vertical="center"/>
    </xf>
    <xf numFmtId="0" fontId="32" fillId="6" borderId="10" applyNumberFormat="false" applyAlignment="false" applyProtection="false">
      <alignment vertical="center"/>
    </xf>
    <xf numFmtId="0" fontId="36" fillId="0" borderId="7" applyNumberFormat="false" applyFill="false" applyAlignment="false" applyProtection="false">
      <alignment vertical="center"/>
    </xf>
    <xf numFmtId="0" fontId="42" fillId="0" borderId="0" applyNumberFormat="false" applyFill="false" applyBorder="false" applyAlignment="false" applyProtection="false">
      <alignment vertical="center"/>
    </xf>
    <xf numFmtId="0" fontId="25" fillId="19"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5" fillId="22"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35" fillId="0" borderId="0" applyNumberFormat="false" applyFill="false" applyBorder="false" applyAlignment="false" applyProtection="false">
      <alignment vertical="center"/>
    </xf>
    <xf numFmtId="0" fontId="41" fillId="0" borderId="0" applyNumberFormat="false" applyFill="false" applyBorder="false" applyAlignment="false" applyProtection="false">
      <alignment vertical="center"/>
    </xf>
    <xf numFmtId="0" fontId="25" fillId="18"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24" fillId="8" borderId="0" applyNumberFormat="false" applyBorder="false" applyAlignment="false" applyProtection="false">
      <alignment vertical="center"/>
    </xf>
    <xf numFmtId="0" fontId="30" fillId="10" borderId="9" applyNumberFormat="false" applyFont="false" applyAlignment="false" applyProtection="false">
      <alignment vertical="center"/>
    </xf>
    <xf numFmtId="0" fontId="25" fillId="9"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27" fillId="0" borderId="7" applyNumberFormat="false" applyFill="false" applyAlignment="false" applyProtection="false">
      <alignment vertical="center"/>
    </xf>
    <xf numFmtId="0" fontId="25" fillId="13" borderId="0" applyNumberFormat="false" applyBorder="false" applyAlignment="false" applyProtection="false">
      <alignment vertical="center"/>
    </xf>
    <xf numFmtId="0" fontId="29" fillId="0" borderId="8" applyNumberFormat="false" applyFill="false" applyAlignment="false" applyProtection="false">
      <alignment vertical="center"/>
    </xf>
    <xf numFmtId="0" fontId="24" fillId="4" borderId="0" applyNumberFormat="false" applyBorder="false" applyAlignment="false" applyProtection="false">
      <alignment vertical="center"/>
    </xf>
    <xf numFmtId="0" fontId="25" fillId="5" borderId="0" applyNumberFormat="false" applyBorder="false" applyAlignment="false" applyProtection="false">
      <alignment vertical="center"/>
    </xf>
    <xf numFmtId="0" fontId="40" fillId="0" borderId="13" applyNumberFormat="false" applyFill="false" applyAlignment="false" applyProtection="false">
      <alignment vertical="center"/>
    </xf>
  </cellStyleXfs>
  <cellXfs count="79">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180" fontId="0" fillId="0" borderId="0" xfId="0" applyNumberFormat="true" applyProtection="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180" fontId="3" fillId="0" borderId="3" xfId="0" applyNumberFormat="true" applyFont="true" applyBorder="true" applyAlignment="true" applyProtection="true">
      <alignment horizontal="right" vertical="center" wrapText="true"/>
      <protection locked="false"/>
    </xf>
    <xf numFmtId="180"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80"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0" fontId="2" fillId="0" borderId="3" xfId="0" applyNumberFormat="true" applyFont="true" applyBorder="true" applyAlignment="true" applyProtection="true">
      <alignment horizontal="center" vertical="center"/>
      <protection locked="false"/>
    </xf>
    <xf numFmtId="180"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2" fillId="0" borderId="0" xfId="0" applyFont="true" applyProtection="true">
      <protection locked="false"/>
    </xf>
    <xf numFmtId="179" fontId="2" fillId="0" borderId="3" xfId="0" applyNumberFormat="true" applyFont="true" applyBorder="true" applyAlignment="true" applyProtection="true">
      <alignment horizontal="right" vertical="center"/>
      <protection locked="false"/>
    </xf>
    <xf numFmtId="179"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7"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80" fontId="2" fillId="0" borderId="3" xfId="0" applyNumberFormat="true" applyFont="true" applyBorder="true" applyAlignment="true" applyProtection="true">
      <alignment horizontal="left" vertical="center" wrapText="true"/>
      <protection locked="false"/>
    </xf>
    <xf numFmtId="180" fontId="6" fillId="0" borderId="3" xfId="0" applyNumberFormat="true" applyFont="true" applyBorder="true" applyAlignment="true" applyProtection="true">
      <alignment horizontal="right" vertical="center" wrapText="true"/>
      <protection locked="false"/>
    </xf>
    <xf numFmtId="180" fontId="2" fillId="0" borderId="3" xfId="0" applyNumberFormat="true" applyFont="true" applyBorder="true" applyAlignment="true" applyProtection="true">
      <alignment horizontal="center" vertical="center" wrapText="true"/>
      <protection locked="false"/>
    </xf>
    <xf numFmtId="180"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180" fontId="2" fillId="0" borderId="3" xfId="0" applyNumberFormat="true" applyFont="true" applyBorder="true" applyAlignment="true" applyProtection="true">
      <alignment horizontal="center" vertical="center"/>
      <protection locked="false"/>
    </xf>
    <xf numFmtId="0" fontId="2" fillId="0" borderId="0" xfId="0" applyFont="true" applyFill="true" applyBorder="true" applyAlignment="true" applyProtection="true">
      <alignment vertical="center"/>
      <protection locked="false"/>
    </xf>
    <xf numFmtId="0" fontId="1" fillId="0" borderId="0" xfId="0"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vertical="center" wrapText="true"/>
      <protection locked="false"/>
    </xf>
    <xf numFmtId="0" fontId="7" fillId="0" borderId="0" xfId="0" applyFont="true" applyFill="true" applyBorder="true" applyAlignment="true" applyProtection="true">
      <alignment vertical="center"/>
      <protection locked="false"/>
    </xf>
    <xf numFmtId="0" fontId="8" fillId="0" borderId="0" xfId="0" applyFont="true" applyFill="true" applyBorder="true" applyAlignment="true" applyProtection="true">
      <alignment vertical="center"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2" fillId="0" borderId="0" xfId="0" applyFont="true" applyFill="true" applyBorder="true" applyAlignment="true" applyProtection="true">
      <alignment vertical="top" wrapText="true"/>
      <protection locked="false"/>
    </xf>
    <xf numFmtId="0" fontId="8" fillId="0" borderId="0" xfId="0" applyFont="true" applyFill="true" applyBorder="true" applyAlignment="true" applyProtection="true">
      <alignment vertical="top" wrapText="true"/>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center" vertical="center"/>
      <protection locked="false"/>
    </xf>
    <xf numFmtId="0" fontId="11" fillId="0" borderId="0" xfId="1" applyFont="true" applyAlignment="true" applyProtection="true">
      <alignment horizontal="center" vertical="center"/>
      <protection locked="false"/>
    </xf>
    <xf numFmtId="0" fontId="12" fillId="0" borderId="0" xfId="1" applyFont="true" applyProtection="true">
      <alignment vertical="center"/>
      <protection locked="false"/>
    </xf>
    <xf numFmtId="0" fontId="13" fillId="0" borderId="0" xfId="1" applyFont="true" applyAlignment="true" applyProtection="true">
      <alignment horizontal="left" vertical="center"/>
      <protection locked="false"/>
    </xf>
    <xf numFmtId="0" fontId="13" fillId="0" borderId="0" xfId="1" applyFont="true" applyFill="true" applyAlignment="true" applyProtection="true">
      <alignment horizontal="left" vertical="center"/>
      <protection locked="false"/>
    </xf>
    <xf numFmtId="0" fontId="14" fillId="0" borderId="0" xfId="0" applyNumberFormat="true" applyFont="true" applyAlignment="true" applyProtection="true">
      <alignment horizontal="left" vertical="center"/>
      <protection locked="false"/>
    </xf>
    <xf numFmtId="0" fontId="2" fillId="0" borderId="0" xfId="1" applyFill="true" applyBorder="true" applyAlignment="true" applyProtection="true">
      <alignment vertical="center"/>
      <protection locked="false"/>
    </xf>
    <xf numFmtId="49" fontId="15" fillId="0" borderId="0" xfId="0" applyNumberFormat="true" applyFont="true" applyFill="true" applyBorder="true" applyAlignment="true" applyProtection="true">
      <alignment horizontal="right" vertical="center"/>
      <protection locked="false"/>
    </xf>
    <xf numFmtId="49" fontId="16" fillId="0" borderId="0" xfId="1" applyNumberFormat="true" applyFont="true" applyFill="true" applyBorder="true" applyAlignment="true" applyProtection="true">
      <alignment horizontal="center" vertical="center"/>
      <protection locked="false"/>
    </xf>
    <xf numFmtId="49" fontId="2" fillId="0" borderId="0" xfId="1" applyNumberFormat="true" applyFill="true" applyBorder="true" applyAlignment="true" applyProtection="true">
      <alignment vertical="center"/>
      <protection locked="false"/>
    </xf>
    <xf numFmtId="49" fontId="17" fillId="0" borderId="0" xfId="1" applyNumberFormat="true" applyFont="true" applyFill="true" applyBorder="true" applyAlignment="true" applyProtection="true">
      <alignment vertical="center"/>
      <protection locked="false"/>
    </xf>
    <xf numFmtId="49" fontId="17" fillId="0" borderId="0" xfId="1" applyNumberFormat="true" applyFont="true" applyFill="true" applyBorder="true" applyAlignment="true" applyProtection="true">
      <alignment horizontal="center" vertical="center"/>
      <protection locked="false"/>
    </xf>
    <xf numFmtId="49" fontId="18" fillId="0" borderId="0" xfId="1" applyNumberFormat="true" applyFont="true" applyFill="true" applyBorder="true" applyAlignment="true" applyProtection="true">
      <alignment vertical="center"/>
      <protection locked="false"/>
    </xf>
    <xf numFmtId="49" fontId="18" fillId="0" borderId="0" xfId="1" applyNumberFormat="true" applyFont="true" applyFill="true" applyBorder="true" applyAlignment="true" applyProtection="true">
      <alignment horizontal="center" vertical="center"/>
      <protection locked="false"/>
    </xf>
    <xf numFmtId="176" fontId="18" fillId="0" borderId="0" xfId="0" applyNumberFormat="true" applyFont="true" applyFill="true" applyBorder="true" applyAlignment="true" applyProtection="true">
      <alignment horizontal="center" vertical="center"/>
      <protection locked="false"/>
    </xf>
    <xf numFmtId="49" fontId="19" fillId="0" borderId="0" xfId="1" applyNumberFormat="true" applyFont="true" applyFill="true" applyBorder="true" applyAlignment="true" applyProtection="true">
      <alignment horizontal="justify" vertical="center"/>
      <protection locked="false"/>
    </xf>
    <xf numFmtId="49" fontId="20" fillId="0" borderId="0" xfId="1" applyNumberFormat="true" applyFont="true" applyFill="true" applyBorder="true" applyAlignment="true" applyProtection="true">
      <alignment horizontal="center" vertical="center"/>
      <protection locked="false"/>
    </xf>
    <xf numFmtId="49" fontId="21" fillId="0" borderId="0" xfId="1" applyNumberFormat="true" applyFont="true" applyFill="true" applyBorder="true" applyAlignment="true" applyProtection="true">
      <alignment horizontal="justify" vertical="center"/>
      <protection locked="false"/>
    </xf>
    <xf numFmtId="49" fontId="21" fillId="0" borderId="0" xfId="1" applyNumberFormat="true" applyFont="true" applyFill="true" applyBorder="true" applyAlignment="true" applyProtection="true">
      <alignment horizontal="center" vertical="center"/>
      <protection locked="false"/>
    </xf>
    <xf numFmtId="49" fontId="22" fillId="0" borderId="0" xfId="1" applyNumberFormat="true" applyFont="true" applyFill="true" applyBorder="true" applyAlignment="true" applyProtection="true">
      <alignment vertical="center"/>
      <protection locked="false"/>
    </xf>
    <xf numFmtId="49" fontId="23" fillId="0" borderId="0" xfId="1" applyNumberFormat="true" applyFont="true" applyFill="true" applyBorder="true" applyAlignment="true" applyProtection="true">
      <alignmen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J17" sqref="J17"/>
    </sheetView>
  </sheetViews>
  <sheetFormatPr defaultColWidth="10.2857142857143" defaultRowHeight="15.75"/>
  <cols>
    <col min="1" max="16384" width="10.2857142857143" style="64"/>
  </cols>
  <sheetData>
    <row r="1" s="47" customFormat="true" ht="18" spans="1:13">
      <c r="A1" s="65"/>
      <c r="B1" s="65"/>
      <c r="C1" s="65"/>
      <c r="D1" s="65"/>
      <c r="E1" s="65"/>
      <c r="F1" s="65"/>
      <c r="G1" s="65"/>
      <c r="H1" s="65"/>
      <c r="I1" s="65"/>
      <c r="J1" s="65"/>
      <c r="K1" s="65"/>
      <c r="L1" s="65"/>
      <c r="M1" s="65"/>
    </row>
    <row r="2" s="47" customFormat="true" ht="18" spans="1:13">
      <c r="A2" s="65"/>
      <c r="B2" s="65"/>
      <c r="C2" s="65"/>
      <c r="D2" s="65"/>
      <c r="E2" s="65"/>
      <c r="F2" s="65"/>
      <c r="G2" s="65"/>
      <c r="H2" s="65"/>
      <c r="I2" s="65"/>
      <c r="J2" s="65"/>
      <c r="K2" s="65"/>
      <c r="L2" s="65"/>
      <c r="M2" s="65"/>
    </row>
    <row r="3" ht="21.75" customHeight="true" spans="1:13">
      <c r="A3" s="66"/>
      <c r="B3" s="67"/>
      <c r="C3" s="67"/>
      <c r="D3" s="67"/>
      <c r="E3" s="67"/>
      <c r="F3" s="73"/>
      <c r="G3" s="67"/>
      <c r="H3" s="67"/>
      <c r="I3" s="67"/>
      <c r="J3" s="67"/>
      <c r="K3" s="67"/>
      <c r="L3" s="67"/>
      <c r="M3" s="78"/>
    </row>
    <row r="4" ht="23.25" customHeight="true" spans="1:13">
      <c r="A4" s="68"/>
      <c r="B4" s="68"/>
      <c r="C4" s="68"/>
      <c r="D4" s="68"/>
      <c r="E4" s="68"/>
      <c r="F4" s="68"/>
      <c r="G4" s="68"/>
      <c r="H4" s="68"/>
      <c r="I4" s="68"/>
      <c r="J4" s="68"/>
      <c r="K4" s="68"/>
      <c r="L4" s="68"/>
      <c r="M4" s="68"/>
    </row>
    <row r="5" ht="46.5" spans="1:13">
      <c r="A5" s="69" t="s">
        <v>0</v>
      </c>
      <c r="B5" s="69"/>
      <c r="C5" s="69"/>
      <c r="D5" s="69"/>
      <c r="E5" s="69"/>
      <c r="F5" s="69"/>
      <c r="G5" s="69"/>
      <c r="H5" s="69"/>
      <c r="I5" s="69"/>
      <c r="J5" s="69"/>
      <c r="K5" s="69"/>
      <c r="L5" s="69"/>
      <c r="M5" s="69"/>
    </row>
    <row r="6" customHeight="true" spans="1:13">
      <c r="A6" s="67"/>
      <c r="B6" s="67"/>
      <c r="C6" s="67"/>
      <c r="D6" s="67"/>
      <c r="E6" s="67"/>
      <c r="F6" s="74"/>
      <c r="G6" s="67"/>
      <c r="H6" s="67"/>
      <c r="I6" s="67"/>
      <c r="J6" s="67"/>
      <c r="K6" s="67"/>
      <c r="L6" s="67"/>
      <c r="M6" s="67"/>
    </row>
    <row r="7" customHeight="true" spans="1:13">
      <c r="A7" s="70"/>
      <c r="B7" s="70"/>
      <c r="C7" s="70"/>
      <c r="D7" s="70"/>
      <c r="E7" s="70"/>
      <c r="F7" s="70"/>
      <c r="G7" s="70"/>
      <c r="H7" s="70"/>
      <c r="I7" s="70"/>
      <c r="J7" s="70"/>
      <c r="K7" s="70"/>
      <c r="L7" s="70"/>
      <c r="M7" s="70"/>
    </row>
    <row r="8" customHeight="true" spans="1:13">
      <c r="A8" s="67"/>
      <c r="B8" s="67"/>
      <c r="C8" s="67"/>
      <c r="D8" s="67"/>
      <c r="E8" s="67"/>
      <c r="F8" s="75"/>
      <c r="G8" s="67"/>
      <c r="H8" s="67"/>
      <c r="I8" s="67"/>
      <c r="J8" s="67"/>
      <c r="K8" s="67"/>
      <c r="L8" s="67"/>
      <c r="M8" s="67"/>
    </row>
    <row r="9" customHeight="true" spans="1:13">
      <c r="A9" s="67"/>
      <c r="B9" s="67"/>
      <c r="C9" s="67"/>
      <c r="D9" s="67"/>
      <c r="E9" s="67"/>
      <c r="F9" s="75"/>
      <c r="G9" s="67"/>
      <c r="H9" s="67"/>
      <c r="I9" s="67"/>
      <c r="J9" s="67"/>
      <c r="K9" s="67"/>
      <c r="L9" s="67"/>
      <c r="M9" s="67"/>
    </row>
    <row r="10" customHeight="true" spans="1:13">
      <c r="A10" s="67"/>
      <c r="B10" s="67"/>
      <c r="C10" s="67"/>
      <c r="D10" s="67"/>
      <c r="E10" s="67"/>
      <c r="F10" s="76"/>
      <c r="G10" s="67"/>
      <c r="H10" s="67"/>
      <c r="I10" s="67"/>
      <c r="J10" s="67"/>
      <c r="K10" s="67"/>
      <c r="L10" s="67"/>
      <c r="M10" s="67"/>
    </row>
    <row r="11" ht="22.5" spans="1:13">
      <c r="A11" s="71" t="s">
        <v>1</v>
      </c>
      <c r="B11" s="71"/>
      <c r="C11" s="71"/>
      <c r="D11" s="71"/>
      <c r="E11" s="71"/>
      <c r="F11" s="71"/>
      <c r="G11" s="71"/>
      <c r="H11" s="71"/>
      <c r="I11" s="71"/>
      <c r="J11" s="71"/>
      <c r="K11" s="71"/>
      <c r="L11" s="71"/>
      <c r="M11" s="71"/>
    </row>
    <row r="12" ht="22.5" spans="1:13">
      <c r="A12" s="70"/>
      <c r="B12" s="70"/>
      <c r="C12" s="70"/>
      <c r="D12" s="70"/>
      <c r="E12" s="70"/>
      <c r="F12" s="70"/>
      <c r="G12" s="77"/>
      <c r="H12" s="70"/>
      <c r="I12" s="70"/>
      <c r="J12" s="70"/>
      <c r="K12" s="70"/>
      <c r="L12" s="70"/>
      <c r="M12" s="70"/>
    </row>
    <row r="13" spans="1:13">
      <c r="A13" s="67"/>
      <c r="B13" s="67"/>
      <c r="C13" s="67"/>
      <c r="D13" s="67"/>
      <c r="E13" s="67"/>
      <c r="F13" s="67"/>
      <c r="G13" s="67"/>
      <c r="H13" s="67"/>
      <c r="I13" s="67"/>
      <c r="J13" s="67"/>
      <c r="K13" s="67"/>
      <c r="L13" s="67"/>
      <c r="M13" s="67"/>
    </row>
    <row r="14" spans="1:13">
      <c r="A14" s="67"/>
      <c r="B14" s="67"/>
      <c r="C14" s="67"/>
      <c r="D14" s="67"/>
      <c r="E14" s="67"/>
      <c r="F14" s="67"/>
      <c r="G14" s="67"/>
      <c r="H14" s="67"/>
      <c r="I14" s="67"/>
      <c r="J14" s="67"/>
      <c r="K14" s="67"/>
      <c r="L14" s="67"/>
      <c r="M14" s="67"/>
    </row>
    <row r="15" spans="1:13">
      <c r="A15" s="67"/>
      <c r="B15" s="67"/>
      <c r="C15" s="67"/>
      <c r="D15" s="67"/>
      <c r="E15" s="67"/>
      <c r="F15" s="67"/>
      <c r="G15" s="67"/>
      <c r="H15" s="67"/>
      <c r="I15" s="67"/>
      <c r="J15" s="67"/>
      <c r="K15" s="67"/>
      <c r="L15" s="67"/>
      <c r="M15" s="67"/>
    </row>
    <row r="16" spans="1:13">
      <c r="A16" s="67"/>
      <c r="B16" s="67"/>
      <c r="C16" s="67"/>
      <c r="D16" s="67"/>
      <c r="E16" s="67"/>
      <c r="F16" s="67"/>
      <c r="G16" s="67"/>
      <c r="H16" s="67"/>
      <c r="I16" s="67"/>
      <c r="J16" s="67"/>
      <c r="K16" s="67"/>
      <c r="L16" s="67"/>
      <c r="M16" s="67"/>
    </row>
    <row r="17" spans="1:13">
      <c r="A17" s="67"/>
      <c r="B17" s="67"/>
      <c r="C17" s="67"/>
      <c r="D17" s="67"/>
      <c r="E17" s="67"/>
      <c r="F17" s="67"/>
      <c r="G17" s="67"/>
      <c r="H17" s="67"/>
      <c r="I17" s="67"/>
      <c r="J17" s="67"/>
      <c r="K17" s="67"/>
      <c r="L17" s="67"/>
      <c r="M17" s="67"/>
    </row>
    <row r="18" spans="1:13">
      <c r="A18" s="67"/>
      <c r="B18" s="67"/>
      <c r="C18" s="67"/>
      <c r="D18" s="67"/>
      <c r="E18" s="67"/>
      <c r="F18" s="67"/>
      <c r="G18" s="67"/>
      <c r="H18" s="67"/>
      <c r="I18" s="67"/>
      <c r="J18" s="67"/>
      <c r="K18" s="67"/>
      <c r="L18" s="67"/>
      <c r="M18" s="67"/>
    </row>
    <row r="19" spans="1:13">
      <c r="A19" s="67"/>
      <c r="B19" s="67"/>
      <c r="C19" s="67"/>
      <c r="D19" s="67"/>
      <c r="E19" s="67"/>
      <c r="F19" s="67"/>
      <c r="G19" s="67"/>
      <c r="H19" s="67"/>
      <c r="I19" s="67"/>
      <c r="J19" s="67"/>
      <c r="K19" s="67"/>
      <c r="L19" s="67"/>
      <c r="M19" s="67"/>
    </row>
    <row r="20" ht="44.25" customHeight="true" spans="1:13">
      <c r="A20" s="71"/>
      <c r="B20" s="71"/>
      <c r="C20" s="71"/>
      <c r="D20" s="71"/>
      <c r="E20" s="71"/>
      <c r="F20" s="71"/>
      <c r="G20" s="71"/>
      <c r="H20" s="71"/>
      <c r="I20" s="71"/>
      <c r="J20" s="71"/>
      <c r="K20" s="71"/>
      <c r="L20" s="71"/>
      <c r="M20" s="71"/>
    </row>
    <row r="21" ht="22.5" spans="1:13">
      <c r="A21" s="72"/>
      <c r="B21" s="72"/>
      <c r="C21" s="72"/>
      <c r="D21" s="72"/>
      <c r="E21" s="72"/>
      <c r="F21" s="72"/>
      <c r="G21" s="72"/>
      <c r="H21" s="72"/>
      <c r="I21" s="72"/>
      <c r="J21" s="72"/>
      <c r="K21" s="72"/>
      <c r="L21" s="72"/>
      <c r="M21" s="72"/>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C19" sqref="C19"/>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7"/>
      <c r="B1" s="37"/>
      <c r="C1" s="37"/>
      <c r="D1" s="37"/>
      <c r="E1" s="37"/>
      <c r="F1" s="28"/>
      <c r="G1" s="28" t="s">
        <v>102</v>
      </c>
    </row>
    <row r="2" ht="24" customHeight="true" spans="1:7">
      <c r="A2" s="1" t="s">
        <v>103</v>
      </c>
      <c r="B2" s="1"/>
      <c r="C2" s="1"/>
      <c r="D2" s="1"/>
      <c r="E2" s="1"/>
      <c r="F2" s="1"/>
      <c r="G2" s="1"/>
    </row>
    <row r="4" ht="24" customHeight="true" spans="1:7">
      <c r="A4" s="2" t="s">
        <v>35</v>
      </c>
      <c r="B4" s="2"/>
      <c r="C4" s="2"/>
      <c r="D4" s="2"/>
      <c r="E4" s="2"/>
      <c r="F4" s="2"/>
      <c r="G4" s="28" t="s">
        <v>36</v>
      </c>
    </row>
    <row r="6" ht="24" customHeight="true" spans="1:7">
      <c r="A6" s="21" t="s">
        <v>64</v>
      </c>
      <c r="B6" s="21"/>
      <c r="C6" s="21" t="s">
        <v>104</v>
      </c>
      <c r="D6" s="21"/>
      <c r="E6" s="21"/>
      <c r="F6" s="21"/>
      <c r="G6" s="21"/>
    </row>
    <row r="7" ht="24" customHeight="true" spans="1:7">
      <c r="A7" s="7" t="s">
        <v>39</v>
      </c>
      <c r="B7" s="7" t="s">
        <v>40</v>
      </c>
      <c r="C7" s="7" t="s">
        <v>39</v>
      </c>
      <c r="D7" s="7" t="s">
        <v>41</v>
      </c>
      <c r="E7" s="21" t="s">
        <v>105</v>
      </c>
      <c r="F7" s="21" t="s">
        <v>106</v>
      </c>
      <c r="G7" s="21" t="s">
        <v>107</v>
      </c>
    </row>
    <row r="8" hidden="true" customHeight="true" spans="1:7">
      <c r="A8" s="38"/>
      <c r="B8" s="31">
        <f ca="1">SUM(B9:B12)</f>
        <v>137486440</v>
      </c>
      <c r="C8" s="38"/>
      <c r="D8" s="39">
        <f ca="1">SUM(E8,F8,G8)</f>
        <v>137486440</v>
      </c>
      <c r="E8" s="39">
        <f ca="1">SUM(E9:E12)</f>
        <v>137486440</v>
      </c>
      <c r="F8" s="39">
        <f ca="1">SUM(F9:F12)</f>
        <v>0</v>
      </c>
      <c r="G8" s="39">
        <f ca="1">SUM(G9:G12)</f>
        <v>0</v>
      </c>
    </row>
    <row r="9" ht="24" customHeight="true" spans="1:7">
      <c r="A9" s="40" t="s">
        <v>108</v>
      </c>
      <c r="B9" s="19">
        <v>137486440</v>
      </c>
      <c r="C9" s="41" t="s">
        <v>47</v>
      </c>
      <c r="D9" s="42">
        <f ca="1">SUM(E9,F9,G9)</f>
        <v>2474980</v>
      </c>
      <c r="E9" s="42">
        <v>2474980</v>
      </c>
      <c r="F9" s="42">
        <v>0</v>
      </c>
      <c r="G9" s="42">
        <v>0</v>
      </c>
    </row>
    <row r="10" ht="24" customHeight="true" spans="1:7">
      <c r="A10" s="40" t="s">
        <v>109</v>
      </c>
      <c r="B10" s="19">
        <v>0</v>
      </c>
      <c r="C10" s="41" t="s">
        <v>49</v>
      </c>
      <c r="D10" s="42">
        <f ca="1">SUM(E10,F10,G10)</f>
        <v>641000</v>
      </c>
      <c r="E10" s="42">
        <v>641000</v>
      </c>
      <c r="F10" s="42">
        <v>0</v>
      </c>
      <c r="G10" s="42">
        <v>0</v>
      </c>
    </row>
    <row r="11" ht="24" customHeight="true" spans="1:7">
      <c r="A11" s="40" t="s">
        <v>110</v>
      </c>
      <c r="B11" s="19">
        <v>0</v>
      </c>
      <c r="C11" s="41" t="s">
        <v>51</v>
      </c>
      <c r="D11" s="42">
        <f ca="1">SUM(E11,F11,G11)</f>
        <v>133887460</v>
      </c>
      <c r="E11" s="42">
        <v>133887460</v>
      </c>
      <c r="F11" s="42">
        <v>0</v>
      </c>
      <c r="G11" s="42">
        <v>0</v>
      </c>
    </row>
    <row r="12" ht="24" customHeight="true" spans="1:7">
      <c r="A12" s="40"/>
      <c r="B12" s="19"/>
      <c r="C12" s="41" t="s">
        <v>53</v>
      </c>
      <c r="D12" s="42">
        <f ca="1">SUM(E12,F12,G12)</f>
        <v>483000</v>
      </c>
      <c r="E12" s="42">
        <v>483000</v>
      </c>
      <c r="F12" s="42">
        <v>0</v>
      </c>
      <c r="G12" s="42">
        <v>0</v>
      </c>
    </row>
    <row r="13" ht="24" customHeight="true" spans="1:7">
      <c r="A13" s="24" t="s">
        <v>57</v>
      </c>
      <c r="B13" s="19">
        <f ca="1">B8</f>
        <v>137486440</v>
      </c>
      <c r="C13" s="43" t="s">
        <v>58</v>
      </c>
      <c r="D13" s="42">
        <f ca="1">D8</f>
        <v>137486440</v>
      </c>
      <c r="E13" s="42">
        <f ca="1">E8</f>
        <v>137486440</v>
      </c>
      <c r="F13" s="42">
        <f ca="1">F8</f>
        <v>0</v>
      </c>
      <c r="G13" s="42">
        <f ca="1">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K23" sqref="K23"/>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8"/>
      <c r="F1" s="28"/>
      <c r="G1" s="28" t="s">
        <v>111</v>
      </c>
    </row>
    <row r="2" ht="22.5" customHeight="true" spans="1:7">
      <c r="A2" s="1" t="s">
        <v>112</v>
      </c>
      <c r="B2" s="1"/>
      <c r="C2" s="1"/>
      <c r="D2" s="1"/>
      <c r="E2" s="1"/>
      <c r="F2" s="1"/>
      <c r="G2" s="1"/>
    </row>
    <row r="3" ht="7.5" customHeight="true" spans="1:7">
      <c r="A3" s="2"/>
      <c r="B3" s="2"/>
      <c r="C3" s="2"/>
      <c r="D3" s="2"/>
      <c r="E3" s="28"/>
      <c r="F3" s="28"/>
      <c r="G3" s="2"/>
    </row>
    <row r="4" ht="24" customHeight="true" spans="1:7">
      <c r="A4" s="2" t="s">
        <v>35</v>
      </c>
      <c r="B4" s="2"/>
      <c r="C4" s="2"/>
      <c r="D4" s="2"/>
      <c r="E4" s="2"/>
      <c r="F4" s="2"/>
      <c r="G4" s="28" t="s">
        <v>36</v>
      </c>
    </row>
    <row r="5" ht="7.5" customHeight="true" spans="1:7">
      <c r="A5" s="33"/>
      <c r="B5" s="33"/>
      <c r="C5" s="33"/>
      <c r="D5" s="33"/>
      <c r="E5" s="28"/>
      <c r="F5" s="28"/>
      <c r="G5" s="2"/>
    </row>
    <row r="6" ht="24" customHeight="true" spans="1:7">
      <c r="A6" s="21" t="s">
        <v>39</v>
      </c>
      <c r="B6" s="21"/>
      <c r="C6" s="21"/>
      <c r="D6" s="21"/>
      <c r="E6" s="21" t="s">
        <v>113</v>
      </c>
      <c r="F6" s="21"/>
      <c r="G6" s="21"/>
    </row>
    <row r="7" ht="24" customHeight="true" spans="1:7">
      <c r="A7" s="29" t="s">
        <v>62</v>
      </c>
      <c r="B7" s="29"/>
      <c r="C7" s="29"/>
      <c r="D7" s="21" t="s">
        <v>63</v>
      </c>
      <c r="E7" s="21" t="s">
        <v>41</v>
      </c>
      <c r="F7" s="6" t="s">
        <v>42</v>
      </c>
      <c r="G7" s="21" t="s">
        <v>43</v>
      </c>
    </row>
    <row r="8" ht="24" customHeight="true" spans="1:7">
      <c r="A8" s="21" t="s">
        <v>68</v>
      </c>
      <c r="B8" s="21" t="s">
        <v>69</v>
      </c>
      <c r="C8" s="21" t="s">
        <v>70</v>
      </c>
      <c r="D8" s="21"/>
      <c r="E8" s="21"/>
      <c r="F8" s="6"/>
      <c r="G8" s="21"/>
    </row>
    <row r="9" hidden="true" customHeight="true" spans="1:7">
      <c r="A9" s="20"/>
      <c r="B9" s="20"/>
      <c r="C9" s="20"/>
      <c r="D9" s="20"/>
      <c r="E9" s="36"/>
      <c r="F9" s="36" t="s">
        <v>3</v>
      </c>
      <c r="G9" s="36" t="s">
        <v>3</v>
      </c>
    </row>
    <row r="10" ht="24" customHeight="true" spans="1:7">
      <c r="A10" s="26" t="s">
        <v>71</v>
      </c>
      <c r="B10" s="26" t="s">
        <v>3</v>
      </c>
      <c r="C10" s="26" t="s">
        <v>3</v>
      </c>
      <c r="D10" s="25" t="s">
        <v>72</v>
      </c>
      <c r="E10" s="27">
        <f ca="1" t="shared" ref="E10:E26" si="0">SUM(F10,G10)</f>
        <v>2474980</v>
      </c>
      <c r="F10" s="27">
        <v>2474980</v>
      </c>
      <c r="G10" s="27">
        <v>0</v>
      </c>
    </row>
    <row r="11" ht="24" customHeight="true" spans="1:7">
      <c r="A11" s="26" t="s">
        <v>71</v>
      </c>
      <c r="B11" s="26" t="s">
        <v>73</v>
      </c>
      <c r="C11" s="26" t="s">
        <v>3</v>
      </c>
      <c r="D11" s="25" t="s">
        <v>74</v>
      </c>
      <c r="E11" s="27">
        <f ca="1" t="shared" si="0"/>
        <v>2474980</v>
      </c>
      <c r="F11" s="27">
        <v>2474980</v>
      </c>
      <c r="G11" s="27">
        <v>0</v>
      </c>
    </row>
    <row r="12" ht="24" customHeight="true" spans="1:7">
      <c r="A12" s="26" t="s">
        <v>71</v>
      </c>
      <c r="B12" s="26" t="s">
        <v>73</v>
      </c>
      <c r="C12" s="26" t="s">
        <v>75</v>
      </c>
      <c r="D12" s="25" t="s">
        <v>76</v>
      </c>
      <c r="E12" s="27">
        <f ca="1" t="shared" si="0"/>
        <v>919980</v>
      </c>
      <c r="F12" s="27">
        <v>919980</v>
      </c>
      <c r="G12" s="27">
        <v>0</v>
      </c>
    </row>
    <row r="13" ht="24" customHeight="true" spans="1:7">
      <c r="A13" s="26" t="s">
        <v>71</v>
      </c>
      <c r="B13" s="26" t="s">
        <v>73</v>
      </c>
      <c r="C13" s="26" t="s">
        <v>73</v>
      </c>
      <c r="D13" s="25" t="s">
        <v>77</v>
      </c>
      <c r="E13" s="27">
        <f ca="1" t="shared" si="0"/>
        <v>1026000</v>
      </c>
      <c r="F13" s="27">
        <v>1026000</v>
      </c>
      <c r="G13" s="27">
        <v>0</v>
      </c>
    </row>
    <row r="14" ht="24" customHeight="true" spans="1:7">
      <c r="A14" s="26" t="s">
        <v>71</v>
      </c>
      <c r="B14" s="26" t="s">
        <v>73</v>
      </c>
      <c r="C14" s="26" t="s">
        <v>78</v>
      </c>
      <c r="D14" s="25" t="s">
        <v>79</v>
      </c>
      <c r="E14" s="27">
        <f ca="1" t="shared" si="0"/>
        <v>513000</v>
      </c>
      <c r="F14" s="27">
        <v>513000</v>
      </c>
      <c r="G14" s="27">
        <v>0</v>
      </c>
    </row>
    <row r="15" ht="24" customHeight="true" spans="1:7">
      <c r="A15" s="26" t="s">
        <v>71</v>
      </c>
      <c r="B15" s="26" t="s">
        <v>73</v>
      </c>
      <c r="C15" s="26" t="s">
        <v>80</v>
      </c>
      <c r="D15" s="25" t="s">
        <v>81</v>
      </c>
      <c r="E15" s="27">
        <f ca="1" t="shared" si="0"/>
        <v>16000</v>
      </c>
      <c r="F15" s="27">
        <v>16000</v>
      </c>
      <c r="G15" s="27">
        <v>0</v>
      </c>
    </row>
    <row r="16" ht="24" customHeight="true" spans="1:7">
      <c r="A16" s="26" t="s">
        <v>82</v>
      </c>
      <c r="B16" s="26" t="s">
        <v>3</v>
      </c>
      <c r="C16" s="26" t="s">
        <v>3</v>
      </c>
      <c r="D16" s="25" t="s">
        <v>83</v>
      </c>
      <c r="E16" s="27">
        <f ca="1" t="shared" si="0"/>
        <v>641000</v>
      </c>
      <c r="F16" s="27">
        <v>641000</v>
      </c>
      <c r="G16" s="27">
        <v>0</v>
      </c>
    </row>
    <row r="17" ht="24" customHeight="true" spans="1:7">
      <c r="A17" s="26" t="s">
        <v>82</v>
      </c>
      <c r="B17" s="26" t="s">
        <v>84</v>
      </c>
      <c r="C17" s="26" t="s">
        <v>3</v>
      </c>
      <c r="D17" s="25" t="s">
        <v>85</v>
      </c>
      <c r="E17" s="27">
        <f ca="1" t="shared" si="0"/>
        <v>641000</v>
      </c>
      <c r="F17" s="27">
        <v>641000</v>
      </c>
      <c r="G17" s="27">
        <v>0</v>
      </c>
    </row>
    <row r="18" ht="24" customHeight="true" spans="1:7">
      <c r="A18" s="26" t="s">
        <v>82</v>
      </c>
      <c r="B18" s="26" t="s">
        <v>84</v>
      </c>
      <c r="C18" s="26" t="s">
        <v>75</v>
      </c>
      <c r="D18" s="25" t="s">
        <v>86</v>
      </c>
      <c r="E18" s="27">
        <f ca="1" t="shared" si="0"/>
        <v>641000</v>
      </c>
      <c r="F18" s="27">
        <v>641000</v>
      </c>
      <c r="G18" s="27">
        <v>0</v>
      </c>
    </row>
    <row r="19" ht="24" customHeight="true" spans="1:7">
      <c r="A19" s="26" t="s">
        <v>87</v>
      </c>
      <c r="B19" s="26" t="s">
        <v>3</v>
      </c>
      <c r="C19" s="26" t="s">
        <v>3</v>
      </c>
      <c r="D19" s="25" t="s">
        <v>88</v>
      </c>
      <c r="E19" s="27">
        <f ca="1" t="shared" si="0"/>
        <v>133887460</v>
      </c>
      <c r="F19" s="27">
        <v>7830760</v>
      </c>
      <c r="G19" s="27">
        <v>126056700</v>
      </c>
    </row>
    <row r="20" ht="24" customHeight="true" spans="1:7">
      <c r="A20" s="26" t="s">
        <v>87</v>
      </c>
      <c r="B20" s="26" t="s">
        <v>89</v>
      </c>
      <c r="C20" s="26" t="s">
        <v>3</v>
      </c>
      <c r="D20" s="25" t="s">
        <v>90</v>
      </c>
      <c r="E20" s="27">
        <f ca="1" t="shared" si="0"/>
        <v>133887460</v>
      </c>
      <c r="F20" s="27">
        <v>7830760</v>
      </c>
      <c r="G20" s="27">
        <v>126056700</v>
      </c>
    </row>
    <row r="21" ht="24" customHeight="true" spans="1:7">
      <c r="A21" s="26" t="s">
        <v>87</v>
      </c>
      <c r="B21" s="26" t="s">
        <v>89</v>
      </c>
      <c r="C21" s="26" t="s">
        <v>91</v>
      </c>
      <c r="D21" s="25" t="s">
        <v>92</v>
      </c>
      <c r="E21" s="27">
        <f ca="1" t="shared" si="0"/>
        <v>8447460</v>
      </c>
      <c r="F21" s="27">
        <v>7830760</v>
      </c>
      <c r="G21" s="27">
        <v>616700</v>
      </c>
    </row>
    <row r="22" ht="24" customHeight="true" spans="1:7">
      <c r="A22" s="26" t="s">
        <v>87</v>
      </c>
      <c r="B22" s="26" t="s">
        <v>89</v>
      </c>
      <c r="C22" s="26" t="s">
        <v>73</v>
      </c>
      <c r="D22" s="25" t="s">
        <v>93</v>
      </c>
      <c r="E22" s="27">
        <f ca="1" t="shared" si="0"/>
        <v>125440000</v>
      </c>
      <c r="F22" s="27">
        <v>0</v>
      </c>
      <c r="G22" s="27">
        <v>125440000</v>
      </c>
    </row>
    <row r="23" ht="24" customHeight="true" spans="1:7">
      <c r="A23" s="26" t="s">
        <v>94</v>
      </c>
      <c r="B23" s="26" t="s">
        <v>3</v>
      </c>
      <c r="C23" s="26" t="s">
        <v>3</v>
      </c>
      <c r="D23" s="25" t="s">
        <v>95</v>
      </c>
      <c r="E23" s="27">
        <f ca="1" t="shared" si="0"/>
        <v>483000</v>
      </c>
      <c r="F23" s="27">
        <v>483000</v>
      </c>
      <c r="G23" s="27">
        <v>0</v>
      </c>
    </row>
    <row r="24" ht="24" customHeight="true" spans="1:7">
      <c r="A24" s="26" t="s">
        <v>94</v>
      </c>
      <c r="B24" s="26" t="s">
        <v>75</v>
      </c>
      <c r="C24" s="26" t="s">
        <v>3</v>
      </c>
      <c r="D24" s="25" t="s">
        <v>96</v>
      </c>
      <c r="E24" s="27">
        <f ca="1" t="shared" si="0"/>
        <v>483000</v>
      </c>
      <c r="F24" s="27">
        <v>483000</v>
      </c>
      <c r="G24" s="27">
        <v>0</v>
      </c>
    </row>
    <row r="25" ht="24" customHeight="true" spans="1:7">
      <c r="A25" s="26" t="s">
        <v>94</v>
      </c>
      <c r="B25" s="26" t="s">
        <v>75</v>
      </c>
      <c r="C25" s="26" t="s">
        <v>97</v>
      </c>
      <c r="D25" s="25" t="s">
        <v>98</v>
      </c>
      <c r="E25" s="27">
        <f ca="1" t="shared" si="0"/>
        <v>483000</v>
      </c>
      <c r="F25" s="27">
        <v>483000</v>
      </c>
      <c r="G25" s="27">
        <v>0</v>
      </c>
    </row>
    <row r="26" ht="24" customHeight="true" spans="1:7">
      <c r="A26" s="26" t="s">
        <v>41</v>
      </c>
      <c r="B26" s="26"/>
      <c r="C26" s="26"/>
      <c r="D26" s="26"/>
      <c r="E26" s="27">
        <f ca="1" t="shared" si="0"/>
        <v>137486440</v>
      </c>
      <c r="F26" s="27">
        <v>11429740</v>
      </c>
      <c r="G26" s="27">
        <v>126056700</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8" sqref="D18"/>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8"/>
      <c r="F1" s="28"/>
      <c r="G1" s="28" t="s">
        <v>114</v>
      </c>
    </row>
    <row r="2" ht="24" customHeight="true" spans="1:7">
      <c r="A2" s="1" t="s">
        <v>115</v>
      </c>
      <c r="B2" s="1"/>
      <c r="C2" s="1"/>
      <c r="D2" s="1"/>
      <c r="E2" s="1"/>
      <c r="F2" s="1"/>
      <c r="G2" s="1"/>
    </row>
    <row r="3" ht="7.5" customHeight="true" spans="1:7">
      <c r="A3" s="2"/>
      <c r="B3" s="2"/>
      <c r="C3" s="2"/>
      <c r="D3" s="2"/>
      <c r="E3" s="28"/>
      <c r="F3" s="28"/>
      <c r="G3" s="2"/>
    </row>
    <row r="4" ht="24" customHeight="true" spans="1:7">
      <c r="A4" s="32" t="s">
        <v>35</v>
      </c>
      <c r="B4" s="32"/>
      <c r="C4" s="32"/>
      <c r="D4" s="32"/>
      <c r="E4" s="32"/>
      <c r="F4" s="28"/>
      <c r="G4" s="28" t="s">
        <v>36</v>
      </c>
    </row>
    <row r="5" ht="7.5" customHeight="true" spans="1:7">
      <c r="A5" s="33"/>
      <c r="B5" s="33"/>
      <c r="C5" s="33"/>
      <c r="D5" s="33"/>
      <c r="E5" s="28"/>
      <c r="F5" s="28"/>
      <c r="G5" s="2"/>
    </row>
    <row r="6" ht="24" customHeight="true" spans="1:7">
      <c r="A6" s="21" t="s">
        <v>39</v>
      </c>
      <c r="B6" s="21"/>
      <c r="C6" s="21"/>
      <c r="D6" s="21"/>
      <c r="E6" s="21" t="s">
        <v>116</v>
      </c>
      <c r="F6" s="21"/>
      <c r="G6" s="21"/>
    </row>
    <row r="7" ht="24" customHeight="true" spans="1:7">
      <c r="A7" s="29" t="s">
        <v>62</v>
      </c>
      <c r="B7" s="29"/>
      <c r="C7" s="29"/>
      <c r="D7" s="21" t="s">
        <v>63</v>
      </c>
      <c r="E7" s="21" t="s">
        <v>41</v>
      </c>
      <c r="F7" s="7" t="s">
        <v>42</v>
      </c>
      <c r="G7" s="21" t="s">
        <v>43</v>
      </c>
    </row>
    <row r="8" ht="24" customHeight="true" spans="1:7">
      <c r="A8" s="21" t="s">
        <v>68</v>
      </c>
      <c r="B8" s="21" t="s">
        <v>69</v>
      </c>
      <c r="C8" s="21" t="s">
        <v>70</v>
      </c>
      <c r="D8" s="21"/>
      <c r="E8" s="21"/>
      <c r="F8" s="7"/>
      <c r="G8" s="21"/>
    </row>
    <row r="9" hidden="true" customHeight="true" spans="1:7">
      <c r="A9" s="20"/>
      <c r="B9" s="20"/>
      <c r="C9" s="20"/>
      <c r="D9" s="20"/>
      <c r="E9" s="35"/>
      <c r="F9" s="35" t="s">
        <v>3</v>
      </c>
      <c r="G9" s="35" t="s">
        <v>3</v>
      </c>
    </row>
    <row r="10" ht="24" customHeight="true" spans="1:7">
      <c r="A10" s="26" t="s">
        <v>3</v>
      </c>
      <c r="B10" s="26" t="s">
        <v>3</v>
      </c>
      <c r="C10" s="26" t="s">
        <v>3</v>
      </c>
      <c r="D10" s="25" t="s">
        <v>3</v>
      </c>
      <c r="E10" s="31">
        <f ca="1">SUM(F10,G10)</f>
        <v>0</v>
      </c>
      <c r="F10" s="31" t="s">
        <v>3</v>
      </c>
      <c r="G10" s="31" t="s">
        <v>3</v>
      </c>
    </row>
    <row r="11" ht="24" customHeight="true" spans="1:7">
      <c r="A11" s="26" t="s">
        <v>41</v>
      </c>
      <c r="B11" s="26"/>
      <c r="C11" s="26"/>
      <c r="D11" s="26"/>
      <c r="E11" s="31">
        <f ca="1">SUM(F11,G11)</f>
        <v>0</v>
      </c>
      <c r="F11" s="31" t="s">
        <v>3</v>
      </c>
      <c r="G11" s="31" t="s">
        <v>3</v>
      </c>
    </row>
    <row r="13" ht="24" customHeight="true" spans="1:4">
      <c r="A13" s="34" t="s">
        <v>117</v>
      </c>
      <c r="B13" s="30"/>
      <c r="D13" s="13"/>
    </row>
  </sheetData>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2" sqref="A12"/>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8"/>
      <c r="F1" s="28"/>
      <c r="G1" s="28" t="s">
        <v>118</v>
      </c>
    </row>
    <row r="2" ht="24" customHeight="true" spans="1:7">
      <c r="A2" s="1" t="s">
        <v>119</v>
      </c>
      <c r="B2" s="1"/>
      <c r="C2" s="1"/>
      <c r="D2" s="1"/>
      <c r="E2" s="1"/>
      <c r="F2" s="1"/>
      <c r="G2" s="1"/>
    </row>
    <row r="4" ht="24" customHeight="true" spans="1:7">
      <c r="A4" s="2" t="s">
        <v>35</v>
      </c>
      <c r="B4" s="2"/>
      <c r="C4" s="2"/>
      <c r="D4" s="2"/>
      <c r="E4" s="2"/>
      <c r="F4" s="2"/>
      <c r="G4" s="28" t="s">
        <v>36</v>
      </c>
    </row>
    <row r="5" ht="7.5" customHeight="true" spans="1:7">
      <c r="A5" s="20"/>
      <c r="B5" s="20"/>
      <c r="C5" s="20"/>
      <c r="D5" s="20"/>
      <c r="E5" s="20"/>
      <c r="F5" s="20"/>
      <c r="G5" s="20"/>
    </row>
    <row r="6" ht="24" customHeight="true" spans="1:7">
      <c r="A6" s="21" t="s">
        <v>39</v>
      </c>
      <c r="B6" s="21"/>
      <c r="C6" s="21"/>
      <c r="D6" s="21"/>
      <c r="E6" s="21" t="s">
        <v>120</v>
      </c>
      <c r="F6" s="21"/>
      <c r="G6" s="21"/>
    </row>
    <row r="7" ht="24" customHeight="true" spans="1:7">
      <c r="A7" s="29" t="s">
        <v>62</v>
      </c>
      <c r="B7" s="29"/>
      <c r="C7" s="29"/>
      <c r="D7" s="21" t="s">
        <v>63</v>
      </c>
      <c r="E7" s="21" t="s">
        <v>41</v>
      </c>
      <c r="F7" s="6" t="s">
        <v>42</v>
      </c>
      <c r="G7" s="21" t="s">
        <v>43</v>
      </c>
    </row>
    <row r="8" ht="24" customHeight="true" spans="1:7">
      <c r="A8" s="21" t="s">
        <v>68</v>
      </c>
      <c r="B8" s="21" t="s">
        <v>69</v>
      </c>
      <c r="C8" s="21" t="s">
        <v>70</v>
      </c>
      <c r="D8" s="21"/>
      <c r="E8" s="21"/>
      <c r="F8" s="6"/>
      <c r="G8" s="21"/>
    </row>
    <row r="9" ht="24" customHeight="true" spans="1:7">
      <c r="A9" s="26" t="s">
        <v>3</v>
      </c>
      <c r="B9" s="26" t="s">
        <v>3</v>
      </c>
      <c r="C9" s="26" t="s">
        <v>3</v>
      </c>
      <c r="D9" s="25" t="s">
        <v>3</v>
      </c>
      <c r="E9" s="31">
        <f ca="1">SUM(F9,G9)</f>
        <v>0</v>
      </c>
      <c r="F9" s="31" t="s">
        <v>3</v>
      </c>
      <c r="G9" s="31" t="s">
        <v>3</v>
      </c>
    </row>
    <row r="10" ht="24" customHeight="true" spans="1:7">
      <c r="A10" s="26" t="s">
        <v>41</v>
      </c>
      <c r="B10" s="26"/>
      <c r="C10" s="26"/>
      <c r="D10" s="26"/>
      <c r="E10" s="31">
        <f ca="1">SUM(F10,G10)</f>
        <v>0</v>
      </c>
      <c r="F10" s="31" t="s">
        <v>3</v>
      </c>
      <c r="G10" s="31" t="s">
        <v>3</v>
      </c>
    </row>
    <row r="12" ht="15.75" spans="1:4">
      <c r="A12" s="30" t="s">
        <v>121</v>
      </c>
      <c r="B12" s="30"/>
      <c r="C12" s="30"/>
      <c r="D12" s="30"/>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opLeftCell="A25" workbookViewId="0">
      <selection activeCell="K33" sqref="K33"/>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4" t="s">
        <v>122</v>
      </c>
    </row>
    <row r="2" ht="22.5" customHeight="true" spans="1:6">
      <c r="A2" s="1" t="s">
        <v>123</v>
      </c>
      <c r="B2" s="1"/>
      <c r="C2" s="1"/>
      <c r="D2" s="1"/>
      <c r="E2" s="1"/>
      <c r="F2" s="1"/>
    </row>
    <row r="3" ht="7.5" customHeight="true" spans="1:6">
      <c r="A3" s="20"/>
      <c r="B3" s="20"/>
      <c r="C3" s="20"/>
      <c r="D3" s="20"/>
      <c r="E3" s="20"/>
      <c r="F3" s="20"/>
    </row>
    <row r="4" ht="24" customHeight="true" spans="1:6">
      <c r="A4" s="2" t="s">
        <v>35</v>
      </c>
      <c r="B4" s="2"/>
      <c r="C4" s="2"/>
      <c r="D4" s="2"/>
      <c r="E4" s="2"/>
      <c r="F4" s="28" t="s">
        <v>36</v>
      </c>
    </row>
    <row r="5" ht="7.5" customHeight="true" spans="1:6">
      <c r="A5" s="20"/>
      <c r="B5" s="20"/>
      <c r="C5" s="20"/>
      <c r="D5" s="20"/>
      <c r="E5" s="20"/>
      <c r="F5" s="20"/>
    </row>
    <row r="6" ht="24" customHeight="true" spans="1:6">
      <c r="A6" s="21" t="s">
        <v>39</v>
      </c>
      <c r="B6" s="21"/>
      <c r="C6" s="21"/>
      <c r="D6" s="21" t="s">
        <v>124</v>
      </c>
      <c r="E6" s="21"/>
      <c r="F6" s="21"/>
    </row>
    <row r="7" ht="24" customHeight="true" spans="1:6">
      <c r="A7" s="21" t="s">
        <v>125</v>
      </c>
      <c r="B7" s="21"/>
      <c r="C7" s="21" t="s">
        <v>126</v>
      </c>
      <c r="D7" s="22" t="s">
        <v>41</v>
      </c>
      <c r="E7" s="22" t="s">
        <v>44</v>
      </c>
      <c r="F7" s="22" t="s">
        <v>45</v>
      </c>
    </row>
    <row r="8" ht="24" customHeight="true" spans="1:6">
      <c r="A8" s="21" t="s">
        <v>68</v>
      </c>
      <c r="B8" s="21" t="s">
        <v>69</v>
      </c>
      <c r="C8" s="21"/>
      <c r="D8" s="22"/>
      <c r="E8" s="22"/>
      <c r="F8" s="22"/>
    </row>
    <row r="9" hidden="true" customHeight="true" spans="1:6">
      <c r="A9" s="20" t="s">
        <v>3</v>
      </c>
      <c r="B9" s="20"/>
      <c r="C9" s="20"/>
      <c r="D9" s="23"/>
      <c r="E9" s="23" t="s">
        <v>3</v>
      </c>
      <c r="F9" s="23" t="s">
        <v>3</v>
      </c>
    </row>
    <row r="10" ht="24" customHeight="true" spans="1:6">
      <c r="A10" s="24" t="s">
        <v>127</v>
      </c>
      <c r="B10" s="24" t="s">
        <v>3</v>
      </c>
      <c r="C10" s="25" t="s">
        <v>128</v>
      </c>
      <c r="D10" s="19">
        <f ca="1" t="shared" ref="D10:D39" si="0">SUM(E10,F10)</f>
        <v>9824500</v>
      </c>
      <c r="E10" s="19">
        <v>9824500</v>
      </c>
      <c r="F10" s="19">
        <v>0</v>
      </c>
    </row>
    <row r="11" ht="24" customHeight="true" spans="1:6">
      <c r="A11" s="24" t="s">
        <v>127</v>
      </c>
      <c r="B11" s="24" t="s">
        <v>97</v>
      </c>
      <c r="C11" s="25" t="s">
        <v>129</v>
      </c>
      <c r="D11" s="19">
        <f ca="1" t="shared" si="0"/>
        <v>1147000</v>
      </c>
      <c r="E11" s="19">
        <v>1147000</v>
      </c>
      <c r="F11" s="19">
        <v>0</v>
      </c>
    </row>
    <row r="12" ht="24" customHeight="true" spans="1:6">
      <c r="A12" s="24" t="s">
        <v>127</v>
      </c>
      <c r="B12" s="24" t="s">
        <v>75</v>
      </c>
      <c r="C12" s="25" t="s">
        <v>130</v>
      </c>
      <c r="D12" s="19">
        <f ca="1" t="shared" si="0"/>
        <v>164500</v>
      </c>
      <c r="E12" s="19">
        <v>164500</v>
      </c>
      <c r="F12" s="19">
        <v>0</v>
      </c>
    </row>
    <row r="13" ht="24" customHeight="true" spans="1:6">
      <c r="A13" s="24" t="s">
        <v>127</v>
      </c>
      <c r="B13" s="24" t="s">
        <v>131</v>
      </c>
      <c r="C13" s="25" t="s">
        <v>132</v>
      </c>
      <c r="D13" s="19">
        <f ca="1" t="shared" si="0"/>
        <v>5274000</v>
      </c>
      <c r="E13" s="19">
        <v>5274000</v>
      </c>
      <c r="F13" s="19">
        <v>0</v>
      </c>
    </row>
    <row r="14" ht="24" customHeight="true" spans="1:6">
      <c r="A14" s="24" t="s">
        <v>127</v>
      </c>
      <c r="B14" s="24" t="s">
        <v>133</v>
      </c>
      <c r="C14" s="25" t="s">
        <v>134</v>
      </c>
      <c r="D14" s="19">
        <f ca="1" t="shared" si="0"/>
        <v>1026000</v>
      </c>
      <c r="E14" s="19">
        <v>1026000</v>
      </c>
      <c r="F14" s="19">
        <v>0</v>
      </c>
    </row>
    <row r="15" ht="24" customHeight="true" spans="1:6">
      <c r="A15" s="24" t="s">
        <v>127</v>
      </c>
      <c r="B15" s="24" t="s">
        <v>135</v>
      </c>
      <c r="C15" s="25" t="s">
        <v>136</v>
      </c>
      <c r="D15" s="19">
        <f ca="1" t="shared" si="0"/>
        <v>513000</v>
      </c>
      <c r="E15" s="19">
        <v>513000</v>
      </c>
      <c r="F15" s="19">
        <v>0</v>
      </c>
    </row>
    <row r="16" ht="24" customHeight="true" spans="1:6">
      <c r="A16" s="24" t="s">
        <v>127</v>
      </c>
      <c r="B16" s="24" t="s">
        <v>137</v>
      </c>
      <c r="C16" s="25" t="s">
        <v>138</v>
      </c>
      <c r="D16" s="19">
        <f ca="1" t="shared" si="0"/>
        <v>641000</v>
      </c>
      <c r="E16" s="19">
        <v>641000</v>
      </c>
      <c r="F16" s="19">
        <v>0</v>
      </c>
    </row>
    <row r="17" ht="24" customHeight="true" spans="1:6">
      <c r="A17" s="24" t="s">
        <v>127</v>
      </c>
      <c r="B17" s="24" t="s">
        <v>139</v>
      </c>
      <c r="C17" s="25" t="s">
        <v>140</v>
      </c>
      <c r="D17" s="19">
        <f ca="1" t="shared" si="0"/>
        <v>42200</v>
      </c>
      <c r="E17" s="19">
        <v>42200</v>
      </c>
      <c r="F17" s="19">
        <v>0</v>
      </c>
    </row>
    <row r="18" ht="24" customHeight="true" spans="1:6">
      <c r="A18" s="24" t="s">
        <v>127</v>
      </c>
      <c r="B18" s="24" t="s">
        <v>141</v>
      </c>
      <c r="C18" s="25" t="s">
        <v>98</v>
      </c>
      <c r="D18" s="19">
        <f ca="1" t="shared" si="0"/>
        <v>483000</v>
      </c>
      <c r="E18" s="19">
        <v>483000</v>
      </c>
      <c r="F18" s="19">
        <v>0</v>
      </c>
    </row>
    <row r="19" ht="24" customHeight="true" spans="1:6">
      <c r="A19" s="24" t="s">
        <v>127</v>
      </c>
      <c r="B19" s="24" t="s">
        <v>80</v>
      </c>
      <c r="C19" s="25" t="s">
        <v>142</v>
      </c>
      <c r="D19" s="19">
        <f ca="1" t="shared" si="0"/>
        <v>533800</v>
      </c>
      <c r="E19" s="19">
        <v>533800</v>
      </c>
      <c r="F19" s="19">
        <v>0</v>
      </c>
    </row>
    <row r="20" ht="24" customHeight="true" spans="1:6">
      <c r="A20" s="24" t="s">
        <v>143</v>
      </c>
      <c r="B20" s="24" t="s">
        <v>3</v>
      </c>
      <c r="C20" s="25" t="s">
        <v>144</v>
      </c>
      <c r="D20" s="19">
        <f ca="1" t="shared" si="0"/>
        <v>804020</v>
      </c>
      <c r="E20" s="19">
        <v>0</v>
      </c>
      <c r="F20" s="19">
        <v>804020</v>
      </c>
    </row>
    <row r="21" ht="24" customHeight="true" spans="1:6">
      <c r="A21" s="24" t="s">
        <v>143</v>
      </c>
      <c r="B21" s="24" t="s">
        <v>97</v>
      </c>
      <c r="C21" s="25" t="s">
        <v>145</v>
      </c>
      <c r="D21" s="19">
        <f ca="1" t="shared" si="0"/>
        <v>109160</v>
      </c>
      <c r="E21" s="19">
        <v>0</v>
      </c>
      <c r="F21" s="19">
        <v>109160</v>
      </c>
    </row>
    <row r="22" ht="24" customHeight="true" spans="1:6">
      <c r="A22" s="24" t="s">
        <v>143</v>
      </c>
      <c r="B22" s="24" t="s">
        <v>89</v>
      </c>
      <c r="C22" s="25" t="s">
        <v>146</v>
      </c>
      <c r="D22" s="19">
        <f ca="1" t="shared" si="0"/>
        <v>20000</v>
      </c>
      <c r="E22" s="19">
        <v>0</v>
      </c>
      <c r="F22" s="19">
        <v>20000</v>
      </c>
    </row>
    <row r="23" ht="24" customHeight="true" spans="1:6">
      <c r="A23" s="24" t="s">
        <v>143</v>
      </c>
      <c r="B23" s="24" t="s">
        <v>73</v>
      </c>
      <c r="C23" s="25" t="s">
        <v>147</v>
      </c>
      <c r="D23" s="19">
        <f ca="1" t="shared" si="0"/>
        <v>6000</v>
      </c>
      <c r="E23" s="19">
        <v>0</v>
      </c>
      <c r="F23" s="19">
        <v>6000</v>
      </c>
    </row>
    <row r="24" ht="24" customHeight="true" spans="1:6">
      <c r="A24" s="24" t="s">
        <v>143</v>
      </c>
      <c r="B24" s="24" t="s">
        <v>78</v>
      </c>
      <c r="C24" s="25" t="s">
        <v>148</v>
      </c>
      <c r="D24" s="19">
        <f ca="1" t="shared" si="0"/>
        <v>60000</v>
      </c>
      <c r="E24" s="19">
        <v>0</v>
      </c>
      <c r="F24" s="19">
        <v>60000</v>
      </c>
    </row>
    <row r="25" ht="24" customHeight="true" spans="1:6">
      <c r="A25" s="24" t="s">
        <v>143</v>
      </c>
      <c r="B25" s="24" t="s">
        <v>131</v>
      </c>
      <c r="C25" s="25" t="s">
        <v>149</v>
      </c>
      <c r="D25" s="19">
        <f ca="1" t="shared" si="0"/>
        <v>50000</v>
      </c>
      <c r="E25" s="19">
        <v>0</v>
      </c>
      <c r="F25" s="19">
        <v>50000</v>
      </c>
    </row>
    <row r="26" ht="24" customHeight="true" spans="1:6">
      <c r="A26" s="24" t="s">
        <v>143</v>
      </c>
      <c r="B26" s="24" t="s">
        <v>84</v>
      </c>
      <c r="C26" s="25" t="s">
        <v>150</v>
      </c>
      <c r="D26" s="19">
        <f ca="1" t="shared" si="0"/>
        <v>40000</v>
      </c>
      <c r="E26" s="19">
        <v>0</v>
      </c>
      <c r="F26" s="19">
        <v>40000</v>
      </c>
    </row>
    <row r="27" ht="24" customHeight="true" spans="1:6">
      <c r="A27" s="24" t="s">
        <v>143</v>
      </c>
      <c r="B27" s="24" t="s">
        <v>141</v>
      </c>
      <c r="C27" s="25" t="s">
        <v>151</v>
      </c>
      <c r="D27" s="19">
        <f ca="1" t="shared" si="0"/>
        <v>25000</v>
      </c>
      <c r="E27" s="19">
        <v>0</v>
      </c>
      <c r="F27" s="19">
        <v>25000</v>
      </c>
    </row>
    <row r="28" ht="24" customHeight="true" spans="1:6">
      <c r="A28" s="24" t="s">
        <v>143</v>
      </c>
      <c r="B28" s="24" t="s">
        <v>152</v>
      </c>
      <c r="C28" s="25" t="s">
        <v>153</v>
      </c>
      <c r="D28" s="19">
        <f ca="1" t="shared" si="0"/>
        <v>20000</v>
      </c>
      <c r="E28" s="19">
        <v>0</v>
      </c>
      <c r="F28" s="19">
        <v>20000</v>
      </c>
    </row>
    <row r="29" ht="24" customHeight="true" spans="1:6">
      <c r="A29" s="24" t="s">
        <v>143</v>
      </c>
      <c r="B29" s="24" t="s">
        <v>154</v>
      </c>
      <c r="C29" s="25" t="s">
        <v>155</v>
      </c>
      <c r="D29" s="19">
        <f ca="1" t="shared" si="0"/>
        <v>15000</v>
      </c>
      <c r="E29" s="19">
        <v>0</v>
      </c>
      <c r="F29" s="19">
        <v>15000</v>
      </c>
    </row>
    <row r="30" ht="24" customHeight="true" spans="1:6">
      <c r="A30" s="24" t="s">
        <v>143</v>
      </c>
      <c r="B30" s="24" t="s">
        <v>156</v>
      </c>
      <c r="C30" s="25" t="s">
        <v>157</v>
      </c>
      <c r="D30" s="19">
        <f ca="1" t="shared" si="0"/>
        <v>20000</v>
      </c>
      <c r="E30" s="19">
        <v>0</v>
      </c>
      <c r="F30" s="19">
        <v>20000</v>
      </c>
    </row>
    <row r="31" ht="24" customHeight="true" spans="1:6">
      <c r="A31" s="24" t="s">
        <v>143</v>
      </c>
      <c r="B31" s="24" t="s">
        <v>158</v>
      </c>
      <c r="C31" s="25" t="s">
        <v>159</v>
      </c>
      <c r="D31" s="19">
        <f ca="1" t="shared" si="0"/>
        <v>128300</v>
      </c>
      <c r="E31" s="19">
        <v>0</v>
      </c>
      <c r="F31" s="19">
        <v>128300</v>
      </c>
    </row>
    <row r="32" ht="24" customHeight="true" spans="1:6">
      <c r="A32" s="24" t="s">
        <v>143</v>
      </c>
      <c r="B32" s="24" t="s">
        <v>160</v>
      </c>
      <c r="C32" s="25" t="s">
        <v>161</v>
      </c>
      <c r="D32" s="19">
        <f ca="1" t="shared" si="0"/>
        <v>289760</v>
      </c>
      <c r="E32" s="19">
        <v>0</v>
      </c>
      <c r="F32" s="19">
        <v>289760</v>
      </c>
    </row>
    <row r="33" ht="24" customHeight="true" spans="1:6">
      <c r="A33" s="24" t="s">
        <v>143</v>
      </c>
      <c r="B33" s="24" t="s">
        <v>80</v>
      </c>
      <c r="C33" s="25" t="s">
        <v>162</v>
      </c>
      <c r="D33" s="19">
        <f ca="1" t="shared" si="0"/>
        <v>20800</v>
      </c>
      <c r="E33" s="19">
        <v>0</v>
      </c>
      <c r="F33" s="19">
        <v>20800</v>
      </c>
    </row>
    <row r="34" ht="24" customHeight="true" spans="1:6">
      <c r="A34" s="24" t="s">
        <v>163</v>
      </c>
      <c r="B34" s="24" t="s">
        <v>3</v>
      </c>
      <c r="C34" s="25" t="s">
        <v>164</v>
      </c>
      <c r="D34" s="19">
        <f ca="1" t="shared" si="0"/>
        <v>746380</v>
      </c>
      <c r="E34" s="19">
        <v>746380</v>
      </c>
      <c r="F34" s="19">
        <v>0</v>
      </c>
    </row>
    <row r="35" ht="24" customHeight="true" spans="1:6">
      <c r="A35" s="24" t="s">
        <v>163</v>
      </c>
      <c r="B35" s="24" t="s">
        <v>97</v>
      </c>
      <c r="C35" s="25" t="s">
        <v>165</v>
      </c>
      <c r="D35" s="19">
        <f ca="1" t="shared" si="0"/>
        <v>107440</v>
      </c>
      <c r="E35" s="19">
        <v>107440</v>
      </c>
      <c r="F35" s="19">
        <v>0</v>
      </c>
    </row>
    <row r="36" ht="24" customHeight="true" spans="1:6">
      <c r="A36" s="24" t="s">
        <v>163</v>
      </c>
      <c r="B36" s="24" t="s">
        <v>75</v>
      </c>
      <c r="C36" s="25" t="s">
        <v>166</v>
      </c>
      <c r="D36" s="19">
        <f ca="1" t="shared" si="0"/>
        <v>638940</v>
      </c>
      <c r="E36" s="19">
        <v>638940</v>
      </c>
      <c r="F36" s="19">
        <v>0</v>
      </c>
    </row>
    <row r="37" ht="24" customHeight="true" spans="1:6">
      <c r="A37" s="24" t="s">
        <v>167</v>
      </c>
      <c r="B37" s="24" t="s">
        <v>3</v>
      </c>
      <c r="C37" s="25" t="s">
        <v>168</v>
      </c>
      <c r="D37" s="19">
        <f ca="1" t="shared" si="0"/>
        <v>54840</v>
      </c>
      <c r="E37" s="19">
        <v>0</v>
      </c>
      <c r="F37" s="19">
        <v>54840</v>
      </c>
    </row>
    <row r="38" ht="24" customHeight="true" spans="1:6">
      <c r="A38" s="24" t="s">
        <v>167</v>
      </c>
      <c r="B38" s="24" t="s">
        <v>75</v>
      </c>
      <c r="C38" s="25" t="s">
        <v>169</v>
      </c>
      <c r="D38" s="19">
        <f ca="1" t="shared" si="0"/>
        <v>54840</v>
      </c>
      <c r="E38" s="19">
        <v>0</v>
      </c>
      <c r="F38" s="19">
        <v>54840</v>
      </c>
    </row>
    <row r="39" ht="24" customHeight="true" spans="1:6">
      <c r="A39" s="26" t="s">
        <v>41</v>
      </c>
      <c r="B39" s="26"/>
      <c r="C39" s="26"/>
      <c r="D39" s="27">
        <f ca="1" t="shared" si="0"/>
        <v>11429740</v>
      </c>
      <c r="E39" s="27">
        <v>10570880</v>
      </c>
      <c r="F39" s="27">
        <v>858860</v>
      </c>
    </row>
  </sheetData>
  <mergeCells count="10">
    <mergeCell ref="A2:F2"/>
    <mergeCell ref="A4:E4"/>
    <mergeCell ref="A6:C6"/>
    <mergeCell ref="D6:F6"/>
    <mergeCell ref="A7:B7"/>
    <mergeCell ref="A39:C3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E27" sqref="E27:E28"/>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170</v>
      </c>
      <c r="H1" s="15" t="s">
        <v>170</v>
      </c>
    </row>
    <row r="2" ht="22.5" customHeight="true" spans="1:8">
      <c r="A2" s="1" t="s">
        <v>171</v>
      </c>
      <c r="B2" s="1"/>
      <c r="C2" s="1"/>
      <c r="D2" s="1"/>
      <c r="E2" s="1"/>
      <c r="F2" s="1"/>
      <c r="G2" s="1"/>
      <c r="H2" s="1"/>
    </row>
    <row r="4" ht="24" customHeight="true" spans="1:8">
      <c r="A4" s="2" t="s">
        <v>35</v>
      </c>
      <c r="B4" s="2"/>
      <c r="C4" s="2"/>
      <c r="D4" s="2"/>
      <c r="E4" s="2"/>
      <c r="F4" s="2"/>
      <c r="G4" s="16" t="s">
        <v>172</v>
      </c>
      <c r="H4" s="15" t="s">
        <v>173</v>
      </c>
    </row>
    <row r="6" ht="24" customHeight="true" spans="1:8">
      <c r="A6" s="5" t="s">
        <v>174</v>
      </c>
      <c r="B6" s="5"/>
      <c r="C6" s="5"/>
      <c r="D6" s="5"/>
      <c r="E6" s="5"/>
      <c r="F6" s="5"/>
      <c r="G6" s="6" t="s">
        <v>175</v>
      </c>
      <c r="H6" s="17" t="s">
        <v>176</v>
      </c>
    </row>
    <row r="7" ht="24" customHeight="true" spans="1:8">
      <c r="A7" s="6" t="s">
        <v>41</v>
      </c>
      <c r="B7" s="6" t="s">
        <v>177</v>
      </c>
      <c r="C7" s="6" t="s">
        <v>155</v>
      </c>
      <c r="D7" s="7" t="s">
        <v>178</v>
      </c>
      <c r="E7" s="7"/>
      <c r="F7" s="7"/>
      <c r="G7" s="6"/>
      <c r="H7" s="17"/>
    </row>
    <row r="8" ht="24" customHeight="true" spans="1:8">
      <c r="A8" s="6"/>
      <c r="B8" s="6"/>
      <c r="C8" s="6"/>
      <c r="D8" s="8" t="s">
        <v>179</v>
      </c>
      <c r="E8" s="8" t="s">
        <v>180</v>
      </c>
      <c r="F8" s="8" t="s">
        <v>181</v>
      </c>
      <c r="G8" s="6"/>
      <c r="H8" s="17"/>
    </row>
    <row r="9" hidden="true" customHeight="true" spans="1:8">
      <c r="A9" s="9">
        <f ca="1">SUM(B9,C9,D9)</f>
        <v>15000</v>
      </c>
      <c r="B9" s="10">
        <f ca="1">SUM(B10:B10)</f>
        <v>0</v>
      </c>
      <c r="C9" s="10">
        <f ca="1">SUM(C10:C10)</f>
        <v>15000</v>
      </c>
      <c r="D9" s="9">
        <f ca="1">SUM(E9,F9)</f>
        <v>0</v>
      </c>
      <c r="E9" s="9">
        <f ca="1">SUM(E10:E10)</f>
        <v>0</v>
      </c>
      <c r="F9" s="9">
        <f ca="1">SUM(F10:F10)</f>
        <v>0</v>
      </c>
      <c r="G9" s="9">
        <f ca="1">SUM(G10:G10,H10:H10)</f>
        <v>0</v>
      </c>
      <c r="H9" s="18"/>
    </row>
    <row r="10" s="4" customFormat="true" ht="24" customHeight="true" spans="1:8">
      <c r="A10" s="11">
        <f ca="1">SUM(B10,C10,D10)</f>
        <v>15000</v>
      </c>
      <c r="B10" s="12">
        <v>0</v>
      </c>
      <c r="C10" s="12">
        <v>15000</v>
      </c>
      <c r="D10" s="12">
        <f ca="1">SUM(E10,F10)</f>
        <v>0</v>
      </c>
      <c r="E10" s="12">
        <v>0</v>
      </c>
      <c r="F10" s="12">
        <v>0</v>
      </c>
      <c r="G10" s="12">
        <v>0</v>
      </c>
      <c r="H10" s="19">
        <v>0</v>
      </c>
    </row>
    <row r="13" ht="24" customHeight="true" spans="1:1">
      <c r="A13" s="13"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9" sqref="A9"/>
    </sheetView>
  </sheetViews>
  <sheetFormatPr defaultColWidth="9" defaultRowHeight="12.75" outlineLevelRow="2"/>
  <cols>
    <col min="1" max="1" width="146.142857142857" customWidth="true"/>
  </cols>
  <sheetData>
    <row r="1" ht="31.5" customHeight="true" spans="1:1">
      <c r="A1" s="1" t="s">
        <v>182</v>
      </c>
    </row>
    <row r="2" ht="24" customHeight="true" spans="1:1">
      <c r="A2" s="2"/>
    </row>
    <row r="3" ht="321" customHeight="true" spans="1:1">
      <c r="A3" s="3" t="s">
        <v>183</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6" sqref="A26"/>
    </sheetView>
  </sheetViews>
  <sheetFormatPr defaultColWidth="9" defaultRowHeight="12.75"/>
  <cols>
    <col min="1" max="1" width="137.714285714286" customWidth="true"/>
  </cols>
  <sheetData>
    <row r="1" ht="29.25" customHeight="true" spans="1:1">
      <c r="A1" s="57" t="s">
        <v>2</v>
      </c>
    </row>
    <row r="2" ht="22.5" customHeight="true" spans="1:1">
      <c r="A2" s="58" t="s">
        <v>3</v>
      </c>
    </row>
    <row r="3" ht="22.5" customHeight="true" spans="1:1">
      <c r="A3" s="58" t="s">
        <v>4</v>
      </c>
    </row>
    <row r="4" ht="18.75" customHeight="true" spans="1:1">
      <c r="A4" s="59"/>
    </row>
    <row r="5" ht="18.75" customHeight="true" spans="1:1">
      <c r="A5" s="60" t="s">
        <v>5</v>
      </c>
    </row>
    <row r="6" ht="18.75" customHeight="true" spans="1:1">
      <c r="A6" s="61" t="s">
        <v>6</v>
      </c>
    </row>
    <row r="7" ht="18.75" customHeight="true" spans="1:1">
      <c r="A7" s="61" t="s">
        <v>7</v>
      </c>
    </row>
    <row r="8" ht="18.75" customHeight="true" spans="1:1">
      <c r="A8" s="61" t="s">
        <v>8</v>
      </c>
    </row>
    <row r="9" ht="18.75" customHeight="true" spans="1:1">
      <c r="A9" s="61" t="s">
        <v>9</v>
      </c>
    </row>
    <row r="10" ht="18.75" customHeight="true" spans="1:1">
      <c r="A10" s="62" t="s">
        <v>10</v>
      </c>
    </row>
    <row r="11" ht="18.75" customHeight="true" spans="1:1">
      <c r="A11" s="62" t="s">
        <v>11</v>
      </c>
    </row>
    <row r="12" ht="18.75" customHeight="true" spans="1:1">
      <c r="A12" s="62" t="s">
        <v>12</v>
      </c>
    </row>
    <row r="13" ht="18.75" customHeight="true" spans="1:1">
      <c r="A13" s="62" t="s">
        <v>13</v>
      </c>
    </row>
    <row r="14" ht="18.75" customHeight="true" spans="1:1">
      <c r="A14" s="62" t="s">
        <v>14</v>
      </c>
    </row>
    <row r="15" ht="18.75" customHeight="true" spans="1:1">
      <c r="A15" s="62" t="s">
        <v>15</v>
      </c>
    </row>
    <row r="16" ht="18.75" customHeight="true" spans="1:1">
      <c r="A16" s="62" t="s">
        <v>16</v>
      </c>
    </row>
    <row r="17" ht="18.75" customHeight="true" spans="1:1">
      <c r="A17" s="62" t="s">
        <v>17</v>
      </c>
    </row>
    <row r="18" ht="18.75" customHeight="true" spans="1:1">
      <c r="A18" s="62" t="s">
        <v>18</v>
      </c>
    </row>
    <row r="19" ht="18.75" customHeight="true" spans="1:1">
      <c r="A19" s="62" t="s">
        <v>19</v>
      </c>
    </row>
    <row r="20" ht="21" customHeight="true" spans="1:1">
      <c r="A20" s="63"/>
    </row>
    <row r="21" hidden="true" customHeight="true" spans="1:1">
      <c r="A21" s="63"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1" sqref="A1:M1"/>
    </sheetView>
  </sheetViews>
  <sheetFormatPr defaultColWidth="10.2857142857143" defaultRowHeight="15.75"/>
  <cols>
    <col min="1" max="1" width="138.714285714286" style="47" customWidth="true"/>
    <col min="2" max="12" width="10.2857142857143" style="47"/>
    <col min="13" max="13" width="15.1428571428571" style="47" customWidth="true"/>
    <col min="14" max="16384" width="10.2857142857143" style="47"/>
  </cols>
  <sheetData>
    <row r="1" s="47" customFormat="true" ht="24" customHeight="true" spans="1:13">
      <c r="A1" s="48" t="s">
        <v>21</v>
      </c>
      <c r="B1" s="48"/>
      <c r="C1" s="48"/>
      <c r="D1" s="48"/>
      <c r="E1" s="48"/>
      <c r="F1" s="48"/>
      <c r="G1" s="48"/>
      <c r="H1" s="48"/>
      <c r="I1" s="48"/>
      <c r="J1" s="48"/>
      <c r="K1" s="48"/>
      <c r="L1" s="48"/>
      <c r="M1" s="48"/>
    </row>
    <row r="2" s="47" customFormat="true" ht="24" customHeight="true"/>
    <row r="3" s="47" customFormat="true" ht="37.5" customHeight="true" spans="1:13">
      <c r="A3" s="55" t="s">
        <v>22</v>
      </c>
      <c r="B3" s="49"/>
      <c r="C3" s="49"/>
      <c r="D3" s="49"/>
      <c r="E3" s="49"/>
      <c r="F3" s="49"/>
      <c r="G3" s="49"/>
      <c r="H3" s="49"/>
      <c r="I3" s="49"/>
      <c r="J3" s="49"/>
      <c r="K3" s="49"/>
      <c r="L3" s="49"/>
      <c r="M3" s="49"/>
    </row>
    <row r="4" s="47" customFormat="true" ht="24" customHeight="true" spans="1:13">
      <c r="A4" s="56"/>
      <c r="B4" s="49"/>
      <c r="C4" s="49"/>
      <c r="D4" s="49"/>
      <c r="E4" s="49"/>
      <c r="F4" s="49"/>
      <c r="G4" s="49"/>
      <c r="H4" s="49"/>
      <c r="I4" s="49"/>
      <c r="J4" s="49"/>
      <c r="K4" s="49"/>
      <c r="L4" s="49"/>
      <c r="M4" s="49"/>
    </row>
    <row r="5" s="47" customFormat="true" ht="24" customHeight="true" spans="1:13">
      <c r="A5" s="56"/>
      <c r="B5" s="49"/>
      <c r="C5" s="49"/>
      <c r="D5" s="49"/>
      <c r="E5" s="49"/>
      <c r="F5" s="49"/>
      <c r="G5" s="49"/>
      <c r="H5" s="49"/>
      <c r="I5" s="49"/>
      <c r="J5" s="49"/>
      <c r="K5" s="49"/>
      <c r="L5" s="49"/>
      <c r="M5" s="49"/>
    </row>
    <row r="6" s="47" customFormat="true" ht="24" customHeight="true" spans="1:13">
      <c r="A6" s="56"/>
      <c r="B6" s="49"/>
      <c r="C6" s="49"/>
      <c r="D6" s="49"/>
      <c r="E6" s="49"/>
      <c r="F6" s="49"/>
      <c r="G6" s="49"/>
      <c r="H6" s="49"/>
      <c r="I6" s="49"/>
      <c r="J6" s="49"/>
      <c r="K6" s="49"/>
      <c r="L6" s="49"/>
      <c r="M6" s="49"/>
    </row>
    <row r="7" s="47" customFormat="true" ht="24" customHeight="true" spans="1:1">
      <c r="A7" s="56"/>
    </row>
    <row r="8" s="47" customFormat="true" ht="24" customHeight="true" spans="1:13">
      <c r="A8" s="56"/>
      <c r="B8" s="49"/>
      <c r="C8" s="49"/>
      <c r="D8" s="49"/>
      <c r="E8" s="49"/>
      <c r="F8" s="49"/>
      <c r="G8" s="49"/>
      <c r="H8" s="49"/>
      <c r="I8" s="49"/>
      <c r="J8" s="49"/>
      <c r="K8" s="49"/>
      <c r="L8" s="49"/>
      <c r="M8" s="49"/>
    </row>
    <row r="9" s="47" customFormat="true" ht="24" customHeight="true" spans="1:13">
      <c r="A9" s="56"/>
      <c r="B9" s="49"/>
      <c r="C9" s="49"/>
      <c r="D9" s="49"/>
      <c r="E9" s="49"/>
      <c r="F9" s="49"/>
      <c r="G9" s="49"/>
      <c r="H9" s="49"/>
      <c r="I9" s="49"/>
      <c r="J9" s="49"/>
      <c r="K9" s="49"/>
      <c r="L9" s="49"/>
      <c r="M9" s="49"/>
    </row>
    <row r="10" s="47" customFormat="true" ht="24" customHeight="true" spans="1:13">
      <c r="A10" s="56"/>
      <c r="B10" s="49"/>
      <c r="C10" s="49"/>
      <c r="D10" s="49"/>
      <c r="E10" s="49"/>
      <c r="F10" s="49"/>
      <c r="G10" s="49"/>
      <c r="H10" s="49"/>
      <c r="I10" s="49"/>
      <c r="J10" s="49"/>
      <c r="K10" s="49"/>
      <c r="L10" s="49"/>
      <c r="M10" s="49"/>
    </row>
    <row r="11" s="47" customFormat="true" ht="24" customHeight="true" spans="1:13">
      <c r="A11" s="56"/>
      <c r="B11" s="49"/>
      <c r="C11" s="49"/>
      <c r="D11" s="49"/>
      <c r="E11" s="49"/>
      <c r="F11" s="49"/>
      <c r="G11" s="49"/>
      <c r="H11" s="49"/>
      <c r="I11" s="49"/>
      <c r="J11" s="49"/>
      <c r="K11" s="49"/>
      <c r="L11" s="49"/>
      <c r="M11" s="49"/>
    </row>
    <row r="12" s="47" customFormat="true" ht="24" customHeight="true" spans="1:13">
      <c r="A12" s="56"/>
      <c r="B12" s="49"/>
      <c r="C12" s="49"/>
      <c r="D12" s="49"/>
      <c r="E12" s="49"/>
      <c r="F12" s="49"/>
      <c r="G12" s="49"/>
      <c r="H12" s="49"/>
      <c r="I12" s="49"/>
      <c r="J12" s="49"/>
      <c r="K12" s="49"/>
      <c r="L12" s="49"/>
      <c r="M12" s="49"/>
    </row>
    <row r="13" s="47" customFormat="true" ht="24" customHeight="true" spans="1:13">
      <c r="A13" s="56"/>
      <c r="B13" s="49"/>
      <c r="C13" s="49"/>
      <c r="D13" s="49"/>
      <c r="E13" s="49"/>
      <c r="F13" s="49"/>
      <c r="G13" s="49"/>
      <c r="H13" s="49"/>
      <c r="I13" s="49"/>
      <c r="J13" s="49"/>
      <c r="K13" s="49"/>
      <c r="L13" s="49"/>
      <c r="M13" s="49"/>
    </row>
    <row r="14" s="47" customFormat="true" ht="24" customHeight="true" spans="1:13">
      <c r="A14" s="56"/>
      <c r="B14" s="49"/>
      <c r="C14" s="49"/>
      <c r="D14" s="49"/>
      <c r="E14" s="49"/>
      <c r="F14" s="49"/>
      <c r="G14" s="49"/>
      <c r="H14" s="49"/>
      <c r="I14" s="49"/>
      <c r="J14" s="49"/>
      <c r="K14" s="49"/>
      <c r="L14" s="49"/>
      <c r="M14" s="49"/>
    </row>
    <row r="15" s="47" customFormat="true" ht="24" customHeight="true" spans="1:13">
      <c r="A15" s="56"/>
      <c r="B15" s="49"/>
      <c r="C15" s="49"/>
      <c r="D15" s="49"/>
      <c r="E15" s="49"/>
      <c r="F15" s="49"/>
      <c r="G15" s="49"/>
      <c r="H15" s="49"/>
      <c r="I15" s="49"/>
      <c r="J15" s="49"/>
      <c r="K15" s="49"/>
      <c r="L15" s="49"/>
      <c r="M15" s="49"/>
    </row>
    <row r="16" s="47" customFormat="true" ht="24" customHeight="true" spans="1:13">
      <c r="A16" s="56"/>
      <c r="B16" s="49"/>
      <c r="C16" s="49"/>
      <c r="D16" s="49"/>
      <c r="E16" s="49"/>
      <c r="F16" s="49"/>
      <c r="G16" s="49"/>
      <c r="H16" s="49"/>
      <c r="I16" s="49"/>
      <c r="J16" s="49"/>
      <c r="K16" s="49"/>
      <c r="L16" s="49"/>
      <c r="M16" s="49"/>
    </row>
    <row r="17" s="47" customFormat="true" ht="24" customHeight="true" spans="1:13">
      <c r="A17" s="56"/>
      <c r="B17" s="49"/>
      <c r="C17" s="49"/>
      <c r="D17" s="49"/>
      <c r="E17" s="49"/>
      <c r="F17" s="49"/>
      <c r="G17" s="49"/>
      <c r="H17" s="49"/>
      <c r="I17" s="49"/>
      <c r="J17" s="49"/>
      <c r="K17" s="49"/>
      <c r="L17" s="49"/>
      <c r="M17" s="49"/>
    </row>
  </sheetData>
  <sheetProtection password="CC3D" sheet="1"/>
  <mergeCells count="1">
    <mergeCell ref="A3:A17"/>
  </mergeCells>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M1"/>
    </sheetView>
  </sheetViews>
  <sheetFormatPr defaultColWidth="9" defaultRowHeight="12.75" outlineLevelRow="2" outlineLevelCol="1"/>
  <cols>
    <col min="1" max="2" width="70.7142857142857" customWidth="true"/>
  </cols>
  <sheetData>
    <row r="1" ht="37.5" customHeight="true" spans="1:2">
      <c r="A1" s="52" t="s">
        <v>23</v>
      </c>
      <c r="B1" s="53"/>
    </row>
    <row r="2" ht="24" customHeight="true" spans="2:2">
      <c r="B2" s="2"/>
    </row>
    <row r="3" ht="402" customHeight="true" spans="1:2">
      <c r="A3" s="54" t="s">
        <v>24</v>
      </c>
      <c r="B3" s="5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M1"/>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tabSelected="1" workbookViewId="0">
      <selection activeCell="A14" sqref="A14"/>
    </sheetView>
  </sheetViews>
  <sheetFormatPr defaultColWidth="10.2857142857143" defaultRowHeight="15.75"/>
  <cols>
    <col min="1" max="1" width="138.714285714286" style="47" customWidth="true"/>
    <col min="2" max="2" width="10.2857142857143" style="47"/>
    <col min="3" max="3" width="24.2857142857143" style="47" customWidth="true"/>
    <col min="4" max="12" width="10.2857142857143" style="47"/>
    <col min="13" max="13" width="15.1428571428571" style="47" customWidth="true"/>
    <col min="14" max="16384" width="10.2857142857143" style="47"/>
  </cols>
  <sheetData>
    <row r="1" s="47" customFormat="true" ht="24" customHeight="true" spans="1:13">
      <c r="A1" s="48" t="s">
        <v>27</v>
      </c>
      <c r="B1" s="48"/>
      <c r="C1" s="48"/>
      <c r="D1" s="48"/>
      <c r="E1" s="48"/>
      <c r="F1" s="48"/>
      <c r="G1" s="48"/>
      <c r="H1" s="48"/>
      <c r="I1" s="48"/>
      <c r="J1" s="48"/>
      <c r="K1" s="48"/>
      <c r="L1" s="48"/>
      <c r="M1" s="48"/>
    </row>
    <row r="2" s="47" customFormat="true" ht="24" customHeight="true"/>
    <row r="3" s="47" customFormat="true" ht="113" customHeight="true" spans="1:13">
      <c r="A3" s="49" t="s">
        <v>28</v>
      </c>
      <c r="B3" s="49"/>
      <c r="C3" s="50"/>
      <c r="D3" s="49"/>
      <c r="E3" s="49"/>
      <c r="F3" s="49"/>
      <c r="G3" s="49"/>
      <c r="H3" s="49"/>
      <c r="I3" s="49"/>
      <c r="J3" s="49"/>
      <c r="K3" s="49"/>
      <c r="L3" s="49"/>
      <c r="M3" s="49"/>
    </row>
    <row r="4" s="47" customFormat="true" ht="24" customHeight="true" spans="1:13">
      <c r="A4" s="49" t="s">
        <v>29</v>
      </c>
      <c r="B4" s="49"/>
      <c r="C4" s="49"/>
      <c r="D4" s="49"/>
      <c r="E4" s="49"/>
      <c r="F4" s="49"/>
      <c r="G4" s="49"/>
      <c r="H4" s="49"/>
      <c r="I4" s="49"/>
      <c r="J4" s="49"/>
      <c r="K4" s="49"/>
      <c r="L4" s="49"/>
      <c r="M4" s="49"/>
    </row>
    <row r="5" s="47" customFormat="true" ht="24" customHeight="true" spans="1:13">
      <c r="A5" s="49" t="s">
        <v>30</v>
      </c>
      <c r="B5" s="49"/>
      <c r="C5" s="49"/>
      <c r="D5" s="49"/>
      <c r="E5" s="49"/>
      <c r="F5" s="49"/>
      <c r="G5" s="49"/>
      <c r="H5" s="49"/>
      <c r="I5" s="49"/>
      <c r="J5" s="49"/>
      <c r="K5" s="49"/>
      <c r="L5" s="49"/>
      <c r="M5" s="49"/>
    </row>
    <row r="6" s="47" customFormat="true" ht="24" customHeight="true" spans="1:13">
      <c r="A6" s="49" t="s">
        <v>31</v>
      </c>
      <c r="B6" s="49"/>
      <c r="C6" s="49"/>
      <c r="D6" s="49"/>
      <c r="E6" s="49"/>
      <c r="F6" s="49"/>
      <c r="G6" s="49"/>
      <c r="H6" s="49"/>
      <c r="I6" s="49"/>
      <c r="J6" s="49"/>
      <c r="K6" s="49"/>
      <c r="L6" s="49"/>
      <c r="M6" s="49"/>
    </row>
    <row r="7" s="47" customFormat="true" ht="24" customHeight="true" spans="1:1">
      <c r="A7" s="47" t="s">
        <v>32</v>
      </c>
    </row>
    <row r="8" s="47" customFormat="true" ht="24" customHeight="true" spans="1:13">
      <c r="A8" s="49"/>
      <c r="B8" s="49"/>
      <c r="C8" s="49"/>
      <c r="D8" s="49"/>
      <c r="E8" s="49"/>
      <c r="F8" s="49"/>
      <c r="G8" s="49"/>
      <c r="H8" s="49"/>
      <c r="I8" s="49"/>
      <c r="J8" s="49"/>
      <c r="K8" s="49"/>
      <c r="L8" s="49"/>
      <c r="M8" s="49"/>
    </row>
    <row r="9" s="47" customFormat="true" ht="24" customHeight="true" spans="1:13">
      <c r="A9" s="49"/>
      <c r="B9" s="49"/>
      <c r="C9" s="49"/>
      <c r="D9" s="49"/>
      <c r="E9" s="49"/>
      <c r="F9" s="49"/>
      <c r="G9" s="49"/>
      <c r="H9" s="49"/>
      <c r="I9" s="49"/>
      <c r="J9" s="49"/>
      <c r="K9" s="49"/>
      <c r="L9" s="49"/>
      <c r="M9" s="49"/>
    </row>
    <row r="10" s="47" customFormat="true" ht="24" customHeight="true" spans="1:13">
      <c r="A10" s="49"/>
      <c r="B10" s="49"/>
      <c r="C10" s="49"/>
      <c r="D10" s="49"/>
      <c r="E10" s="49"/>
      <c r="F10" s="49"/>
      <c r="G10" s="49"/>
      <c r="H10" s="49"/>
      <c r="I10" s="49"/>
      <c r="J10" s="49"/>
      <c r="K10" s="49"/>
      <c r="L10" s="49"/>
      <c r="M10" s="49"/>
    </row>
    <row r="11" s="47" customFormat="true" ht="24" customHeight="true" spans="1:13">
      <c r="A11" s="49"/>
      <c r="B11" s="49"/>
      <c r="C11" s="49"/>
      <c r="D11" s="49"/>
      <c r="E11" s="49"/>
      <c r="F11" s="49"/>
      <c r="G11" s="49"/>
      <c r="H11" s="49"/>
      <c r="I11" s="49"/>
      <c r="J11" s="49"/>
      <c r="K11" s="49"/>
      <c r="L11" s="49"/>
      <c r="M11" s="49"/>
    </row>
    <row r="12" s="47" customFormat="true" ht="24" customHeight="true" spans="1:13">
      <c r="A12" s="49"/>
      <c r="B12" s="49"/>
      <c r="C12" s="49"/>
      <c r="D12" s="49"/>
      <c r="E12" s="49"/>
      <c r="F12" s="49"/>
      <c r="G12" s="49"/>
      <c r="H12" s="49"/>
      <c r="I12" s="49"/>
      <c r="J12" s="49"/>
      <c r="K12" s="49"/>
      <c r="L12" s="49"/>
      <c r="M12" s="49"/>
    </row>
    <row r="13" s="47" customFormat="true" ht="24" customHeight="true" spans="1:13">
      <c r="A13" s="49"/>
      <c r="B13" s="49"/>
      <c r="C13" s="49"/>
      <c r="D13" s="49"/>
      <c r="E13" s="49"/>
      <c r="F13" s="49"/>
      <c r="G13" s="49"/>
      <c r="H13" s="49"/>
      <c r="I13" s="49"/>
      <c r="J13" s="49"/>
      <c r="K13" s="49"/>
      <c r="L13" s="49"/>
      <c r="M13" s="49"/>
    </row>
    <row r="14" s="47" customFormat="true" ht="24" customHeight="true" spans="1:13">
      <c r="A14" s="49"/>
      <c r="B14" s="49"/>
      <c r="C14" s="49"/>
      <c r="D14" s="49"/>
      <c r="E14" s="49"/>
      <c r="F14" s="49"/>
      <c r="G14" s="49"/>
      <c r="H14" s="49"/>
      <c r="I14" s="49"/>
      <c r="J14" s="49"/>
      <c r="K14" s="49"/>
      <c r="L14" s="49"/>
      <c r="M14" s="49"/>
    </row>
    <row r="15" s="47" customFormat="true" ht="24" customHeight="true" spans="1:13">
      <c r="A15" s="51"/>
      <c r="B15" s="49"/>
      <c r="C15" s="49"/>
      <c r="D15" s="49"/>
      <c r="E15" s="49"/>
      <c r="F15" s="49"/>
      <c r="G15" s="49"/>
      <c r="H15" s="49"/>
      <c r="I15" s="49"/>
      <c r="J15" s="49"/>
      <c r="K15" s="49"/>
      <c r="L15" s="49"/>
      <c r="M15" s="49"/>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opLeftCell="A4" workbookViewId="0">
      <selection activeCell="D14" sqref="D14:D17"/>
    </sheetView>
  </sheetViews>
  <sheetFormatPr defaultColWidth="9" defaultRowHeight="12.75" outlineLevelCol="6"/>
  <cols>
    <col min="1" max="1" width="33" customWidth="true"/>
    <col min="2" max="2" width="17.7142857142857" customWidth="true"/>
    <col min="3" max="3" width="31.2857142857143" customWidth="true"/>
    <col min="4" max="4" width="19.1428571428571" customWidth="true"/>
    <col min="5" max="5" width="18.2857142857143" customWidth="true"/>
    <col min="6" max="6" width="14.1428571428571" customWidth="true"/>
    <col min="7" max="7" width="17.5714285714286" customWidth="true"/>
  </cols>
  <sheetData>
    <row r="1" ht="18" customHeight="true" spans="1:7">
      <c r="A1" s="37"/>
      <c r="B1" s="37"/>
      <c r="C1" s="37"/>
      <c r="D1" s="37"/>
      <c r="E1" s="37"/>
      <c r="F1" s="37"/>
      <c r="G1" s="28" t="s">
        <v>33</v>
      </c>
    </row>
    <row r="2" ht="24" customHeight="true" spans="1:7">
      <c r="A2" s="1" t="s">
        <v>34</v>
      </c>
      <c r="B2" s="1"/>
      <c r="C2" s="1"/>
      <c r="D2" s="1"/>
      <c r="E2" s="1"/>
      <c r="F2" s="1"/>
      <c r="G2" s="1"/>
    </row>
    <row r="3" ht="7.5" customHeight="true" spans="1:6">
      <c r="A3" s="13"/>
      <c r="B3" s="13"/>
      <c r="C3" s="13"/>
      <c r="D3" s="13"/>
      <c r="E3" s="13"/>
      <c r="F3" s="13"/>
    </row>
    <row r="4" ht="24" customHeight="true" spans="1:7">
      <c r="A4" s="2" t="s">
        <v>35</v>
      </c>
      <c r="B4" s="2"/>
      <c r="C4" s="2"/>
      <c r="D4" s="2"/>
      <c r="E4" s="2"/>
      <c r="F4" s="2"/>
      <c r="G4" s="28" t="s">
        <v>36</v>
      </c>
    </row>
    <row r="5" ht="7.5" customHeight="true" spans="1:6">
      <c r="A5" s="13"/>
      <c r="B5" s="13"/>
      <c r="C5" s="13"/>
      <c r="D5" s="13"/>
      <c r="E5" s="13"/>
      <c r="F5" s="13"/>
    </row>
    <row r="6" ht="24" customHeight="true" spans="1:7">
      <c r="A6" s="21" t="s">
        <v>37</v>
      </c>
      <c r="B6" s="21"/>
      <c r="C6" s="21" t="s">
        <v>38</v>
      </c>
      <c r="D6" s="21"/>
      <c r="E6" s="21"/>
      <c r="F6" s="21"/>
      <c r="G6" s="21"/>
    </row>
    <row r="7" ht="24" customHeight="true" spans="1:7">
      <c r="A7" s="6" t="s">
        <v>39</v>
      </c>
      <c r="B7" s="6" t="s">
        <v>40</v>
      </c>
      <c r="C7" s="7" t="s">
        <v>39</v>
      </c>
      <c r="D7" s="21" t="s">
        <v>40</v>
      </c>
      <c r="E7" s="21"/>
      <c r="F7" s="21"/>
      <c r="G7" s="21"/>
    </row>
    <row r="8" ht="24" customHeight="true" spans="1:7">
      <c r="A8" s="6"/>
      <c r="B8" s="6"/>
      <c r="C8" s="7"/>
      <c r="D8" s="7" t="s">
        <v>41</v>
      </c>
      <c r="E8" s="21" t="s">
        <v>42</v>
      </c>
      <c r="F8" s="21"/>
      <c r="G8" s="21" t="s">
        <v>43</v>
      </c>
    </row>
    <row r="9" ht="24" customHeight="true" spans="1:7">
      <c r="A9" s="6"/>
      <c r="B9" s="6"/>
      <c r="C9" s="7"/>
      <c r="D9" s="7"/>
      <c r="E9" s="21" t="s">
        <v>44</v>
      </c>
      <c r="F9" s="21" t="s">
        <v>45</v>
      </c>
      <c r="G9" s="21"/>
    </row>
    <row r="10" ht="24" customHeight="true" spans="1:7">
      <c r="A10" s="25" t="s">
        <v>46</v>
      </c>
      <c r="B10" s="19">
        <v>137486440</v>
      </c>
      <c r="C10" s="41" t="s">
        <v>47</v>
      </c>
      <c r="D10" s="19">
        <f ca="1" t="shared" ref="D10:D16" si="0">SUM(E10,F10,G10)</f>
        <v>2474980</v>
      </c>
      <c r="E10" s="19">
        <v>2285380</v>
      </c>
      <c r="F10" s="19">
        <v>189600</v>
      </c>
      <c r="G10" s="19">
        <v>0</v>
      </c>
    </row>
    <row r="11" ht="24" customHeight="true" spans="1:7">
      <c r="A11" s="25" t="s">
        <v>48</v>
      </c>
      <c r="B11" s="19">
        <v>137486440</v>
      </c>
      <c r="C11" s="41" t="s">
        <v>49</v>
      </c>
      <c r="D11" s="19">
        <f ca="1" t="shared" si="0"/>
        <v>641000</v>
      </c>
      <c r="E11" s="19">
        <v>641000</v>
      </c>
      <c r="F11" s="19">
        <v>0</v>
      </c>
      <c r="G11" s="19">
        <v>0</v>
      </c>
    </row>
    <row r="12" ht="24" customHeight="true" spans="1:7">
      <c r="A12" s="25" t="s">
        <v>50</v>
      </c>
      <c r="B12" s="19">
        <v>0</v>
      </c>
      <c r="C12" s="41" t="s">
        <v>51</v>
      </c>
      <c r="D12" s="19">
        <f ca="1" t="shared" si="0"/>
        <v>133887460</v>
      </c>
      <c r="E12" s="19">
        <v>7161500</v>
      </c>
      <c r="F12" s="19">
        <v>669260</v>
      </c>
      <c r="G12" s="19">
        <v>126056700</v>
      </c>
    </row>
    <row r="13" ht="24" customHeight="true" spans="1:7">
      <c r="A13" s="25" t="s">
        <v>52</v>
      </c>
      <c r="B13" s="19">
        <v>0</v>
      </c>
      <c r="C13" s="41" t="s">
        <v>53</v>
      </c>
      <c r="D13" s="19">
        <f ca="1" t="shared" si="0"/>
        <v>483000</v>
      </c>
      <c r="E13" s="19">
        <v>483000</v>
      </c>
      <c r="F13" s="19">
        <v>0</v>
      </c>
      <c r="G13" s="19">
        <v>0</v>
      </c>
    </row>
    <row r="14" ht="24" customHeight="true" spans="1:7">
      <c r="A14" s="25" t="s">
        <v>54</v>
      </c>
      <c r="B14" s="19">
        <v>0</v>
      </c>
      <c r="C14" s="41"/>
      <c r="D14" s="19"/>
      <c r="E14" s="19"/>
      <c r="F14" s="19"/>
      <c r="G14" s="19"/>
    </row>
    <row r="15" ht="24" customHeight="true" spans="1:7">
      <c r="A15" s="25" t="s">
        <v>55</v>
      </c>
      <c r="B15" s="19">
        <v>0</v>
      </c>
      <c r="C15" s="41"/>
      <c r="D15" s="19"/>
      <c r="E15" s="19"/>
      <c r="F15" s="19"/>
      <c r="G15" s="19"/>
    </row>
    <row r="16" ht="24" customHeight="true" spans="1:7">
      <c r="A16" s="25" t="s">
        <v>56</v>
      </c>
      <c r="B16" s="19">
        <v>0</v>
      </c>
      <c r="C16" s="41"/>
      <c r="D16" s="19"/>
      <c r="E16" s="19"/>
      <c r="F16" s="19"/>
      <c r="G16" s="19"/>
    </row>
    <row r="17" ht="24" customHeight="true" spans="1:7">
      <c r="A17" s="18"/>
      <c r="B17" s="44"/>
      <c r="C17" s="44"/>
      <c r="D17" s="44"/>
      <c r="E17" s="44"/>
      <c r="F17" s="44"/>
      <c r="G17" s="44"/>
    </row>
    <row r="18" ht="24" customHeight="true" spans="1:7">
      <c r="A18" s="18"/>
      <c r="B18" s="44"/>
      <c r="C18" s="44"/>
      <c r="D18" s="44"/>
      <c r="E18" s="44"/>
      <c r="F18" s="44"/>
      <c r="G18" s="44"/>
    </row>
    <row r="19" ht="24" customHeight="true" spans="1:7">
      <c r="A19" s="18"/>
      <c r="B19" s="44"/>
      <c r="C19" s="44"/>
      <c r="D19" s="44"/>
      <c r="E19" s="44"/>
      <c r="F19" s="44"/>
      <c r="G19" s="44"/>
    </row>
    <row r="20" ht="24" customHeight="true" spans="1:7">
      <c r="A20" s="18"/>
      <c r="B20" s="44"/>
      <c r="C20" s="44"/>
      <c r="D20" s="44"/>
      <c r="E20" s="44"/>
      <c r="F20" s="44"/>
      <c r="G20" s="44"/>
    </row>
    <row r="21" ht="24" customHeight="true" spans="1:7">
      <c r="A21" s="45" t="s">
        <v>57</v>
      </c>
      <c r="B21" s="27">
        <v>137486440</v>
      </c>
      <c r="C21" s="46" t="s">
        <v>58</v>
      </c>
      <c r="D21" s="27">
        <f ca="1">SUM(E21,F21,G21)</f>
        <v>137486440</v>
      </c>
      <c r="E21" s="27">
        <v>10570880</v>
      </c>
      <c r="F21" s="27">
        <v>858860</v>
      </c>
      <c r="G21" s="27">
        <v>126056700</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workbookViewId="0">
      <selection activeCell="M18" sqref="M18"/>
    </sheetView>
  </sheetViews>
  <sheetFormatPr defaultColWidth="9" defaultRowHeight="12.75"/>
  <cols>
    <col min="1" max="3" width="5.57142857142857" customWidth="true"/>
    <col min="4" max="4" width="45.1428571428571" customWidth="true"/>
    <col min="5" max="5" width="18.4285714285714" customWidth="true"/>
    <col min="6" max="6" width="19.1428571428571" customWidth="true"/>
    <col min="7" max="8" width="15.8571428571429" customWidth="true"/>
    <col min="9" max="9" width="15.4285714285714" customWidth="true"/>
  </cols>
  <sheetData>
    <row r="1" ht="18" customHeight="true" spans="1:9">
      <c r="A1" s="2"/>
      <c r="B1" s="2"/>
      <c r="C1" s="2"/>
      <c r="D1" s="2"/>
      <c r="E1" s="28"/>
      <c r="F1" s="28"/>
      <c r="G1" s="28"/>
      <c r="H1" s="28"/>
      <c r="I1" s="28" t="s">
        <v>59</v>
      </c>
    </row>
    <row r="2" ht="24" customHeight="true" spans="1:9">
      <c r="A2" s="1" t="s">
        <v>60</v>
      </c>
      <c r="B2" s="1"/>
      <c r="C2" s="1"/>
      <c r="D2" s="1"/>
      <c r="E2" s="1"/>
      <c r="F2" s="1"/>
      <c r="G2" s="1"/>
      <c r="H2" s="1"/>
      <c r="I2" s="1"/>
    </row>
    <row r="4" ht="24" customHeight="true" spans="1:9">
      <c r="A4" s="2" t="s">
        <v>35</v>
      </c>
      <c r="B4" s="2"/>
      <c r="C4" s="2"/>
      <c r="D4" s="2"/>
      <c r="E4" s="2"/>
      <c r="F4" s="2"/>
      <c r="G4" s="2"/>
      <c r="H4" s="2"/>
      <c r="I4" s="28" t="s">
        <v>36</v>
      </c>
    </row>
    <row r="6" ht="24" customHeight="true" spans="1:9">
      <c r="A6" s="21" t="s">
        <v>39</v>
      </c>
      <c r="B6" s="21"/>
      <c r="C6" s="21"/>
      <c r="D6" s="21"/>
      <c r="E6" s="21" t="s">
        <v>61</v>
      </c>
      <c r="F6" s="21"/>
      <c r="G6" s="21"/>
      <c r="H6" s="21"/>
      <c r="I6" s="21"/>
    </row>
    <row r="7" ht="24" customHeight="true" spans="1:9">
      <c r="A7" s="29" t="s">
        <v>62</v>
      </c>
      <c r="B7" s="29"/>
      <c r="C7" s="29"/>
      <c r="D7" s="21" t="s">
        <v>63</v>
      </c>
      <c r="E7" s="21" t="s">
        <v>41</v>
      </c>
      <c r="F7" s="6" t="s">
        <v>64</v>
      </c>
      <c r="G7" s="6" t="s">
        <v>65</v>
      </c>
      <c r="H7" s="6" t="s">
        <v>66</v>
      </c>
      <c r="I7" s="21" t="s">
        <v>67</v>
      </c>
    </row>
    <row r="8" ht="24" customHeight="true" spans="1:9">
      <c r="A8" s="21" t="s">
        <v>68</v>
      </c>
      <c r="B8" s="21" t="s">
        <v>69</v>
      </c>
      <c r="C8" s="21" t="s">
        <v>70</v>
      </c>
      <c r="D8" s="21"/>
      <c r="E8" s="21"/>
      <c r="F8" s="6"/>
      <c r="G8" s="6"/>
      <c r="H8" s="6"/>
      <c r="I8" s="21"/>
    </row>
    <row r="9" ht="24" customHeight="true" spans="1:9">
      <c r="A9" s="24" t="s">
        <v>71</v>
      </c>
      <c r="B9" s="24" t="s">
        <v>3</v>
      </c>
      <c r="C9" s="24" t="s">
        <v>3</v>
      </c>
      <c r="D9" s="25" t="s">
        <v>72</v>
      </c>
      <c r="E9" s="42">
        <f ca="1" t="shared" ref="E9:E25" si="0">SUM(F9,G9,H9,I9)</f>
        <v>2474980</v>
      </c>
      <c r="F9" s="42">
        <v>2474980</v>
      </c>
      <c r="G9" s="42">
        <v>0</v>
      </c>
      <c r="H9" s="42">
        <v>0</v>
      </c>
      <c r="I9" s="42">
        <v>0</v>
      </c>
    </row>
    <row r="10" ht="24" customHeight="true" spans="1:9">
      <c r="A10" s="24" t="s">
        <v>71</v>
      </c>
      <c r="B10" s="24" t="s">
        <v>73</v>
      </c>
      <c r="C10" s="24" t="s">
        <v>3</v>
      </c>
      <c r="D10" s="25" t="s">
        <v>74</v>
      </c>
      <c r="E10" s="42">
        <f ca="1" t="shared" si="0"/>
        <v>2474980</v>
      </c>
      <c r="F10" s="42">
        <v>2474980</v>
      </c>
      <c r="G10" s="42">
        <v>0</v>
      </c>
      <c r="H10" s="42">
        <v>0</v>
      </c>
      <c r="I10" s="42">
        <v>0</v>
      </c>
    </row>
    <row r="11" ht="24" customHeight="true" spans="1:9">
      <c r="A11" s="24" t="s">
        <v>71</v>
      </c>
      <c r="B11" s="24" t="s">
        <v>73</v>
      </c>
      <c r="C11" s="24" t="s">
        <v>75</v>
      </c>
      <c r="D11" s="25" t="s">
        <v>76</v>
      </c>
      <c r="E11" s="42">
        <f ca="1" t="shared" si="0"/>
        <v>919980</v>
      </c>
      <c r="F11" s="42">
        <v>919980</v>
      </c>
      <c r="G11" s="42">
        <v>0</v>
      </c>
      <c r="H11" s="42">
        <v>0</v>
      </c>
      <c r="I11" s="42">
        <v>0</v>
      </c>
    </row>
    <row r="12" ht="24" customHeight="true" spans="1:9">
      <c r="A12" s="24" t="s">
        <v>71</v>
      </c>
      <c r="B12" s="24" t="s">
        <v>73</v>
      </c>
      <c r="C12" s="24" t="s">
        <v>73</v>
      </c>
      <c r="D12" s="25" t="s">
        <v>77</v>
      </c>
      <c r="E12" s="42">
        <f ca="1" t="shared" si="0"/>
        <v>1026000</v>
      </c>
      <c r="F12" s="42">
        <v>1026000</v>
      </c>
      <c r="G12" s="42">
        <v>0</v>
      </c>
      <c r="H12" s="42">
        <v>0</v>
      </c>
      <c r="I12" s="42">
        <v>0</v>
      </c>
    </row>
    <row r="13" ht="24" customHeight="true" spans="1:9">
      <c r="A13" s="24" t="s">
        <v>71</v>
      </c>
      <c r="B13" s="24" t="s">
        <v>73</v>
      </c>
      <c r="C13" s="24" t="s">
        <v>78</v>
      </c>
      <c r="D13" s="25" t="s">
        <v>79</v>
      </c>
      <c r="E13" s="42">
        <f ca="1" t="shared" si="0"/>
        <v>513000</v>
      </c>
      <c r="F13" s="42">
        <v>513000</v>
      </c>
      <c r="G13" s="42">
        <v>0</v>
      </c>
      <c r="H13" s="42">
        <v>0</v>
      </c>
      <c r="I13" s="42">
        <v>0</v>
      </c>
    </row>
    <row r="14" ht="24" customHeight="true" spans="1:9">
      <c r="A14" s="24" t="s">
        <v>71</v>
      </c>
      <c r="B14" s="24" t="s">
        <v>73</v>
      </c>
      <c r="C14" s="24" t="s">
        <v>80</v>
      </c>
      <c r="D14" s="25" t="s">
        <v>81</v>
      </c>
      <c r="E14" s="42">
        <f ca="1" t="shared" si="0"/>
        <v>16000</v>
      </c>
      <c r="F14" s="42">
        <v>16000</v>
      </c>
      <c r="G14" s="42">
        <v>0</v>
      </c>
      <c r="H14" s="42">
        <v>0</v>
      </c>
      <c r="I14" s="42">
        <v>0</v>
      </c>
    </row>
    <row r="15" ht="24" customHeight="true" spans="1:9">
      <c r="A15" s="24" t="s">
        <v>82</v>
      </c>
      <c r="B15" s="24" t="s">
        <v>3</v>
      </c>
      <c r="C15" s="24" t="s">
        <v>3</v>
      </c>
      <c r="D15" s="25" t="s">
        <v>83</v>
      </c>
      <c r="E15" s="42">
        <f ca="1" t="shared" si="0"/>
        <v>641000</v>
      </c>
      <c r="F15" s="42">
        <v>641000</v>
      </c>
      <c r="G15" s="42">
        <v>0</v>
      </c>
      <c r="H15" s="42">
        <v>0</v>
      </c>
      <c r="I15" s="42">
        <v>0</v>
      </c>
    </row>
    <row r="16" ht="24" customHeight="true" spans="1:9">
      <c r="A16" s="24" t="s">
        <v>82</v>
      </c>
      <c r="B16" s="24" t="s">
        <v>84</v>
      </c>
      <c r="C16" s="24" t="s">
        <v>3</v>
      </c>
      <c r="D16" s="25" t="s">
        <v>85</v>
      </c>
      <c r="E16" s="42">
        <f ca="1" t="shared" si="0"/>
        <v>641000</v>
      </c>
      <c r="F16" s="42">
        <v>641000</v>
      </c>
      <c r="G16" s="42">
        <v>0</v>
      </c>
      <c r="H16" s="42">
        <v>0</v>
      </c>
      <c r="I16" s="42">
        <v>0</v>
      </c>
    </row>
    <row r="17" ht="24" customHeight="true" spans="1:9">
      <c r="A17" s="24" t="s">
        <v>82</v>
      </c>
      <c r="B17" s="24" t="s">
        <v>84</v>
      </c>
      <c r="C17" s="24" t="s">
        <v>75</v>
      </c>
      <c r="D17" s="25" t="s">
        <v>86</v>
      </c>
      <c r="E17" s="42">
        <f ca="1" t="shared" si="0"/>
        <v>641000</v>
      </c>
      <c r="F17" s="42">
        <v>641000</v>
      </c>
      <c r="G17" s="42">
        <v>0</v>
      </c>
      <c r="H17" s="42">
        <v>0</v>
      </c>
      <c r="I17" s="42">
        <v>0</v>
      </c>
    </row>
    <row r="18" ht="24" customHeight="true" spans="1:9">
      <c r="A18" s="24" t="s">
        <v>87</v>
      </c>
      <c r="B18" s="24" t="s">
        <v>3</v>
      </c>
      <c r="C18" s="24" t="s">
        <v>3</v>
      </c>
      <c r="D18" s="25" t="s">
        <v>88</v>
      </c>
      <c r="E18" s="42">
        <f ca="1" t="shared" si="0"/>
        <v>133887460</v>
      </c>
      <c r="F18" s="42">
        <v>133887460</v>
      </c>
      <c r="G18" s="42">
        <v>0</v>
      </c>
      <c r="H18" s="42">
        <v>0</v>
      </c>
      <c r="I18" s="42">
        <v>0</v>
      </c>
    </row>
    <row r="19" ht="24" customHeight="true" spans="1:9">
      <c r="A19" s="24" t="s">
        <v>87</v>
      </c>
      <c r="B19" s="24" t="s">
        <v>89</v>
      </c>
      <c r="C19" s="24" t="s">
        <v>3</v>
      </c>
      <c r="D19" s="25" t="s">
        <v>90</v>
      </c>
      <c r="E19" s="42">
        <f ca="1" t="shared" si="0"/>
        <v>133887460</v>
      </c>
      <c r="F19" s="42">
        <v>133887460</v>
      </c>
      <c r="G19" s="42">
        <v>0</v>
      </c>
      <c r="H19" s="42">
        <v>0</v>
      </c>
      <c r="I19" s="42">
        <v>0</v>
      </c>
    </row>
    <row r="20" ht="24" customHeight="true" spans="1:9">
      <c r="A20" s="24" t="s">
        <v>87</v>
      </c>
      <c r="B20" s="24" t="s">
        <v>89</v>
      </c>
      <c r="C20" s="24" t="s">
        <v>91</v>
      </c>
      <c r="D20" s="25" t="s">
        <v>92</v>
      </c>
      <c r="E20" s="42">
        <f ca="1" t="shared" si="0"/>
        <v>8447460</v>
      </c>
      <c r="F20" s="42">
        <v>8447460</v>
      </c>
      <c r="G20" s="42">
        <v>0</v>
      </c>
      <c r="H20" s="42">
        <v>0</v>
      </c>
      <c r="I20" s="42">
        <v>0</v>
      </c>
    </row>
    <row r="21" ht="24" customHeight="true" spans="1:9">
      <c r="A21" s="24" t="s">
        <v>87</v>
      </c>
      <c r="B21" s="24" t="s">
        <v>89</v>
      </c>
      <c r="C21" s="24" t="s">
        <v>73</v>
      </c>
      <c r="D21" s="25" t="s">
        <v>93</v>
      </c>
      <c r="E21" s="42">
        <f ca="1" t="shared" si="0"/>
        <v>125440000</v>
      </c>
      <c r="F21" s="42">
        <v>125440000</v>
      </c>
      <c r="G21" s="42">
        <v>0</v>
      </c>
      <c r="H21" s="42">
        <v>0</v>
      </c>
      <c r="I21" s="42">
        <v>0</v>
      </c>
    </row>
    <row r="22" ht="24" customHeight="true" spans="1:9">
      <c r="A22" s="24" t="s">
        <v>94</v>
      </c>
      <c r="B22" s="24" t="s">
        <v>3</v>
      </c>
      <c r="C22" s="24" t="s">
        <v>3</v>
      </c>
      <c r="D22" s="25" t="s">
        <v>95</v>
      </c>
      <c r="E22" s="42">
        <f ca="1" t="shared" si="0"/>
        <v>483000</v>
      </c>
      <c r="F22" s="42">
        <v>483000</v>
      </c>
      <c r="G22" s="42">
        <v>0</v>
      </c>
      <c r="H22" s="42">
        <v>0</v>
      </c>
      <c r="I22" s="42">
        <v>0</v>
      </c>
    </row>
    <row r="23" ht="24" customHeight="true" spans="1:9">
      <c r="A23" s="24" t="s">
        <v>94</v>
      </c>
      <c r="B23" s="24" t="s">
        <v>75</v>
      </c>
      <c r="C23" s="24" t="s">
        <v>3</v>
      </c>
      <c r="D23" s="25" t="s">
        <v>96</v>
      </c>
      <c r="E23" s="42">
        <f ca="1" t="shared" si="0"/>
        <v>483000</v>
      </c>
      <c r="F23" s="42">
        <v>483000</v>
      </c>
      <c r="G23" s="42">
        <v>0</v>
      </c>
      <c r="H23" s="42">
        <v>0</v>
      </c>
      <c r="I23" s="42">
        <v>0</v>
      </c>
    </row>
    <row r="24" ht="24" customHeight="true" spans="1:9">
      <c r="A24" s="24" t="s">
        <v>94</v>
      </c>
      <c r="B24" s="24" t="s">
        <v>75</v>
      </c>
      <c r="C24" s="24" t="s">
        <v>97</v>
      </c>
      <c r="D24" s="25" t="s">
        <v>98</v>
      </c>
      <c r="E24" s="42">
        <f ca="1" t="shared" si="0"/>
        <v>483000</v>
      </c>
      <c r="F24" s="42">
        <v>483000</v>
      </c>
      <c r="G24" s="42">
        <v>0</v>
      </c>
      <c r="H24" s="42">
        <v>0</v>
      </c>
      <c r="I24" s="42">
        <v>0</v>
      </c>
    </row>
    <row r="25" ht="24" customHeight="true" spans="1:9">
      <c r="A25" s="26" t="s">
        <v>41</v>
      </c>
      <c r="B25" s="26"/>
      <c r="C25" s="26"/>
      <c r="D25" s="26"/>
      <c r="E25" s="42">
        <f ca="1" t="shared" si="0"/>
        <v>137486440</v>
      </c>
      <c r="F25" s="42">
        <v>137486440</v>
      </c>
      <c r="G25" s="42">
        <v>0</v>
      </c>
      <c r="H25" s="42">
        <v>0</v>
      </c>
      <c r="I25" s="42">
        <v>0</v>
      </c>
    </row>
  </sheetData>
  <mergeCells count="12">
    <mergeCell ref="A2:I2"/>
    <mergeCell ref="A4:H4"/>
    <mergeCell ref="A6:D6"/>
    <mergeCell ref="E6:I6"/>
    <mergeCell ref="A7:C7"/>
    <mergeCell ref="A25:D25"/>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7" workbookViewId="0">
      <selection activeCell="E10" sqref="E10:G26"/>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8"/>
      <c r="F1" s="28"/>
      <c r="G1" s="28" t="s">
        <v>99</v>
      </c>
    </row>
    <row r="2" ht="24" customHeight="true" spans="1:7">
      <c r="A2" s="1" t="s">
        <v>100</v>
      </c>
      <c r="B2" s="1"/>
      <c r="C2" s="1"/>
      <c r="D2" s="1"/>
      <c r="E2" s="1"/>
      <c r="F2" s="1"/>
      <c r="G2" s="1"/>
    </row>
    <row r="4" ht="24" customHeight="true" spans="1:7">
      <c r="A4" s="2" t="s">
        <v>35</v>
      </c>
      <c r="B4" s="2"/>
      <c r="C4" s="2"/>
      <c r="D4" s="2"/>
      <c r="E4" s="2"/>
      <c r="F4" s="2"/>
      <c r="G4" s="28" t="s">
        <v>36</v>
      </c>
    </row>
    <row r="6" ht="24" customHeight="true" spans="1:7">
      <c r="A6" s="21" t="s">
        <v>39</v>
      </c>
      <c r="B6" s="21"/>
      <c r="C6" s="21"/>
      <c r="D6" s="21"/>
      <c r="E6" s="21" t="s">
        <v>101</v>
      </c>
      <c r="F6" s="21"/>
      <c r="G6" s="21"/>
    </row>
    <row r="7" ht="24" customHeight="true" spans="1:7">
      <c r="A7" s="29" t="s">
        <v>62</v>
      </c>
      <c r="B7" s="29"/>
      <c r="C7" s="29"/>
      <c r="D7" s="21" t="s">
        <v>63</v>
      </c>
      <c r="E7" s="21" t="s">
        <v>41</v>
      </c>
      <c r="F7" s="6" t="s">
        <v>42</v>
      </c>
      <c r="G7" s="21" t="s">
        <v>43</v>
      </c>
    </row>
    <row r="8" ht="24" customHeight="true" spans="1:7">
      <c r="A8" s="21" t="s">
        <v>68</v>
      </c>
      <c r="B8" s="21" t="s">
        <v>69</v>
      </c>
      <c r="C8" s="21" t="s">
        <v>70</v>
      </c>
      <c r="D8" s="21"/>
      <c r="E8" s="21"/>
      <c r="F8" s="6"/>
      <c r="G8" s="21"/>
    </row>
    <row r="9" hidden="true" customHeight="true" spans="1:7">
      <c r="A9" s="20"/>
      <c r="B9" s="20"/>
      <c r="C9" s="20"/>
      <c r="D9" s="20"/>
      <c r="E9" s="23"/>
      <c r="F9" s="23" t="s">
        <v>3</v>
      </c>
      <c r="G9" s="23" t="s">
        <v>3</v>
      </c>
    </row>
    <row r="10" ht="24" customHeight="true" spans="1:7">
      <c r="A10" s="26" t="s">
        <v>71</v>
      </c>
      <c r="B10" s="26" t="s">
        <v>3</v>
      </c>
      <c r="C10" s="26" t="s">
        <v>3</v>
      </c>
      <c r="D10" s="25" t="s">
        <v>72</v>
      </c>
      <c r="E10" s="27">
        <f ca="1" t="shared" ref="E10:E26" si="0">SUM(F10,G10)</f>
        <v>2474980</v>
      </c>
      <c r="F10" s="27">
        <v>2474980</v>
      </c>
      <c r="G10" s="27">
        <v>0</v>
      </c>
    </row>
    <row r="11" ht="24" customHeight="true" spans="1:7">
      <c r="A11" s="26" t="s">
        <v>71</v>
      </c>
      <c r="B11" s="26" t="s">
        <v>73</v>
      </c>
      <c r="C11" s="26" t="s">
        <v>3</v>
      </c>
      <c r="D11" s="25" t="s">
        <v>74</v>
      </c>
      <c r="E11" s="27">
        <f ca="1" t="shared" si="0"/>
        <v>2474980</v>
      </c>
      <c r="F11" s="27">
        <v>2474980</v>
      </c>
      <c r="G11" s="27">
        <v>0</v>
      </c>
    </row>
    <row r="12" ht="24" customHeight="true" spans="1:7">
      <c r="A12" s="26" t="s">
        <v>71</v>
      </c>
      <c r="B12" s="26" t="s">
        <v>73</v>
      </c>
      <c r="C12" s="26" t="s">
        <v>75</v>
      </c>
      <c r="D12" s="25" t="s">
        <v>76</v>
      </c>
      <c r="E12" s="27">
        <f ca="1" t="shared" si="0"/>
        <v>919980</v>
      </c>
      <c r="F12" s="27">
        <v>919980</v>
      </c>
      <c r="G12" s="27">
        <v>0</v>
      </c>
    </row>
    <row r="13" ht="24" customHeight="true" spans="1:7">
      <c r="A13" s="26" t="s">
        <v>71</v>
      </c>
      <c r="B13" s="26" t="s">
        <v>73</v>
      </c>
      <c r="C13" s="26" t="s">
        <v>73</v>
      </c>
      <c r="D13" s="25" t="s">
        <v>77</v>
      </c>
      <c r="E13" s="27">
        <f ca="1" t="shared" si="0"/>
        <v>1026000</v>
      </c>
      <c r="F13" s="27">
        <v>1026000</v>
      </c>
      <c r="G13" s="27">
        <v>0</v>
      </c>
    </row>
    <row r="14" ht="24" customHeight="true" spans="1:7">
      <c r="A14" s="26" t="s">
        <v>71</v>
      </c>
      <c r="B14" s="26" t="s">
        <v>73</v>
      </c>
      <c r="C14" s="26" t="s">
        <v>78</v>
      </c>
      <c r="D14" s="25" t="s">
        <v>79</v>
      </c>
      <c r="E14" s="27">
        <f ca="1" t="shared" si="0"/>
        <v>513000</v>
      </c>
      <c r="F14" s="27">
        <v>513000</v>
      </c>
      <c r="G14" s="27">
        <v>0</v>
      </c>
    </row>
    <row r="15" ht="24" customHeight="true" spans="1:7">
      <c r="A15" s="26" t="s">
        <v>71</v>
      </c>
      <c r="B15" s="26" t="s">
        <v>73</v>
      </c>
      <c r="C15" s="26" t="s">
        <v>80</v>
      </c>
      <c r="D15" s="25" t="s">
        <v>81</v>
      </c>
      <c r="E15" s="27">
        <f ca="1" t="shared" si="0"/>
        <v>16000</v>
      </c>
      <c r="F15" s="27">
        <v>16000</v>
      </c>
      <c r="G15" s="27">
        <v>0</v>
      </c>
    </row>
    <row r="16" ht="24" customHeight="true" spans="1:7">
      <c r="A16" s="26" t="s">
        <v>82</v>
      </c>
      <c r="B16" s="26" t="s">
        <v>3</v>
      </c>
      <c r="C16" s="26" t="s">
        <v>3</v>
      </c>
      <c r="D16" s="25" t="s">
        <v>83</v>
      </c>
      <c r="E16" s="27">
        <f ca="1" t="shared" si="0"/>
        <v>641000</v>
      </c>
      <c r="F16" s="27">
        <v>641000</v>
      </c>
      <c r="G16" s="27">
        <v>0</v>
      </c>
    </row>
    <row r="17" ht="24" customHeight="true" spans="1:7">
      <c r="A17" s="26" t="s">
        <v>82</v>
      </c>
      <c r="B17" s="26" t="s">
        <v>84</v>
      </c>
      <c r="C17" s="26" t="s">
        <v>3</v>
      </c>
      <c r="D17" s="25" t="s">
        <v>85</v>
      </c>
      <c r="E17" s="27">
        <f ca="1" t="shared" si="0"/>
        <v>641000</v>
      </c>
      <c r="F17" s="27">
        <v>641000</v>
      </c>
      <c r="G17" s="27">
        <v>0</v>
      </c>
    </row>
    <row r="18" ht="24" customHeight="true" spans="1:7">
      <c r="A18" s="26" t="s">
        <v>82</v>
      </c>
      <c r="B18" s="26" t="s">
        <v>84</v>
      </c>
      <c r="C18" s="26" t="s">
        <v>75</v>
      </c>
      <c r="D18" s="25" t="s">
        <v>86</v>
      </c>
      <c r="E18" s="27">
        <f ca="1" t="shared" si="0"/>
        <v>641000</v>
      </c>
      <c r="F18" s="27">
        <v>641000</v>
      </c>
      <c r="G18" s="27">
        <v>0</v>
      </c>
    </row>
    <row r="19" ht="24" customHeight="true" spans="1:7">
      <c r="A19" s="26" t="s">
        <v>87</v>
      </c>
      <c r="B19" s="26" t="s">
        <v>3</v>
      </c>
      <c r="C19" s="26" t="s">
        <v>3</v>
      </c>
      <c r="D19" s="25" t="s">
        <v>88</v>
      </c>
      <c r="E19" s="27">
        <f ca="1" t="shared" si="0"/>
        <v>133887460</v>
      </c>
      <c r="F19" s="27">
        <v>7830760</v>
      </c>
      <c r="G19" s="27">
        <v>126056700</v>
      </c>
    </row>
    <row r="20" ht="24" customHeight="true" spans="1:7">
      <c r="A20" s="26" t="s">
        <v>87</v>
      </c>
      <c r="B20" s="26" t="s">
        <v>89</v>
      </c>
      <c r="C20" s="26" t="s">
        <v>3</v>
      </c>
      <c r="D20" s="25" t="s">
        <v>90</v>
      </c>
      <c r="E20" s="27">
        <f ca="1" t="shared" si="0"/>
        <v>133887460</v>
      </c>
      <c r="F20" s="27">
        <v>7830760</v>
      </c>
      <c r="G20" s="27">
        <v>126056700</v>
      </c>
    </row>
    <row r="21" ht="24" customHeight="true" spans="1:7">
      <c r="A21" s="26" t="s">
        <v>87</v>
      </c>
      <c r="B21" s="26" t="s">
        <v>89</v>
      </c>
      <c r="C21" s="26" t="s">
        <v>91</v>
      </c>
      <c r="D21" s="25" t="s">
        <v>92</v>
      </c>
      <c r="E21" s="27">
        <f ca="1" t="shared" si="0"/>
        <v>8447460</v>
      </c>
      <c r="F21" s="27">
        <v>7830760</v>
      </c>
      <c r="G21" s="27">
        <v>616700</v>
      </c>
    </row>
    <row r="22" ht="24" customHeight="true" spans="1:7">
      <c r="A22" s="26" t="s">
        <v>87</v>
      </c>
      <c r="B22" s="26" t="s">
        <v>89</v>
      </c>
      <c r="C22" s="26" t="s">
        <v>73</v>
      </c>
      <c r="D22" s="25" t="s">
        <v>93</v>
      </c>
      <c r="E22" s="27">
        <f ca="1" t="shared" si="0"/>
        <v>125440000</v>
      </c>
      <c r="F22" s="27">
        <v>0</v>
      </c>
      <c r="G22" s="27">
        <v>125440000</v>
      </c>
    </row>
    <row r="23" ht="24" customHeight="true" spans="1:7">
      <c r="A23" s="26" t="s">
        <v>94</v>
      </c>
      <c r="B23" s="26" t="s">
        <v>3</v>
      </c>
      <c r="C23" s="26" t="s">
        <v>3</v>
      </c>
      <c r="D23" s="25" t="s">
        <v>95</v>
      </c>
      <c r="E23" s="27">
        <f ca="1" t="shared" si="0"/>
        <v>483000</v>
      </c>
      <c r="F23" s="27">
        <v>483000</v>
      </c>
      <c r="G23" s="27">
        <v>0</v>
      </c>
    </row>
    <row r="24" ht="24" customHeight="true" spans="1:7">
      <c r="A24" s="26" t="s">
        <v>94</v>
      </c>
      <c r="B24" s="26" t="s">
        <v>75</v>
      </c>
      <c r="C24" s="26" t="s">
        <v>3</v>
      </c>
      <c r="D24" s="25" t="s">
        <v>96</v>
      </c>
      <c r="E24" s="27">
        <f ca="1" t="shared" si="0"/>
        <v>483000</v>
      </c>
      <c r="F24" s="27">
        <v>483000</v>
      </c>
      <c r="G24" s="27">
        <v>0</v>
      </c>
    </row>
    <row r="25" ht="24" customHeight="true" spans="1:7">
      <c r="A25" s="26" t="s">
        <v>94</v>
      </c>
      <c r="B25" s="26" t="s">
        <v>75</v>
      </c>
      <c r="C25" s="26" t="s">
        <v>97</v>
      </c>
      <c r="D25" s="25" t="s">
        <v>98</v>
      </c>
      <c r="E25" s="27">
        <f ca="1" t="shared" si="0"/>
        <v>483000</v>
      </c>
      <c r="F25" s="27">
        <v>483000</v>
      </c>
      <c r="G25" s="27">
        <v>0</v>
      </c>
    </row>
    <row r="26" ht="24" customHeight="true" spans="1:7">
      <c r="A26" s="26" t="s">
        <v>41</v>
      </c>
      <c r="B26" s="26"/>
      <c r="C26" s="26"/>
      <c r="D26" s="26"/>
      <c r="E26" s="27">
        <f ca="1" t="shared" si="0"/>
        <v>137486440</v>
      </c>
      <c r="F26" s="27">
        <v>11429740</v>
      </c>
      <c r="G26" s="27">
        <v>126056700</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2024-03-05T04:59:00Z</dcterms:created>
  <dcterms:modified xsi:type="dcterms:W3CDTF">2024-09-26T14:11:49Z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