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7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<sst xmlns="http://schemas.openxmlformats.org/spreadsheetml/2006/main" count="23" uniqueCount="23">
  <si>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附件6：</t>
  </si>
  <si>
    <t xml:space="preserve">2021年度上海灿妮商务咨询中心等4家企业财政扶持资金申请表汇总
</t>
  </si>
  <si>
    <t>所属乡镇（园区）：上海市崇明区中兴镇人民政府  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</si>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</sst>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2" borderId="7" applyNumberFormat="0" applyAlignment="0" applyProtection="0">
      <alignment vertical="center"/>
    </xf>
    <xf numFmtId="0" fontId="11" fillId="2" borderId="10" applyNumberFormat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9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8.45" customWidth="1"/>
    <col min="2" max="2" width="11.9083333333333" customWidth="1"/>
    <col min="3" max="3" width="32.725" customWidth="1"/>
    <col min="4" max="4" width="12.725" customWidth="1"/>
    <col min="5" max="5" width="13.3666666666667" customWidth="1"/>
    <col min="6" max="6" width="12.45" customWidth="1"/>
    <col min="7" max="7" width="13.0916666666667" customWidth="1"/>
    <col min="8" max="8" width="10.3666666666667" customWidth="1"/>
    <col min="9" max="9" width="18.266666666666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/>
      <c r="B7" s="12"/>
      <c r="C7" s="13" t="s">
        <v>12</v>
      </c>
      <c r="D7" s="14">
        <v>604.45</v>
      </c>
      <c r="E7" s="14">
        <v>29.91</v>
      </c>
      <c r="F7" s="14">
        <v>0</v>
      </c>
      <c r="G7" s="14">
        <v>338.46</v>
      </c>
      <c r="H7" s="14">
        <f>D7+E7+F7+G7</f>
        <v>972.82</v>
      </c>
      <c r="I7" s="18"/>
    </row>
    <row r="8" ht="32.25" customHeight="1" spans="1:9">
      <c r="A8" s="15"/>
      <c r="B8" s="16"/>
      <c r="C8" s="17" t="s">
        <v>13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14</v>
      </c>
      <c r="D9" s="14">
        <f>D7+D8</f>
        <v>604.45</v>
      </c>
      <c r="E9" s="14">
        <f t="shared" ref="E9:G9" si="1">E7+E8</f>
        <v>29.91</v>
      </c>
      <c r="F9" s="14">
        <f t="shared" si="1"/>
        <v>0</v>
      </c>
      <c r="G9" s="14">
        <f t="shared" si="1"/>
        <v>338.46</v>
      </c>
      <c r="H9" s="14">
        <f t="shared" si="0"/>
        <v>972.82</v>
      </c>
      <c r="I9" s="18"/>
    </row>
    <row r="10" ht="25" customHeight="1" spans="1:9">
      <c r="A10" s="15"/>
      <c r="B10" s="16"/>
      <c r="C10" s="13" t="s">
        <v>15</v>
      </c>
      <c r="D10" s="14">
        <f>D9*0.5</f>
        <v>302.225</v>
      </c>
      <c r="E10" s="14">
        <f>E9*1</f>
        <v>29.91</v>
      </c>
      <c r="F10" s="14">
        <f>F9*0.4</f>
        <v>0</v>
      </c>
      <c r="G10" s="14">
        <f>G9*0.4</f>
        <v>135.384</v>
      </c>
      <c r="H10" s="14">
        <f t="shared" si="0"/>
        <v>467.519</v>
      </c>
      <c r="I10" s="18"/>
    </row>
    <row r="11" ht="25" customHeight="1" spans="1:9">
      <c r="A11" s="15"/>
      <c r="B11" s="16"/>
      <c r="C11" s="13" t="s">
        <v>16</v>
      </c>
      <c r="D11" s="14">
        <f>D9*0.325</f>
        <v>196.44625</v>
      </c>
      <c r="E11" s="14">
        <f>E9*0.65</f>
        <v>19.4415</v>
      </c>
      <c r="F11" s="14">
        <f>F9*0.2</f>
        <v>0</v>
      </c>
      <c r="G11" s="14">
        <f>G9*0.22</f>
        <v>74.4612</v>
      </c>
      <c r="H11" s="14">
        <f t="shared" si="0"/>
        <v>290.34895</v>
      </c>
      <c r="I11" s="18"/>
    </row>
    <row r="12" ht="25" customHeight="1" spans="1:9">
      <c r="A12" s="15"/>
      <c r="B12" s="16"/>
      <c r="C12" s="13" t="s">
        <v>17</v>
      </c>
      <c r="D12" s="18"/>
      <c r="E12" s="18"/>
      <c r="F12" s="18"/>
      <c r="G12" s="18"/>
      <c r="H12" s="19">
        <v>0.7</v>
      </c>
      <c r="I12" s="18"/>
    </row>
    <row r="13" ht="25" customHeight="1" spans="1:9">
      <c r="A13" s="15"/>
      <c r="B13" s="16"/>
      <c r="C13" s="13" t="s">
        <v>18</v>
      </c>
      <c r="D13" s="18"/>
      <c r="E13" s="18"/>
      <c r="F13" s="18"/>
      <c r="G13" s="18"/>
      <c r="H13" s="10">
        <v>203.2</v>
      </c>
      <c r="I13" s="18"/>
    </row>
    <row r="14" ht="30" customHeight="1" spans="1:9">
      <c r="A14" s="15"/>
      <c r="B14" s="16"/>
      <c r="C14" s="17" t="s">
        <v>19</v>
      </c>
      <c r="D14" s="18"/>
      <c r="E14" s="18"/>
      <c r="F14" s="18"/>
      <c r="G14" s="18"/>
      <c r="H14" s="10">
        <v>133</v>
      </c>
      <c r="I14" s="18"/>
    </row>
    <row r="15" ht="36" customHeight="1" spans="1:9">
      <c r="A15" s="15"/>
      <c r="B15" s="16"/>
      <c r="C15" s="17" t="s">
        <v>20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20"/>
      <c r="C16" s="13" t="s">
        <v>21</v>
      </c>
      <c r="D16" s="18"/>
      <c r="E16" s="18"/>
      <c r="F16" s="18"/>
      <c r="G16" s="18"/>
      <c r="H16" s="10">
        <f>H13-H14</f>
        <v>70.2</v>
      </c>
      <c r="I16" s="18"/>
    </row>
    <row r="17" ht="132.75" customHeight="1" spans="1:8">
      <c r="A17" s="21" t="s">
        <v>22</v>
      </c>
      <c r="B17" s="22"/>
      <c r="C17" s="22"/>
      <c r="D17" s="22"/>
      <c r="E17" s="22"/>
      <c r="F17" s="22"/>
      <c r="G17" s="22"/>
      <c r="H17" s="22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2021-10-27T06:07:07Z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