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封面" sheetId="1" r:id="rId1"/>
    <sheet name="一般公共预算收入执行情况表" sheetId="2" r:id="rId2"/>
    <sheet name="一般公共预算支出执行情况表" sheetId="3" r:id="rId3"/>
    <sheet name="一般公共预算基本支出执行情况表" sheetId="4" r:id="rId4"/>
    <sheet name="政府性基金收入预算执行情况表" sheetId="5" r:id="rId5"/>
    <sheet name="政府性基金支出预算执行情况表" sheetId="6" r:id="rId6"/>
    <sheet name="国有资本经营收入预算执行情况表" sheetId="7" r:id="rId7"/>
    <sheet name="国有资本经营支出预算执行情况表" sheetId="8" r:id="rId8"/>
    <sheet name="社会保险基金预算收入执行情况表" sheetId="9" r:id="rId9"/>
    <sheet name="社会保险基金预算支出执行情况表" sheetId="10" r:id="rId10"/>
    <sheet name="对村级财政转移支付预算执行情况表" sheetId="11" r:id="rId11"/>
    <sheet name="三公经费执行情况表" sheetId="12" r:id="rId12"/>
    <sheet name="乡镇基本建设支出执行情况表" sheetId="13" r:id="rId13"/>
    <sheet name="政府收支执行情况的说明" sheetId="14" r:id="rId14"/>
    <sheet name="一般公共预算收入预算表" sheetId="15" r:id="rId15"/>
    <sheet name="一般公共预算支出预算表" sheetId="16" r:id="rId16"/>
    <sheet name="一般公共预算基本支出预算表" sheetId="17" r:id="rId17"/>
    <sheet name="政府性基金收入预算表" sheetId="18" r:id="rId18"/>
    <sheet name="政府性基金支出预算表" sheetId="19" r:id="rId19"/>
    <sheet name="国有资本经营收入预算表" sheetId="20" r:id="rId20"/>
    <sheet name="国有资本经营支出预算表" sheetId="21" r:id="rId21"/>
    <sheet name="社会保险基金收入预算表" sheetId="22" r:id="rId22"/>
    <sheet name="社会保险基金支出预算表" sheetId="23" r:id="rId23"/>
    <sheet name="对村级财政转移支付预算表" sheetId="24" r:id="rId24"/>
    <sheet name="三公预算情况表" sheetId="25" r:id="rId25"/>
    <sheet name="乡镇基本建设支出预算情况表" sheetId="26" r:id="rId26"/>
    <sheet name="政府收支预算相关情况说明" sheetId="27" r:id="rId27"/>
  </sheets>
  <definedNames>
    <definedName name="_xlnm._FilterDatabase" localSheetId="15" hidden="1">一般公共预算支出预算表!$A$1:$E$131</definedName>
    <definedName name="_xlnm.Print_Titles" localSheetId="2">一般公共预算支出执行情况表!$1:$3</definedName>
    <definedName name="_xlnm.Print_Titles" localSheetId="15">一般公共预算支出预算表!$1:$3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<sst xmlns="http://schemas.openxmlformats.org/spreadsheetml/2006/main" count="926" uniqueCount="421">
  <si>
    <t>目    录</t>
  </si>
  <si>
    <t>编报单位：上海市崇明区新海镇人民政府</t>
  </si>
  <si>
    <t>2024年一般公共预算收入执行情况表</t>
  </si>
  <si>
    <t>2024年一般公共预算支出执行情况表</t>
  </si>
  <si>
    <t>2024年一般公共预算基本支出执行情况表</t>
  </si>
  <si>
    <t>2024年政府性基金收入预算执行情况表</t>
  </si>
  <si>
    <t>2024年政府性基金支出预算执行情况表</t>
  </si>
  <si>
    <t>2024年国有资本经营收入预算执行情况表</t>
  </si>
  <si>
    <t>2024年国有资本经营支出预算执行情况表</t>
  </si>
  <si>
    <t>2024年社会保险基金预算收入执行情况表</t>
  </si>
  <si>
    <t>2024年社会保险基金预算支出执行情况表</t>
  </si>
  <si>
    <t>2024年乡镇对村级财政转移支付预算执行情况表</t>
  </si>
  <si>
    <t>2024年“三公”经费执行情况表</t>
  </si>
  <si>
    <t>2024年乡镇基本建设支出执行情况表</t>
  </si>
  <si>
    <t>2024年政府收支执行相关情况的说明</t>
  </si>
  <si>
    <t>2025年一般公共预算收入预算表</t>
  </si>
  <si>
    <t>2025年一般公共预算支出预算表</t>
  </si>
  <si>
    <t>2025年一般公共预算基本支出预算表</t>
  </si>
  <si>
    <t>2025年政府性基金收入预算表</t>
  </si>
  <si>
    <t>2025年政府性基金支出预算表</t>
  </si>
  <si>
    <t>2025年国有资本经营收入预算表</t>
  </si>
  <si>
    <t>2025年国有资本经营支出预算表</t>
  </si>
  <si>
    <t>2025年社会保险基金收入预算表</t>
  </si>
  <si>
    <t>2025年社会保险基金支出预算表</t>
  </si>
  <si>
    <t>2025年乡镇对村级财政转移支付预算表</t>
  </si>
  <si>
    <t>2025年“三公”经费预算表</t>
  </si>
  <si>
    <t>2025年乡镇基本建设支出预算情况表</t>
  </si>
  <si>
    <t>2025年政府收支预算相关情况的说明</t>
  </si>
  <si>
    <t>单位:万元</t>
  </si>
  <si>
    <t>收入项目</t>
  </si>
  <si>
    <t>年初预算数</t>
  </si>
  <si>
    <t>经人大批准的调整后预算数</t>
  </si>
  <si>
    <t>执行数</t>
  </si>
  <si>
    <t>执行数占调整后预算数%</t>
  </si>
  <si>
    <t xml:space="preserve">  1.一般性转移支付</t>
  </si>
  <si>
    <t xml:space="preserve">  2.专项转移支付</t>
  </si>
  <si>
    <t>一般公共预算收入合计</t>
  </si>
  <si>
    <t>上年结转收入</t>
  </si>
  <si>
    <t>动用预算稳定调节基金</t>
  </si>
  <si>
    <t>总    计</t>
  </si>
  <si>
    <t>单位：万元</t>
  </si>
  <si>
    <t>科目编码</t>
  </si>
  <si>
    <t>项    目</t>
  </si>
  <si>
    <t>201</t>
  </si>
  <si>
    <t>一般公共服务支出</t>
  </si>
  <si>
    <t>20101</t>
  </si>
  <si>
    <t>人大事务</t>
  </si>
  <si>
    <t>2010199</t>
  </si>
  <si>
    <t>其他人大事务支出</t>
  </si>
  <si>
    <t>20103</t>
  </si>
  <si>
    <t>政府办公厅（室）及相关机构事务</t>
  </si>
  <si>
    <t>2010301</t>
  </si>
  <si>
    <t>行政运行</t>
  </si>
  <si>
    <t>20105</t>
  </si>
  <si>
    <t>统计信息事务</t>
  </si>
  <si>
    <t>2010507</t>
  </si>
  <si>
    <t>专项普查活动</t>
  </si>
  <si>
    <t>20106</t>
  </si>
  <si>
    <t>财政事务</t>
  </si>
  <si>
    <t>2010699</t>
  </si>
  <si>
    <t>其他财政事务支出</t>
  </si>
  <si>
    <t>20108</t>
  </si>
  <si>
    <t>审计事务</t>
  </si>
  <si>
    <t>2010804</t>
  </si>
  <si>
    <t>审计业务</t>
  </si>
  <si>
    <t>20111</t>
  </si>
  <si>
    <t>纪检监察事务</t>
  </si>
  <si>
    <t>2011199</t>
  </si>
  <si>
    <t>其他纪检监察事务支出</t>
  </si>
  <si>
    <t>20129</t>
  </si>
  <si>
    <t>群众团体事务</t>
  </si>
  <si>
    <t>2012999</t>
  </si>
  <si>
    <t>其他群众团体事务支出</t>
  </si>
  <si>
    <t>20132</t>
  </si>
  <si>
    <t>组织事务</t>
  </si>
  <si>
    <t>2013299</t>
  </si>
  <si>
    <t>其他组织事务支出</t>
  </si>
  <si>
    <t>20133</t>
  </si>
  <si>
    <t>宣传事务</t>
  </si>
  <si>
    <t>2013399</t>
  </si>
  <si>
    <t>其他宣传事务支出</t>
  </si>
  <si>
    <t>20136</t>
  </si>
  <si>
    <t>其他共产党事务支出</t>
  </si>
  <si>
    <t>2013650</t>
  </si>
  <si>
    <t>事业运行</t>
  </si>
  <si>
    <t>2013699</t>
  </si>
  <si>
    <t>20199</t>
  </si>
  <si>
    <t>其他一般公共服务支出</t>
  </si>
  <si>
    <t>2019999</t>
  </si>
  <si>
    <t>205</t>
  </si>
  <si>
    <t>教育支出</t>
  </si>
  <si>
    <t>20502</t>
  </si>
  <si>
    <t>普通教育</t>
  </si>
  <si>
    <t>2050202</t>
  </si>
  <si>
    <t>小学教育</t>
  </si>
  <si>
    <t>206</t>
  </si>
  <si>
    <t>科学技术支出</t>
  </si>
  <si>
    <t>20607</t>
  </si>
  <si>
    <t>科学技术普及</t>
  </si>
  <si>
    <t>2060799</t>
  </si>
  <si>
    <t>其他科学技术普及支出</t>
  </si>
  <si>
    <t>207</t>
  </si>
  <si>
    <t>文化旅游体育与传媒支出</t>
  </si>
  <si>
    <t>20701</t>
  </si>
  <si>
    <t>文化和旅游</t>
  </si>
  <si>
    <t>2070108</t>
  </si>
  <si>
    <t>文化活动</t>
  </si>
  <si>
    <t>2070109</t>
  </si>
  <si>
    <t>群众文化</t>
  </si>
  <si>
    <t>20703</t>
  </si>
  <si>
    <t>体育</t>
  </si>
  <si>
    <t>2070308</t>
  </si>
  <si>
    <t>群众体育</t>
  </si>
  <si>
    <t>208</t>
  </si>
  <si>
    <t>社会保障和就业支出</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</si>
  <si>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</si>
  <si>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</si>
  <si>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</si>
  <si>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</si>
  <si>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</si>
  <si>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</si>
  <si>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</si>
  <si>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</si>
  <si>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</si>
  <si>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</si>
  <si>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</si>
  <si>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</si>
  <si>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</si>
  <si>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</si>
  <si>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</si>
  <si>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</si>
  <si>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</si>
  <si>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</si>
  <si>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</si>
  <si>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</si>
  <si>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2080799</t>
  </si>
  <si>
    <t>其他就业补助支出</t>
  </si>
  <si>
    <t>20808</t>
  </si>
  <si>
    <t>抚恤</t>
  </si>
  <si>
    <t>2080803</t>
  </si>
  <si>
    <t>在乡复员、退伍军人生活补助</t>
  </si>
  <si>
    <t>2080899</t>
  </si>
  <si>
    <t>其他优抚支出</t>
  </si>
  <si>
    <t>20810</t>
  </si>
  <si>
    <t>社会福利</t>
  </si>
  <si>
    <t>2081002</t>
  </si>
  <si>
    <t>老年福利</t>
  </si>
  <si>
    <t>2081004</t>
  </si>
  <si>
    <t>殡葬</t>
  </si>
  <si>
    <t>2081006</t>
  </si>
  <si>
    <t>养老服务</t>
  </si>
  <si>
    <t>2081099</t>
  </si>
  <si>
    <t>其他社会福利支出</t>
  </si>
  <si>
    <t>20811</t>
  </si>
  <si>
    <t>残疾人事业</t>
  </si>
  <si>
    <t>2081104</t>
  </si>
  <si>
    <t>残疾人康复</t>
  </si>
  <si>
    <t>2081105</t>
  </si>
  <si>
    <t>残疾人就业</t>
  </si>
  <si>
    <t>2081106</t>
  </si>
  <si>
    <t>残疾人体育</t>
  </si>
  <si>
    <t>2081199</t>
  </si>
  <si>
    <t>其他残疾人事业支出</t>
  </si>
  <si>
    <t>20825</t>
  </si>
  <si>
    <t>其他生活救助</t>
  </si>
  <si>
    <t>2082501</t>
  </si>
  <si>
    <t>其他城市生活救助</t>
  </si>
  <si>
    <t>20828</t>
  </si>
  <si>
    <t>退役军人管理事务</t>
  </si>
  <si>
    <t>2082899</t>
  </si>
  <si>
    <t>其他退役军人管理事务支出</t>
  </si>
  <si>
    <t>210</t>
  </si>
  <si>
    <t>卫生健康支出</t>
  </si>
  <si>
    <t>21004</t>
  </si>
  <si>
    <t>公共卫生</t>
  </si>
  <si>
    <t>2100499</t>
  </si>
  <si>
    <t>其他公共卫生支出</t>
  </si>
  <si>
    <t>21007</t>
  </si>
  <si>
    <t>计划生育事务</t>
  </si>
  <si>
    <t>2100717</t>
  </si>
  <si>
    <t>计划生育服务</t>
  </si>
  <si>
    <t>21011</t>
  </si>
  <si>
    <t>行政事业单位医疗</t>
  </si>
  <si>
    <t>2101101</t>
  </si>
  <si>
    <t>行政单位医疗</t>
  </si>
  <si>
    <t>2101102</t>
  </si>
  <si>
    <t>事业单位医疗</t>
  </si>
  <si>
    <t>21013</t>
  </si>
  <si>
    <t>医疗救助</t>
  </si>
  <si>
    <t>2101301</t>
  </si>
  <si>
    <t>城乡医疗救助</t>
  </si>
  <si>
    <t>2101399</t>
  </si>
  <si>
    <t>其他医疗救助支出</t>
  </si>
  <si>
    <t>211</t>
  </si>
  <si>
    <t>节能环保支出</t>
  </si>
  <si>
    <t>21101</t>
  </si>
  <si>
    <t>环境保护管理事务</t>
  </si>
  <si>
    <t>2110199</t>
  </si>
  <si>
    <t>其他环境保护管理事务支出</t>
  </si>
  <si>
    <t>21104</t>
  </si>
  <si>
    <t>自然生态保护</t>
  </si>
  <si>
    <t>2110402</t>
  </si>
  <si>
    <t>农村环境保护</t>
  </si>
  <si>
    <t>21111</t>
  </si>
  <si>
    <t>污染减排</t>
  </si>
  <si>
    <t>2111103</t>
  </si>
  <si>
    <t>减排专项支出</t>
  </si>
  <si>
    <t>212</t>
  </si>
  <si>
    <t>城乡社区支出</t>
  </si>
  <si>
    <t>21201</t>
  </si>
  <si>
    <t>城乡社区管理事务</t>
  </si>
  <si>
    <t>2120101</t>
  </si>
  <si>
    <t>2120199</t>
  </si>
  <si>
    <t>其他城乡社区管理事务支出</t>
  </si>
  <si>
    <t>21202</t>
  </si>
  <si>
    <t>城乡社区规划与管理</t>
  </si>
  <si>
    <t>2120201</t>
  </si>
  <si>
    <t>21203</t>
  </si>
  <si>
    <t>城乡社区公共设施</t>
  </si>
  <si>
    <t>2120399</t>
  </si>
  <si>
    <t>其他城乡社区公共设施支出</t>
  </si>
  <si>
    <t>21205</t>
  </si>
  <si>
    <t>城乡社区环境卫生</t>
  </si>
  <si>
    <t>2120501</t>
  </si>
  <si>
    <t>213</t>
  </si>
  <si>
    <t>农林水支出</t>
  </si>
  <si>
    <t>21301</t>
  </si>
  <si>
    <t>农业农村</t>
  </si>
  <si>
    <t>2130104</t>
  </si>
  <si>
    <t>2130122</t>
  </si>
  <si>
    <t>农业生产发展</t>
  </si>
  <si>
    <t>2130199</t>
  </si>
  <si>
    <t>其他农业农村支出</t>
  </si>
  <si>
    <t>21302</t>
  </si>
  <si>
    <t>林业和草原</t>
  </si>
  <si>
    <t>2130207</t>
  </si>
  <si>
    <t>森林资源管理</t>
  </si>
  <si>
    <t>2130209</t>
  </si>
  <si>
    <t>森林生态效益补偿</t>
  </si>
  <si>
    <t>21303</t>
  </si>
  <si>
    <t>水利</t>
  </si>
  <si>
    <t>2130304</t>
  </si>
  <si>
    <t>水利行业业务管理</t>
  </si>
  <si>
    <t>2130316</t>
  </si>
  <si>
    <t>农村水利</t>
  </si>
  <si>
    <t>2130399</t>
  </si>
  <si>
    <t>其他水利支出</t>
  </si>
  <si>
    <t>214</t>
  </si>
  <si>
    <t>交通运输支出</t>
  </si>
  <si>
    <t>21401</t>
  </si>
  <si>
    <t>公路水路运输</t>
  </si>
  <si>
    <t>2140106</t>
  </si>
  <si>
    <t>公路养护</t>
  </si>
  <si>
    <t>215</t>
  </si>
  <si>
    <t>资源勘探工业信息等支出</t>
  </si>
  <si>
    <t>21508</t>
  </si>
  <si>
    <t>支持中小企业发展和管理支出</t>
  </si>
  <si>
    <t>2150899</t>
  </si>
  <si>
    <t>其他支持中小企业发展和管理支出</t>
  </si>
  <si>
    <t>216</t>
  </si>
  <si>
    <t>商业服务业等支出</t>
  </si>
  <si>
    <t>21602</t>
  </si>
  <si>
    <t>商业流通事务</t>
  </si>
  <si>
    <t>2160299</t>
  </si>
  <si>
    <t>其他商业流通事务支出</t>
  </si>
  <si>
    <t>221</t>
  </si>
  <si>
    <t>住房保障支出</t>
  </si>
  <si>
    <t>22102</t>
  </si>
  <si>
    <t>住房改革支出</t>
  </si>
  <si>
    <t>2210201</t>
  </si>
  <si>
    <t>住房公积金</t>
  </si>
  <si>
    <t>2210203</t>
  </si>
  <si>
    <t>购房补贴</t>
  </si>
  <si>
    <t>224</t>
  </si>
  <si>
    <t>灾害防治及应急管理支出</t>
  </si>
  <si>
    <t>22402</t>
  </si>
  <si>
    <t>消防救援事务</t>
  </si>
  <si>
    <t>2240299</t>
  </si>
  <si>
    <t>其他消防救援事务支出</t>
  </si>
  <si>
    <t>一般公共预算支出合计</t>
  </si>
  <si>
    <t>调出资金</t>
  </si>
  <si>
    <t>补充预算稳定调节基金</t>
  </si>
  <si>
    <t>结转下年支出</t>
  </si>
  <si>
    <t>上解支出</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</si>
  <si>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</si>
  <si>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</si>
  <si>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</si>
  <si>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</si>
  <si>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</si>
  <si>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</si>
  <si>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</si>
  <si>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</si>
  <si>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</si>
  <si>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</si>
  <si>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</si>
  <si>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</si>
  <si>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</si>
  <si>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</si>
  <si>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</si>
  <si>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</si>
  <si>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</si>
  <si>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</si>
  <si>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</si>
  <si>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</si>
  <si>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</si>
  <si>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</si>
  <si>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</si>
  <si>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</si>
  <si>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</si>
  <si>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</si>
  <si>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</si>
  <si>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</si>
  <si>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</si>
  <si>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</si>
  <si>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</si>
  <si>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</si>
  <si>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</si>
  <si>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</si>
  <si>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</si>
  <si>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</si>
  <si>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</si>
  <si>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</si>
  <si>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</si>
  <si>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</si>
  <si>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</si>
  <si>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</si>
  <si>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</si>
  <si>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</si>
  <si>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</si>
  <si>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</si>
  <si>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</si>
  <si>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</si>
  <si>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</si>
  <si>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</si>
  <si>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</si>
  <si>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</si>
  <si>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</si>
  <si>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</si>
  <si>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</si>
  <si>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项  目</t>
  </si>
  <si>
    <t xml:space="preserve">  1.基金转移收入</t>
  </si>
  <si>
    <t xml:space="preserve">  2.上年结转收入</t>
  </si>
  <si>
    <t>政府性基金收入总计</t>
  </si>
  <si>
    <t>21208</t>
  </si>
  <si>
    <t>国有土地使用权出让收入安排的支出</t>
  </si>
  <si>
    <t>2120804</t>
  </si>
  <si>
    <t>农村基础设施建设支出</t>
  </si>
  <si>
    <t>229</t>
  </si>
  <si>
    <t>其他支出</t>
  </si>
  <si>
    <t>22960</t>
  </si>
  <si>
    <t>彩票公益金安排的支出</t>
  </si>
  <si>
    <t>2296002</t>
  </si>
  <si>
    <t>用于社会福利的彩票公益金支出</t>
  </si>
  <si>
    <t>政府性基金支出总计</t>
  </si>
  <si>
    <t>项       目</t>
  </si>
  <si>
    <t>执行数占调整后预算数的%</t>
  </si>
  <si>
    <t>国有资本经营收入</t>
  </si>
  <si>
    <t xml:space="preserve">     利润收入</t>
  </si>
  <si>
    <t>上年结余</t>
  </si>
  <si>
    <t>收入总计</t>
  </si>
  <si>
    <t>注：乡镇无国有资本经营收入，本表无数据</t>
  </si>
  <si>
    <t>国有资本经营预算支出</t>
  </si>
  <si>
    <t xml:space="preserve">    国有企业资本金注入</t>
  </si>
  <si>
    <t xml:space="preserve">      国有经济结构调整支出</t>
  </si>
  <si>
    <t>支出合计</t>
  </si>
  <si>
    <t>支出总计</t>
  </si>
  <si>
    <t>项 目</t>
  </si>
  <si>
    <t>社会保险基金收入</t>
  </si>
  <si>
    <t>其中：企业职工基本养老保险基金收入</t>
  </si>
  <si>
    <t>注：区级、乡镇不编制社会保险基金收支预算，故本表无数据</t>
  </si>
  <si>
    <t>社会保险基金支出</t>
  </si>
  <si>
    <t>其中：企业职工基本养老保险基金支出</t>
  </si>
  <si>
    <t>2024年对村级财政转移支付预算执行情况表</t>
  </si>
  <si>
    <t>序号</t>
  </si>
  <si>
    <t>村的名称</t>
  </si>
  <si>
    <t>合  计</t>
  </si>
  <si>
    <t>注：本镇无行政村建制，故本表无数据</t>
  </si>
  <si>
    <t>项目</t>
  </si>
  <si>
    <t>执行数占年初预算数的%</t>
  </si>
  <si>
    <t>因公出国（境）费</t>
  </si>
  <si>
    <t>公务接待费</t>
  </si>
  <si>
    <t>公务用车购置及运行费</t>
  </si>
  <si>
    <t>其中：公务用车购置费</t>
  </si>
  <si>
    <t xml:space="preserve">      公务用车运行费</t>
  </si>
  <si>
    <t>合计</t>
  </si>
  <si>
    <t>注：①2024年“三公”经费执行合计12.63万元，完成预算的53.40%。其中：因公出国（境）费执行数为0万元，完成预算的0%；公务接待费执行数为6.36万元，完成预算的58.04%；公务用车购置及运行费执行数为6.27万元，完成预算的49.36%。低于预算主要是因为严格执行中央八项规定、国务院“约法三章”及《党政机关厉行节约反对浪费》条例要求，压缩“三公”经费支出。</t>
  </si>
  <si>
    <t xml:space="preserve">    ②2024年因公出国（境）团组数0个，因公出国（境）0人次；公务用车购置数0辆，公务用车保有量4辆；国内公务接待3351批次，国内公务接待1685人次。</t>
  </si>
  <si>
    <t>备注说明：2024年本乡镇无基本建设项目，故本表为空表。</t>
  </si>
  <si>
    <t>2024年政府收支执行情况的说明</t>
  </si>
  <si>
    <t>一、一般公共预算收支执行总体情况</t>
  </si>
  <si>
    <t>2024年收入执行数总计33923.10万元、支出执行数总计33923.10万元。与上年度相比，收入执行数总计减少7654.74万元，支出执行数总计减少7654.74万元。主要原因是：减少了转移支付收入和支出、减少了光明米业经济园区扶持经费支出。</t>
  </si>
  <si>
    <t>二、一般公共预算收入执行具体情况</t>
  </si>
  <si>
    <t>2024年收入执行数合计27529.32万元，其中：一般性转移支付收入26403.15万元，专项转移支付收入1126.16万元。</t>
  </si>
  <si>
    <t>三、一般公共预算支出执行具体情况</t>
  </si>
  <si>
    <t>2024年支出执行数合计31161.34万元。其中：一般公共服务支出2461.71万元,教育支出7.61万元,科学技术支出6.69万元,文化旅游体育与传媒支出101.96万元,社会保障和就业支出3652.58万元,卫生健康支出337.54万元,节能环保支出584.68万元,城乡社区支出6970.46万元,农林水支出1513.88万元,交通运输支出101.74万元，资源勘探工业信息等支出14866.3万元,商业服务业等支出2.00万元,自然资源海洋气象等支出0万元，住房保障支出553.72万元，粮油物资储备支出0.47万元，灾害防治及应急管理支出0万元。</t>
  </si>
  <si>
    <t>四、预算绩效管理工作开展情况</t>
  </si>
  <si>
    <t>新海镇申报专项资金项目绩效目标68个，涉及预算单位6个，金额30668.42万元，实现绩效目标100%申报的要求。实施本乡镇绩效跟踪项目63个，涉及预算单位6个，金额30668.42万元。完成本乡镇绩效评价项目92个，涉及预算单位10个，金额30106.21万元。实施预算评审项目6个，预算资金1207万元，核减资金188.92万元，核减率15.65%。</t>
  </si>
  <si>
    <t>上年执行数</t>
  </si>
  <si>
    <t>本年预算数</t>
  </si>
  <si>
    <t>预算数占上年执行数%</t>
  </si>
  <si>
    <t>2101199</t>
  </si>
  <si>
    <t>其他行政事业单位医疗支出</t>
  </si>
  <si>
    <t xml:space="preserve">    利润收入</t>
  </si>
  <si>
    <t>2025年对村级财政转移支付预算表</t>
  </si>
  <si>
    <t>备注：本年“三公”经费共增加0辆公务车，其中：新增0辆公务车，因报废更新0辆公务车。</t>
  </si>
  <si>
    <t>2025年乡镇基本建设支出执行情况表</t>
  </si>
  <si>
    <t>备注说明：2025年本乡镇无基本建设项目，故本表为空表。</t>
  </si>
  <si>
    <t>2025年政府收支预算相关情况说明</t>
  </si>
  <si>
    <t>一、一般公共预算收支预算总体情况</t>
  </si>
  <si>
    <t>2025年收入预算总计29752.59万元、支出预算总29752.59万元。与上年年初预算数相比，收入、支出总计各减少6581.84万元。主要原因是：2025年减少不必要的开支，专项经费尽量保运转安排，当年度转移支付收入也相应减少导致。</t>
  </si>
  <si>
    <t>二、一般公共预算收入预算具体情况</t>
  </si>
  <si>
    <t>2025年收入预算合计27533.19万元，其中：一般性转移支付收入27313.89万元，专项转移支付收入219.30万元。</t>
  </si>
  <si>
    <t>三、一般公共预算支出预算具体情况</t>
  </si>
  <si>
    <t>2025年支出预算合计28938.70万元。其中：其中：一般公共服务支出2999.6 万元,教育支出8.00万元,科学技术支出39.40万元,文化旅游体育与传媒支出125.08万元,社会保障和就业支出3494.54万元,卫生健康支出331.40万元,节能环保支出246.01万元,城乡社区支出6027.45万元,农林水支出978.31万元,交通运输支出40.00万元，资源勘探工业信息等支出13979.87万元，住房保障支出669.03万元。</t>
  </si>
  <si>
    <t>四、“三公”经费预算情况说明</t>
  </si>
  <si>
    <t>2025年新海镇行政单位（含参照公务员管理的事业单位）、事业单位和其他单位用财政拨款开支的“三公”经费预算合计38.55万元。比上年”三公”经费年初预算增加14.90万元，上升63.00%。其中</t>
  </si>
  <si>
    <t>因公出国（境）费预算15.00万元，主要安排机关及下属预算单位人员的国际合作交流、重大项目洽谈、境外培训研修等的国际旅费、国外城市间交通费、住宿费、伙食费、培训费、公杂费等支出。比2024年年初预算增加15.00万元，主要是2024年未安排因公出国经费。</t>
  </si>
  <si>
    <t>公务接待费预算10.85万元，主要安排会议、政策调研、专项检查以及团组接待交流等预算公务或开展业务所需住宿费、会场费、交通费、伙食费等支出。比上年年初预算减少0.10万元，主要是压缩公务接待费支出。</t>
  </si>
  <si>
    <t>公务用车购置及运行费预算12.70万元（其中，公务用车购置费0万元，公务用车运行费12.70万元），主要安排编制内公务车辆的报废更新，以及用于安排市内因公出差、公务文件交换、日常工作开展等所需公务用车燃料费、维修费、过路过桥费、保险费等支出。比2024年年初预算持平。</t>
  </si>
  <si>
    <t>五、预算绩效管理工作开展情况</t>
  </si>
  <si>
    <t>2025年，新海镇申报专项资金项目绩效目标47个，涉及预算单位6个，金额23045.51万元，实现绩效目标100%申报的要求。</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</si>
</sst>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00_ "/>
  </numFmts>
  <fonts count="32">
    <font>
      <sz val="11"/>
      <color indexed="8"/>
      <name val="宋体"/>
      <charset val="1"/>
      <scheme val="minor"/>
    </font>
    <font>
      <sz val="11"/>
      <color theme="1"/>
      <name val="宋体"/>
      <charset val="134"/>
      <scheme val="minor"/>
    </font>
    <font>
      <b/>
      <sz val="15"/>
      <name val="SimSun"/>
      <charset val="134"/>
    </font>
    <font>
      <b/>
      <sz val="12"/>
      <name val="SimSun"/>
      <charset val="134"/>
    </font>
    <font>
      <sz val="12"/>
      <name val="SimSun"/>
      <charset val="134"/>
    </font>
    <font>
      <sz val="12"/>
      <name val="宋体"/>
      <charset val="134"/>
    </font>
    <font>
      <b/>
      <sz val="17"/>
      <name val="阿里巴巴普惠体 M"/>
      <charset val="134"/>
    </font>
    <font>
      <sz val="9"/>
      <name val="阿里巴巴普惠体 M"/>
      <charset val="134"/>
    </font>
    <font>
      <b/>
      <sz val="9"/>
      <name val="阿里巴巴普惠体 M"/>
      <charset val="134"/>
    </font>
    <font>
      <sz val="11"/>
      <color indexed="8"/>
      <name val="宋体"/>
      <charset val="134"/>
      <scheme val="minor"/>
    </font>
    <font>
      <sz val="9"/>
      <name val="SimSun"/>
      <charset val="134"/>
    </font>
    <font>
      <sz val="10"/>
      <name val="阿里巴巴普惠体 M"/>
      <charset val="134"/>
    </font>
    <font>
      <sz val="14"/>
      <name val="阿里巴巴普惠体 M"/>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rgb="FFC0C0C0"/>
      </left>
      <right style="thin">
        <color rgb="FFC0C0C0"/>
      </right>
      <top style="thin">
        <color rgb="FFC0C0C0"/>
      </top>
      <bottom style="thin">
        <color rgb="FFC0C0C0"/>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 fillId="0" borderId="0" applyFont="0" applyFill="0" applyBorder="0" applyAlignment="0" applyProtection="0">
      <alignment vertical="center"/>
    </xf>
    <xf numFmtId="44" fontId="1" fillId="0" borderId="0" applyFont="0" applyFill="0" applyBorder="0" applyAlignment="0" applyProtection="0">
      <alignment vertical="center"/>
    </xf>
    <xf numFmtId="9" fontId="1" fillId="0" borderId="0" applyFont="0" applyFill="0" applyBorder="0" applyAlignment="0" applyProtection="0">
      <alignment vertical="center"/>
    </xf>
    <xf numFmtId="41" fontId="1" fillId="0" borderId="0" applyFont="0" applyFill="0" applyBorder="0" applyAlignment="0" applyProtection="0">
      <alignment vertical="center"/>
    </xf>
    <xf numFmtId="42" fontId="1"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 fillId="2" borderId="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20" fillId="0" borderId="5" applyNumberFormat="0" applyFill="0" applyAlignment="0" applyProtection="0">
      <alignment vertical="center"/>
    </xf>
    <xf numFmtId="0" fontId="20" fillId="0" borderId="0" applyNumberFormat="0" applyFill="0" applyBorder="0" applyAlignment="0" applyProtection="0">
      <alignment vertical="center"/>
    </xf>
    <xf numFmtId="0" fontId="21" fillId="3" borderId="6" applyNumberFormat="0" applyAlignment="0" applyProtection="0">
      <alignment vertical="center"/>
    </xf>
    <xf numFmtId="0" fontId="22" fillId="4" borderId="7" applyNumberFormat="0" applyAlignment="0" applyProtection="0">
      <alignment vertical="center"/>
    </xf>
    <xf numFmtId="0" fontId="23" fillId="4" borderId="6" applyNumberFormat="0" applyAlignment="0" applyProtection="0">
      <alignment vertical="center"/>
    </xf>
    <xf numFmtId="0" fontId="24" fillId="5" borderId="8" applyNumberFormat="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36">
    <xf numFmtId="0" fontId="0" fillId="0" borderId="0" xfId="0" applyFont="1">
      <alignment vertical="center"/>
    </xf>
    <xf numFmtId="0" fontId="0" fillId="0" borderId="0" xfId="0" applyFont="1" applyFill="1" applyAlignment="1">
      <alignment vertical="center"/>
    </xf>
    <xf numFmtId="0" fontId="1" fillId="0" borderId="0" xfId="0" applyFont="1" applyFill="1" applyAlignment="1">
      <alignment vertical="center"/>
    </xf>
    <xf numFmtId="0" fontId="2"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4" fillId="0" borderId="1" xfId="0" applyFont="1" applyFill="1" applyBorder="1" applyAlignment="1">
      <alignment vertical="center" wrapText="1"/>
    </xf>
    <xf numFmtId="0" fontId="5" fillId="0" borderId="0" xfId="0" applyFont="1" applyFill="1" applyBorder="1" applyAlignment="1">
      <alignment horizontal="left"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0" xfId="0" applyFont="1" applyBorder="1" applyAlignment="1">
      <alignment vertical="center" wrapText="1"/>
    </xf>
    <xf numFmtId="0" fontId="7" fillId="0" borderId="0" xfId="0" applyFont="1" applyBorder="1" applyAlignment="1">
      <alignment horizontal="right" vertical="center" wrapText="1"/>
    </xf>
    <xf numFmtId="0" fontId="8"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applyFont="1" applyBorder="1" applyAlignment="1">
      <alignment vertical="center" wrapText="1"/>
    </xf>
    <xf numFmtId="4" fontId="7" fillId="0" borderId="2" xfId="0" applyNumberFormat="1" applyFont="1" applyBorder="1" applyAlignment="1">
      <alignment horizontal="right" vertical="center" wrapText="1"/>
    </xf>
    <xf numFmtId="10" fontId="7" fillId="0" borderId="2" xfId="3" applyNumberFormat="1" applyFont="1" applyBorder="1" applyAlignment="1">
      <alignment horizontal="right" vertical="center" wrapText="1"/>
    </xf>
    <xf numFmtId="176" fontId="7" fillId="0" borderId="2" xfId="0" applyNumberFormat="1" applyFont="1" applyBorder="1" applyAlignment="1">
      <alignment horizontal="right" vertical="center" wrapText="1"/>
    </xf>
    <xf numFmtId="0" fontId="9" fillId="0" borderId="0" xfId="0" applyFont="1" applyFill="1" applyAlignment="1">
      <alignment vertical="center"/>
    </xf>
    <xf numFmtId="0" fontId="10" fillId="0" borderId="0" xfId="0" applyFont="1" applyBorder="1" applyAlignment="1">
      <alignment vertical="center" wrapText="1"/>
    </xf>
    <xf numFmtId="0" fontId="7" fillId="0" borderId="2" xfId="0" applyFont="1" applyBorder="1" applyAlignment="1">
      <alignment horizontal="left" vertical="center" wrapText="1"/>
    </xf>
    <xf numFmtId="177" fontId="7" fillId="0" borderId="2" xfId="0" applyNumberFormat="1" applyFont="1" applyBorder="1" applyAlignment="1">
      <alignment horizontal="right" vertical="center" wrapText="1"/>
    </xf>
    <xf numFmtId="177" fontId="7" fillId="0" borderId="2" xfId="0" applyNumberFormat="1" applyFont="1" applyBorder="1" applyAlignment="1">
      <alignment horizontal="center" vertical="center" wrapText="1"/>
    </xf>
    <xf numFmtId="10" fontId="7" fillId="0" borderId="2" xfId="3" applyNumberFormat="1" applyFont="1" applyBorder="1" applyAlignment="1">
      <alignment horizontal="center" vertical="center" wrapText="1"/>
    </xf>
    <xf numFmtId="0" fontId="8" fillId="0" borderId="2" xfId="0" applyFont="1" applyBorder="1" applyAlignment="1">
      <alignment horizontal="left" vertical="center" wrapText="1"/>
    </xf>
    <xf numFmtId="4" fontId="8" fillId="0" borderId="2" xfId="0" applyNumberFormat="1" applyFont="1" applyBorder="1" applyAlignment="1">
      <alignment horizontal="right" vertical="center" wrapText="1"/>
    </xf>
    <xf numFmtId="177" fontId="8" fillId="0" borderId="2" xfId="0" applyNumberFormat="1" applyFont="1" applyBorder="1" applyAlignment="1">
      <alignment horizontal="center" vertical="center" wrapText="1"/>
    </xf>
    <xf numFmtId="10" fontId="8" fillId="0" borderId="2" xfId="3" applyNumberFormat="1" applyFont="1" applyBorder="1" applyAlignment="1">
      <alignment horizontal="center" vertical="center" wrapText="1"/>
    </xf>
    <xf numFmtId="177" fontId="7" fillId="0" borderId="2" xfId="0" applyNumberFormat="1" applyFont="1" applyBorder="1" applyAlignment="1">
      <alignment vertical="center" wrapText="1"/>
    </xf>
    <xf numFmtId="9" fontId="7" fillId="0" borderId="2" xfId="3" applyFont="1" applyBorder="1" applyAlignment="1">
      <alignment vertical="center" wrapText="1"/>
    </xf>
    <xf numFmtId="4" fontId="7" fillId="0" borderId="2" xfId="0" applyNumberFormat="1" applyFont="1" applyBorder="1" applyAlignment="1">
      <alignment horizontal="left" vertical="center" wrapText="1"/>
    </xf>
    <xf numFmtId="176" fontId="8" fillId="0" borderId="2" xfId="0" applyNumberFormat="1" applyFont="1" applyBorder="1" applyAlignment="1">
      <alignment horizontal="right" vertical="center" wrapText="1"/>
    </xf>
    <xf numFmtId="43" fontId="7" fillId="0" borderId="2" xfId="0" applyNumberFormat="1" applyFont="1" applyBorder="1" applyAlignment="1">
      <alignment vertical="center" wrapText="1"/>
    </xf>
    <xf numFmtId="10" fontId="7" fillId="0" borderId="2" xfId="3" applyNumberFormat="1" applyFont="1" applyBorder="1" applyAlignment="1">
      <alignment vertical="center" wrapText="1"/>
    </xf>
    <xf numFmtId="0" fontId="8" fillId="0" borderId="2" xfId="0" applyFont="1" applyBorder="1" applyAlignment="1">
      <alignment vertical="center" wrapText="1"/>
    </xf>
    <xf numFmtId="0" fontId="11" fillId="0" borderId="0" xfId="0" applyFont="1" applyBorder="1" applyAlignment="1">
      <alignment vertical="center" wrapText="1"/>
    </xf>
    <xf numFmtId="0" fontId="12" fillId="0" borderId="0"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0" Type="http://schemas.openxmlformats.org/officeDocument/2006/relationships/styles" Target="styles.xml"/><Relationship Id="rId3" Type="http://schemas.openxmlformats.org/officeDocument/2006/relationships/worksheet" Target="worksheets/sheet3.xml"/><Relationship Id="rId29" Type="http://schemas.openxmlformats.org/officeDocument/2006/relationships/sharedStrings" Target="sharedStrings.xml"/><Relationship Id="rId28" Type="http://schemas.openxmlformats.org/officeDocument/2006/relationships/theme" Target="theme/theme1.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1"/>
  <sheetViews>
    <sheetView tabSelected="1" workbookViewId="0">
      <selection activeCell="B15" sqref="B15"/>
    </sheetView>
  </sheetViews>
  <sheetFormatPr defaultColWidth="10" defaultRowHeight="13.5"/>
  <cols>
    <col min="1" max="1" width="72.3166666666667" customWidth="1"/>
    <col min="2" max="2" width="9.76666666666667" customWidth="1"/>
  </cols>
  <sheetData>
    <row r="1" ht="17.05" customHeight="1" spans="1:1">
      <c r="A1" s="34"/>
    </row>
    <row r="2" ht="22.75" customHeight="1" spans="1:1">
      <c r="A2" s="35" t="s">
        <v>0</v>
      </c>
    </row>
    <row r="3" ht="17.05" customHeight="1" spans="1:1">
      <c r="A3" s="34"/>
    </row>
    <row r="4" ht="17.05" customHeight="1" spans="1:1">
      <c r="A4" s="34" t="s">
        <v>1</v>
      </c>
    </row>
    <row r="5" ht="17.05" customHeight="1" spans="1:1">
      <c r="A5" s="34"/>
    </row>
    <row r="6" ht="17.05" customHeight="1" spans="1:1">
      <c r="A6" s="34" t="s">
        <v>2</v>
      </c>
    </row>
    <row r="7" ht="17.05" customHeight="1" spans="1:1">
      <c r="A7" s="34" t="s">
        <v>3</v>
      </c>
    </row>
    <row r="8" ht="17.05" customHeight="1" spans="1:1">
      <c r="A8" s="34" t="s">
        <v>4</v>
      </c>
    </row>
    <row r="9" ht="17.05" customHeight="1" spans="1:1">
      <c r="A9" s="34" t="s">
        <v>5</v>
      </c>
    </row>
    <row r="10" ht="17.05" customHeight="1" spans="1:1">
      <c r="A10" s="34" t="s">
        <v>6</v>
      </c>
    </row>
    <row r="11" ht="17.05" customHeight="1" spans="1:1">
      <c r="A11" s="34" t="s">
        <v>7</v>
      </c>
    </row>
    <row r="12" ht="17.05" customHeight="1" spans="1:1">
      <c r="A12" s="34" t="s">
        <v>8</v>
      </c>
    </row>
    <row r="13" ht="17.05" customHeight="1" spans="1:1">
      <c r="A13" s="34" t="s">
        <v>9</v>
      </c>
    </row>
    <row r="14" ht="17.05" customHeight="1" spans="1:1">
      <c r="A14" s="34" t="s">
        <v>10</v>
      </c>
    </row>
    <row r="15" ht="17.05" customHeight="1" spans="1:1">
      <c r="A15" s="34" t="s">
        <v>11</v>
      </c>
    </row>
    <row r="16" ht="17.05" customHeight="1" spans="1:1">
      <c r="A16" s="34" t="s">
        <v>12</v>
      </c>
    </row>
    <row r="17" ht="17.05" customHeight="1" spans="1:1">
      <c r="A17" s="34" t="s">
        <v>13</v>
      </c>
    </row>
    <row r="18" ht="17.05" customHeight="1" spans="1:1">
      <c r="A18" s="34" t="s">
        <v>14</v>
      </c>
    </row>
    <row r="19" ht="17.05" customHeight="1" spans="1:1">
      <c r="A19" s="34" t="s">
        <v>15</v>
      </c>
    </row>
    <row r="20" ht="17.05" customHeight="1" spans="1:1">
      <c r="A20" s="34" t="s">
        <v>16</v>
      </c>
    </row>
    <row r="21" ht="17.05" customHeight="1" spans="1:1">
      <c r="A21" s="34" t="s">
        <v>17</v>
      </c>
    </row>
    <row r="22" ht="17.05" customHeight="1" spans="1:1">
      <c r="A22" s="34" t="s">
        <v>18</v>
      </c>
    </row>
    <row r="23" ht="17.05" customHeight="1" spans="1:1">
      <c r="A23" s="34" t="s">
        <v>19</v>
      </c>
    </row>
    <row r="24" ht="17.05" customHeight="1" spans="1:1">
      <c r="A24" s="34" t="s">
        <v>20</v>
      </c>
    </row>
    <row r="25" ht="17.05" customHeight="1" spans="1:1">
      <c r="A25" s="34" t="s">
        <v>21</v>
      </c>
    </row>
    <row r="26" ht="17.05" customHeight="1" spans="1:1">
      <c r="A26" s="34" t="s">
        <v>22</v>
      </c>
    </row>
    <row r="27" ht="17.05" customHeight="1" spans="1:1">
      <c r="A27" s="34" t="s">
        <v>23</v>
      </c>
    </row>
    <row r="28" ht="17.05" customHeight="1" spans="1:1">
      <c r="A28" s="34" t="s">
        <v>24</v>
      </c>
    </row>
    <row r="29" ht="17.05" customHeight="1" spans="1:1">
      <c r="A29" s="34" t="s">
        <v>25</v>
      </c>
    </row>
    <row r="30" ht="17.05" customHeight="1" spans="1:1">
      <c r="A30" s="34" t="s">
        <v>26</v>
      </c>
    </row>
    <row r="31" ht="17.05" customHeight="1" spans="1:1">
      <c r="A31" s="34" t="s">
        <v>27</v>
      </c>
    </row>
  </sheetData>
  <pageMargins left="0.314000010490417" right="0.314000010490417" top="0.236000001430511" bottom="0.236000001430511"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workbookViewId="0">
      <selection activeCell="A1" sqref="A1:E1"/>
    </sheetView>
  </sheetViews>
  <sheetFormatPr defaultColWidth="10" defaultRowHeight="13.5" outlineLevelRow="7" outlineLevelCol="4"/>
  <cols>
    <col min="1" max="1" width="33.85" customWidth="1"/>
    <col min="2" max="4" width="13.3333333333333" customWidth="1"/>
    <col min="5" max="5" width="18.4666666666667" customWidth="1"/>
    <col min="6" max="6" width="9.76666666666667" customWidth="1"/>
  </cols>
  <sheetData>
    <row r="1" ht="39.85" customHeight="1" spans="1:5">
      <c r="A1" s="7" t="s">
        <v>10</v>
      </c>
      <c r="B1" s="7"/>
      <c r="C1" s="7"/>
      <c r="D1" s="7"/>
      <c r="E1" s="7"/>
    </row>
    <row r="2" ht="22.75" customHeight="1" spans="1:5">
      <c r="A2" s="9"/>
      <c r="C2" s="9"/>
      <c r="D2" s="9"/>
      <c r="E2" s="10" t="s">
        <v>40</v>
      </c>
    </row>
    <row r="3" ht="34.15" customHeight="1" spans="1:5">
      <c r="A3" s="11" t="s">
        <v>366</v>
      </c>
      <c r="B3" s="11" t="s">
        <v>30</v>
      </c>
      <c r="C3" s="11" t="s">
        <v>31</v>
      </c>
      <c r="D3" s="11" t="s">
        <v>32</v>
      </c>
      <c r="E3" s="11" t="s">
        <v>355</v>
      </c>
    </row>
    <row r="4" ht="25.6" customHeight="1" spans="1:5">
      <c r="A4" s="13" t="s">
        <v>370</v>
      </c>
      <c r="B4" s="13"/>
      <c r="C4" s="13"/>
      <c r="D4" s="13"/>
      <c r="E4" s="13"/>
    </row>
    <row r="5" ht="25.6" customHeight="1" spans="1:5">
      <c r="A5" s="13" t="s">
        <v>371</v>
      </c>
      <c r="B5" s="13"/>
      <c r="C5" s="13"/>
      <c r="D5" s="13"/>
      <c r="E5" s="13"/>
    </row>
    <row r="6" ht="25.6" customHeight="1" spans="1:5">
      <c r="A6" s="13"/>
      <c r="B6" s="13"/>
      <c r="C6" s="13"/>
      <c r="D6" s="13"/>
      <c r="E6" s="13"/>
    </row>
    <row r="7" ht="25.6" customHeight="1" spans="1:5">
      <c r="A7" s="9" t="s">
        <v>369</v>
      </c>
      <c r="B7" s="9"/>
      <c r="C7" s="9"/>
      <c r="D7" s="9"/>
      <c r="E7" s="9"/>
    </row>
    <row r="8" ht="25.6" customHeight="1" spans="1:5">
      <c r="A8" s="9"/>
      <c r="C8" s="9"/>
      <c r="D8" s="9"/>
      <c r="E8" s="9"/>
    </row>
  </sheetData>
  <mergeCells count="2">
    <mergeCell ref="A1:E1"/>
    <mergeCell ref="A7:E7"/>
  </mergeCells>
  <pageMargins left="0.314000010490417" right="0.314000010490417" top="0.236000001430511" bottom="0.236000001430511"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3"/>
  <sheetViews>
    <sheetView workbookViewId="0">
      <selection activeCell="A13" sqref="A13:B13"/>
    </sheetView>
  </sheetViews>
  <sheetFormatPr defaultColWidth="10" defaultRowHeight="13.5" outlineLevelCol="5"/>
  <cols>
    <col min="1" max="1" width="7.18333333333333" customWidth="1"/>
    <col min="2" max="2" width="21.025" customWidth="1"/>
    <col min="3" max="5" width="15.9" customWidth="1"/>
    <col min="6" max="6" width="18.975" customWidth="1"/>
    <col min="7" max="7" width="9.76666666666667" customWidth="1"/>
  </cols>
  <sheetData>
    <row r="1" ht="39.85" customHeight="1" spans="1:6">
      <c r="A1" s="7" t="s">
        <v>372</v>
      </c>
      <c r="B1" s="7"/>
      <c r="C1" s="7"/>
      <c r="D1" s="7"/>
      <c r="E1" s="7"/>
      <c r="F1" s="7"/>
    </row>
    <row r="2" ht="22.75" customHeight="1" spans="1:6">
      <c r="A2" s="8"/>
      <c r="B2" s="9"/>
      <c r="D2" s="9"/>
      <c r="E2" s="9"/>
      <c r="F2" s="10" t="s">
        <v>40</v>
      </c>
    </row>
    <row r="3" ht="34.15" customHeight="1" spans="1:6">
      <c r="A3" s="11" t="s">
        <v>373</v>
      </c>
      <c r="B3" s="11" t="s">
        <v>374</v>
      </c>
      <c r="C3" s="11" t="s">
        <v>30</v>
      </c>
      <c r="D3" s="11" t="s">
        <v>31</v>
      </c>
      <c r="E3" s="11" t="s">
        <v>32</v>
      </c>
      <c r="F3" s="11" t="s">
        <v>355</v>
      </c>
    </row>
    <row r="4" ht="25.6" customHeight="1" spans="1:6">
      <c r="A4" s="12">
        <v>1</v>
      </c>
      <c r="B4" s="13"/>
      <c r="C4" s="13"/>
      <c r="D4" s="13"/>
      <c r="E4" s="13"/>
      <c r="F4" s="13"/>
    </row>
    <row r="5" ht="25.6" customHeight="1" spans="1:6">
      <c r="A5" s="12">
        <v>2</v>
      </c>
      <c r="B5" s="13"/>
      <c r="C5" s="13"/>
      <c r="D5" s="13"/>
      <c r="E5" s="13"/>
      <c r="F5" s="13"/>
    </row>
    <row r="6" ht="25.6" customHeight="1" spans="1:6">
      <c r="A6" s="12">
        <v>3</v>
      </c>
      <c r="B6" s="12"/>
      <c r="C6" s="13"/>
      <c r="D6" s="13"/>
      <c r="E6" s="13"/>
      <c r="F6" s="13"/>
    </row>
    <row r="7" ht="25.6" customHeight="1" spans="1:6">
      <c r="A7" s="12">
        <v>4</v>
      </c>
      <c r="B7" s="12"/>
      <c r="C7" s="13"/>
      <c r="D7" s="13"/>
      <c r="E7" s="13"/>
      <c r="F7" s="13"/>
    </row>
    <row r="8" ht="25.6" customHeight="1" spans="1:6">
      <c r="A8" s="12">
        <v>5</v>
      </c>
      <c r="B8" s="12"/>
      <c r="C8" s="13"/>
      <c r="D8" s="13"/>
      <c r="E8" s="13"/>
      <c r="F8" s="13"/>
    </row>
    <row r="9" ht="25.6" customHeight="1" spans="1:6">
      <c r="A9" s="12">
        <v>6</v>
      </c>
      <c r="B9" s="12"/>
      <c r="C9" s="13"/>
      <c r="D9" s="13"/>
      <c r="E9" s="13"/>
      <c r="F9" s="13"/>
    </row>
    <row r="10" ht="25.6" customHeight="1" spans="1:6">
      <c r="A10" s="12">
        <v>7</v>
      </c>
      <c r="B10" s="12"/>
      <c r="C10" s="13"/>
      <c r="D10" s="13"/>
      <c r="E10" s="13"/>
      <c r="F10" s="13"/>
    </row>
    <row r="11" ht="25.6" customHeight="1" spans="1:6">
      <c r="A11" s="12">
        <v>8</v>
      </c>
      <c r="B11" s="12"/>
      <c r="C11" s="13"/>
      <c r="D11" s="13"/>
      <c r="E11" s="13"/>
      <c r="F11" s="13"/>
    </row>
    <row r="12" ht="25.6" customHeight="1" spans="1:6">
      <c r="A12" s="12"/>
      <c r="B12" s="12" t="s">
        <v>375</v>
      </c>
      <c r="C12" s="13"/>
      <c r="D12" s="13"/>
      <c r="E12" s="13"/>
      <c r="F12" s="13"/>
    </row>
    <row r="13" spans="1:2">
      <c r="A13" s="17" t="s">
        <v>376</v>
      </c>
      <c r="B13" s="1"/>
    </row>
  </sheetData>
  <mergeCells count="1">
    <mergeCell ref="A1:F1"/>
  </mergeCells>
  <pageMargins left="0.314000010490417" right="0.314000010490417" top="0.236000001430511" bottom="0.236000001430511"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workbookViewId="0">
      <pane ySplit="3" topLeftCell="A4" activePane="bottomLeft" state="frozen"/>
      <selection/>
      <selection pane="bottomLeft" activeCell="A19" sqref="A19"/>
    </sheetView>
  </sheetViews>
  <sheetFormatPr defaultColWidth="10" defaultRowHeight="13.5" outlineLevelCol="3"/>
  <cols>
    <col min="1" max="4" width="24.6166666666667" customWidth="1"/>
    <col min="5" max="5" width="9.76666666666667" customWidth="1"/>
  </cols>
  <sheetData>
    <row r="1" ht="39.85" customHeight="1" spans="1:4">
      <c r="A1" s="7" t="s">
        <v>12</v>
      </c>
      <c r="B1" s="7"/>
      <c r="C1" s="7"/>
      <c r="D1" s="7"/>
    </row>
    <row r="2" ht="22.75" customHeight="1" spans="1:4">
      <c r="A2" s="9"/>
      <c r="B2" s="9"/>
      <c r="C2" s="9"/>
      <c r="D2" s="10" t="s">
        <v>40</v>
      </c>
    </row>
    <row r="3" ht="34.15" customHeight="1" spans="1:4">
      <c r="A3" s="11" t="s">
        <v>377</v>
      </c>
      <c r="B3" s="11" t="s">
        <v>30</v>
      </c>
      <c r="C3" s="11" t="s">
        <v>32</v>
      </c>
      <c r="D3" s="11" t="s">
        <v>378</v>
      </c>
    </row>
    <row r="4" ht="25.6" customHeight="1" spans="1:4">
      <c r="A4" s="13" t="s">
        <v>379</v>
      </c>
      <c r="B4" s="14">
        <v>0</v>
      </c>
      <c r="C4" s="14">
        <v>0</v>
      </c>
      <c r="D4" s="15">
        <v>0</v>
      </c>
    </row>
    <row r="5" ht="25.6" customHeight="1" spans="1:4">
      <c r="A5" s="13" t="s">
        <v>380</v>
      </c>
      <c r="B5" s="14">
        <v>10.95</v>
      </c>
      <c r="C5" s="14">
        <v>6.355</v>
      </c>
      <c r="D5" s="16">
        <v>0.580365296803653</v>
      </c>
    </row>
    <row r="6" ht="25.6" customHeight="1" spans="1:4">
      <c r="A6" s="13" t="s">
        <v>381</v>
      </c>
      <c r="B6" s="14">
        <v>12.7</v>
      </c>
      <c r="C6" s="14">
        <v>6.268578</v>
      </c>
      <c r="D6" s="16">
        <v>0.493588818897638</v>
      </c>
    </row>
    <row r="7" ht="25.6" customHeight="1" spans="1:4">
      <c r="A7" s="13" t="s">
        <v>382</v>
      </c>
      <c r="B7" s="14">
        <v>0</v>
      </c>
      <c r="C7" s="14">
        <v>0</v>
      </c>
      <c r="D7" s="15">
        <v>0</v>
      </c>
    </row>
    <row r="8" ht="25.6" customHeight="1" spans="1:4">
      <c r="A8" s="13" t="s">
        <v>383</v>
      </c>
      <c r="B8" s="14">
        <v>12.7</v>
      </c>
      <c r="C8" s="14">
        <v>6.268578</v>
      </c>
      <c r="D8" s="16">
        <v>0.493588818897638</v>
      </c>
    </row>
    <row r="9" ht="25.6" customHeight="1" spans="1:4">
      <c r="A9" s="13" t="s">
        <v>384</v>
      </c>
      <c r="B9" s="14">
        <v>23.65</v>
      </c>
      <c r="C9" s="14">
        <v>12.63</v>
      </c>
      <c r="D9" s="16">
        <f>C9/B9</f>
        <v>0.534038054968288</v>
      </c>
    </row>
    <row r="10" ht="37.65" customHeight="1" spans="1:4">
      <c r="A10" s="9" t="s">
        <v>385</v>
      </c>
      <c r="B10" s="9"/>
      <c r="C10" s="9"/>
      <c r="D10" s="9"/>
    </row>
    <row r="11" ht="37.65" customHeight="1" spans="1:4">
      <c r="A11" s="9" t="s">
        <v>386</v>
      </c>
      <c r="B11" s="9"/>
      <c r="C11" s="9"/>
      <c r="D11" s="9"/>
    </row>
  </sheetData>
  <mergeCells count="3">
    <mergeCell ref="A1:D1"/>
    <mergeCell ref="A10:D10"/>
    <mergeCell ref="A11:D11"/>
  </mergeCells>
  <pageMargins left="0.314000010490417" right="0.314000010490417" top="0.236000001430511" bottom="0.236000001430511"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6"/>
  <sheetViews>
    <sheetView workbookViewId="0">
      <selection activeCell="A1" sqref="$A1:$XFD1048576"/>
    </sheetView>
  </sheetViews>
  <sheetFormatPr defaultColWidth="10" defaultRowHeight="13.5" outlineLevelCol="3"/>
  <cols>
    <col min="1" max="1" width="7.875" customWidth="1"/>
    <col min="2" max="2" width="39.625" customWidth="1"/>
    <col min="3" max="3" width="26.8666666666667" customWidth="1"/>
    <col min="4" max="4" width="26.1916666666667" customWidth="1"/>
    <col min="5" max="5" width="9.76666666666667" customWidth="1"/>
  </cols>
  <sheetData>
    <row r="1" ht="39.85" customHeight="1" spans="1:4">
      <c r="A1" s="7" t="s">
        <v>13</v>
      </c>
      <c r="B1" s="7"/>
      <c r="C1" s="7"/>
      <c r="D1" s="7"/>
    </row>
    <row r="2" ht="22.75" customHeight="1" spans="1:4">
      <c r="A2" s="8"/>
      <c r="B2" s="9"/>
      <c r="D2" s="10" t="s">
        <v>40</v>
      </c>
    </row>
    <row r="3" ht="34.15" customHeight="1" spans="1:4">
      <c r="A3" s="11" t="s">
        <v>373</v>
      </c>
      <c r="B3" s="11" t="s">
        <v>377</v>
      </c>
      <c r="C3" s="11" t="s">
        <v>30</v>
      </c>
      <c r="D3" s="11" t="s">
        <v>32</v>
      </c>
    </row>
    <row r="4" ht="22.75" customHeight="1" spans="1:4">
      <c r="A4" s="12">
        <v>1</v>
      </c>
      <c r="B4" s="13"/>
      <c r="C4" s="13"/>
      <c r="D4" s="13"/>
    </row>
    <row r="5" ht="22.75" customHeight="1" spans="1:4">
      <c r="A5" s="12">
        <v>2</v>
      </c>
      <c r="B5" s="13"/>
      <c r="C5" s="13"/>
      <c r="D5" s="13"/>
    </row>
    <row r="6" ht="22.75" customHeight="1" spans="1:4">
      <c r="A6" s="12">
        <v>3</v>
      </c>
      <c r="B6" s="13"/>
      <c r="C6" s="13"/>
      <c r="D6" s="13"/>
    </row>
    <row r="7" ht="22.75" customHeight="1" spans="1:4">
      <c r="A7" s="12">
        <v>3</v>
      </c>
      <c r="B7" s="13"/>
      <c r="C7" s="13"/>
      <c r="D7" s="13"/>
    </row>
    <row r="8" ht="22.75" customHeight="1" spans="1:4">
      <c r="A8" s="12">
        <v>4</v>
      </c>
      <c r="B8" s="13"/>
      <c r="C8" s="13"/>
      <c r="D8" s="13"/>
    </row>
    <row r="9" ht="22.75" customHeight="1" spans="1:4">
      <c r="A9" s="12">
        <v>5</v>
      </c>
      <c r="B9" s="13"/>
      <c r="C9" s="13"/>
      <c r="D9" s="13"/>
    </row>
    <row r="10" ht="22.75" customHeight="1" spans="1:4">
      <c r="A10" s="12">
        <v>6</v>
      </c>
      <c r="B10" s="13"/>
      <c r="C10" s="13"/>
      <c r="D10" s="13"/>
    </row>
    <row r="11" ht="22.75" customHeight="1" spans="1:4">
      <c r="A11" s="12">
        <v>7</v>
      </c>
      <c r="B11" s="13"/>
      <c r="C11" s="13"/>
      <c r="D11" s="13"/>
    </row>
    <row r="12" ht="22.75" customHeight="1" spans="1:4">
      <c r="A12" s="12">
        <v>8</v>
      </c>
      <c r="B12" s="13"/>
      <c r="C12" s="13"/>
      <c r="D12" s="13"/>
    </row>
    <row r="13" ht="22.75" customHeight="1" spans="1:4">
      <c r="A13" s="12">
        <v>9</v>
      </c>
      <c r="B13" s="13"/>
      <c r="C13" s="13"/>
      <c r="D13" s="13"/>
    </row>
    <row r="14" ht="22.75" customHeight="1" spans="1:4">
      <c r="A14" s="12">
        <v>10</v>
      </c>
      <c r="B14" s="13"/>
      <c r="C14" s="13"/>
      <c r="D14" s="13"/>
    </row>
    <row r="15" ht="22.75" customHeight="1" spans="1:4">
      <c r="A15" s="12">
        <v>11</v>
      </c>
      <c r="B15" s="13" t="s">
        <v>384</v>
      </c>
      <c r="C15" s="13"/>
      <c r="D15" s="13"/>
    </row>
    <row r="16" spans="1:3">
      <c r="A16" s="1" t="s">
        <v>387</v>
      </c>
      <c r="B16" s="1"/>
      <c r="C16" s="1"/>
    </row>
  </sheetData>
  <mergeCells count="1">
    <mergeCell ref="A1:D1"/>
  </mergeCells>
  <pageMargins left="0.314000010490417" right="0.314000010490417" top="0.236000001430511" bottom="0.236000001430511" header="0" footer="0"/>
  <pageSetup paperSize="9" fitToHeight="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workbookViewId="0">
      <selection activeCell="A4" sqref="A4"/>
    </sheetView>
  </sheetViews>
  <sheetFormatPr defaultColWidth="10" defaultRowHeight="13.5"/>
  <cols>
    <col min="1" max="1" width="128.233333333333" style="1" customWidth="1"/>
    <col min="2" max="2" width="9.76666666666667" style="1" customWidth="1"/>
    <col min="3" max="16384" width="10" style="1"/>
  </cols>
  <sheetData>
    <row r="1" s="1" customFormat="1" ht="51.25" customHeight="1" spans="1:1">
      <c r="A1" s="3" t="s">
        <v>388</v>
      </c>
    </row>
    <row r="2" s="1" customFormat="1" ht="25.6" customHeight="1" spans="1:1">
      <c r="A2" s="4" t="s">
        <v>389</v>
      </c>
    </row>
    <row r="3" s="1" customFormat="1" ht="34.15" customHeight="1" spans="1:1">
      <c r="A3" s="5" t="s">
        <v>390</v>
      </c>
    </row>
    <row r="4" s="1" customFormat="1" ht="25.6" customHeight="1" spans="1:1">
      <c r="A4" s="4" t="s">
        <v>391</v>
      </c>
    </row>
    <row r="5" s="1" customFormat="1" ht="42.7" customHeight="1" spans="1:1">
      <c r="A5" s="5" t="s">
        <v>392</v>
      </c>
    </row>
    <row r="6" s="1" customFormat="1" ht="25.6" customHeight="1" spans="1:1">
      <c r="A6" s="4" t="s">
        <v>393</v>
      </c>
    </row>
    <row r="7" s="1" customFormat="1" ht="82.6" customHeight="1" spans="1:1">
      <c r="A7" s="5" t="s">
        <v>394</v>
      </c>
    </row>
    <row r="8" s="1" customFormat="1" ht="25.6" customHeight="1" spans="1:1">
      <c r="A8" s="4" t="s">
        <v>395</v>
      </c>
    </row>
    <row r="9" s="1" customFormat="1" ht="76.9" customHeight="1" spans="1:1">
      <c r="A9" s="5" t="s">
        <v>396</v>
      </c>
    </row>
  </sheetData>
  <pageMargins left="0.314000010490417" right="0.314000010490417" top="0.236000001430511" bottom="0.236000001430511"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workbookViewId="0">
      <selection activeCell="D16" sqref="D16"/>
    </sheetView>
  </sheetViews>
  <sheetFormatPr defaultColWidth="10" defaultRowHeight="13.5" outlineLevelCol="3"/>
  <cols>
    <col min="1" max="1" width="24.1083333333333" customWidth="1"/>
    <col min="2" max="4" width="18.4666666666667" customWidth="1"/>
    <col min="5" max="5" width="9.76666666666667" customWidth="1"/>
  </cols>
  <sheetData>
    <row r="1" ht="39.85" customHeight="1" spans="1:4">
      <c r="A1" s="7" t="s">
        <v>15</v>
      </c>
      <c r="B1" s="7"/>
      <c r="C1" s="7"/>
      <c r="D1" s="7"/>
    </row>
    <row r="2" ht="22.75" customHeight="1" spans="1:4">
      <c r="A2" s="9"/>
      <c r="B2" s="9"/>
      <c r="C2" s="9"/>
      <c r="D2" s="10" t="s">
        <v>28</v>
      </c>
    </row>
    <row r="3" ht="34.15" customHeight="1" spans="1:4">
      <c r="A3" s="11" t="s">
        <v>29</v>
      </c>
      <c r="B3" s="11" t="s">
        <v>397</v>
      </c>
      <c r="C3" s="11" t="s">
        <v>398</v>
      </c>
      <c r="D3" s="11" t="s">
        <v>399</v>
      </c>
    </row>
    <row r="4" ht="25.6" customHeight="1" spans="1:4">
      <c r="A4" s="13" t="s">
        <v>34</v>
      </c>
      <c r="B4" s="31">
        <v>26403.1532</v>
      </c>
      <c r="C4" s="31">
        <v>27313.89</v>
      </c>
      <c r="D4" s="32">
        <f>C4/B4</f>
        <v>1.03449348617952</v>
      </c>
    </row>
    <row r="5" ht="25.6" customHeight="1" spans="1:4">
      <c r="A5" s="13" t="s">
        <v>35</v>
      </c>
      <c r="B5" s="31">
        <v>1126.16204</v>
      </c>
      <c r="C5" s="31">
        <v>219.3</v>
      </c>
      <c r="D5" s="32">
        <f t="shared" ref="D5:D11" si="0">C5/B5</f>
        <v>0.194732189694478</v>
      </c>
    </row>
    <row r="6" ht="25.6" customHeight="1" spans="1:4">
      <c r="A6" s="11"/>
      <c r="B6" s="31"/>
      <c r="C6" s="31"/>
      <c r="D6" s="32"/>
    </row>
    <row r="7" ht="25.6" customHeight="1" spans="1:4">
      <c r="A7" s="13" t="s">
        <v>36</v>
      </c>
      <c r="B7" s="31">
        <v>27529.31524</v>
      </c>
      <c r="C7" s="31">
        <f>SUM(C4:C6)</f>
        <v>27533.19</v>
      </c>
      <c r="D7" s="32">
        <f t="shared" si="0"/>
        <v>1.00014075032256</v>
      </c>
    </row>
    <row r="8" ht="25.6" customHeight="1" spans="1:4">
      <c r="A8" s="13" t="s">
        <v>37</v>
      </c>
      <c r="B8" s="31">
        <v>325.089199</v>
      </c>
      <c r="C8" s="31">
        <v>162.338251</v>
      </c>
      <c r="D8" s="32">
        <f t="shared" si="0"/>
        <v>0.499365255749392</v>
      </c>
    </row>
    <row r="9" ht="25.6" customHeight="1" spans="1:4">
      <c r="A9" s="13" t="s">
        <v>38</v>
      </c>
      <c r="B9" s="31">
        <v>6068.7</v>
      </c>
      <c r="C9" s="31">
        <v>2057.058927</v>
      </c>
      <c r="D9" s="32">
        <f t="shared" si="0"/>
        <v>0.338962039151713</v>
      </c>
    </row>
    <row r="10" ht="25.6" customHeight="1" spans="1:4">
      <c r="A10" s="13"/>
      <c r="C10" s="31"/>
      <c r="D10" s="32"/>
    </row>
    <row r="11" ht="25.6" customHeight="1" spans="1:4">
      <c r="A11" s="13" t="s">
        <v>39</v>
      </c>
      <c r="B11" s="31">
        <f>B7+B8+B9</f>
        <v>33923.104439</v>
      </c>
      <c r="C11" s="31">
        <f>SUM(C7:C9)</f>
        <v>29752.587178</v>
      </c>
      <c r="D11" s="32">
        <f t="shared" si="0"/>
        <v>0.877059681595493</v>
      </c>
    </row>
  </sheetData>
  <mergeCells count="1">
    <mergeCell ref="A1:D1"/>
  </mergeCells>
  <pageMargins left="0.314000010490417" right="0.314000010490417" top="0.236000001430511" bottom="0.236000001430511"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37"/>
  <sheetViews>
    <sheetView workbookViewId="0">
      <pane ySplit="3" topLeftCell="A124" activePane="bottomLeft" state="frozen"/>
      <selection/>
      <selection pane="bottomLeft" activeCell="C128" sqref="C128:C130"/>
    </sheetView>
  </sheetViews>
  <sheetFormatPr defaultColWidth="10" defaultRowHeight="13.5" outlineLevelCol="4"/>
  <cols>
    <col min="1" max="1" width="11.8083333333333" customWidth="1"/>
    <col min="2" max="2" width="40.0083333333333" customWidth="1"/>
    <col min="3" max="3" width="16.4083333333333" customWidth="1"/>
    <col min="4" max="4" width="17.4416666666667" customWidth="1"/>
    <col min="5" max="5" width="16.125" customWidth="1"/>
  </cols>
  <sheetData>
    <row r="1" ht="39.85" customHeight="1" spans="1:5">
      <c r="A1" s="7" t="s">
        <v>16</v>
      </c>
      <c r="B1" s="7"/>
      <c r="C1" s="7"/>
      <c r="D1" s="7"/>
      <c r="E1" s="7"/>
    </row>
    <row r="2" ht="22.75" customHeight="1" spans="1:5">
      <c r="A2" s="9"/>
      <c r="C2" s="9"/>
      <c r="E2" s="10" t="s">
        <v>40</v>
      </c>
    </row>
    <row r="3" ht="34.15" customHeight="1" spans="1:5">
      <c r="A3" s="11" t="s">
        <v>41</v>
      </c>
      <c r="B3" s="11" t="s">
        <v>42</v>
      </c>
      <c r="C3" s="11" t="s">
        <v>397</v>
      </c>
      <c r="D3" s="11" t="s">
        <v>398</v>
      </c>
      <c r="E3" s="11" t="s">
        <v>399</v>
      </c>
    </row>
    <row r="4" ht="25.6" customHeight="1" spans="1:5">
      <c r="A4" s="19" t="s">
        <v>43</v>
      </c>
      <c r="B4" s="19" t="s">
        <v>44</v>
      </c>
      <c r="C4" s="14">
        <v>2461.707633</v>
      </c>
      <c r="D4" s="14">
        <v>2999.6</v>
      </c>
      <c r="E4" s="16">
        <f>D4/C4</f>
        <v>1.21850375722502</v>
      </c>
    </row>
    <row r="5" ht="25.6" customHeight="1" spans="1:5">
      <c r="A5" s="19" t="s">
        <v>45</v>
      </c>
      <c r="B5" s="19" t="s">
        <v>46</v>
      </c>
      <c r="C5" s="14">
        <v>13.506555</v>
      </c>
      <c r="D5" s="14">
        <v>16.5</v>
      </c>
      <c r="E5" s="16">
        <f t="shared" ref="E5:E36" si="0">D5/C5</f>
        <v>1.22162905344849</v>
      </c>
    </row>
    <row r="6" ht="25.6" customHeight="1" spans="1:5">
      <c r="A6" s="19" t="s">
        <v>47</v>
      </c>
      <c r="B6" s="19" t="s">
        <v>48</v>
      </c>
      <c r="C6" s="14">
        <v>13.506555</v>
      </c>
      <c r="D6" s="14">
        <v>16.5</v>
      </c>
      <c r="E6" s="16">
        <f t="shared" si="0"/>
        <v>1.22162905344849</v>
      </c>
    </row>
    <row r="7" ht="25.6" customHeight="1" spans="1:5">
      <c r="A7" s="19" t="s">
        <v>49</v>
      </c>
      <c r="B7" s="19" t="s">
        <v>50</v>
      </c>
      <c r="C7" s="14">
        <v>1568.074273</v>
      </c>
      <c r="D7" s="14">
        <v>2099.27</v>
      </c>
      <c r="E7" s="16">
        <f t="shared" si="0"/>
        <v>1.33875673885251</v>
      </c>
    </row>
    <row r="8" ht="25.6" customHeight="1" spans="1:5">
      <c r="A8" s="19" t="s">
        <v>51</v>
      </c>
      <c r="B8" s="19" t="s">
        <v>52</v>
      </c>
      <c r="C8" s="14">
        <v>1568.074273</v>
      </c>
      <c r="D8" s="14">
        <v>2099.27</v>
      </c>
      <c r="E8" s="16">
        <f t="shared" si="0"/>
        <v>1.33875673885251</v>
      </c>
    </row>
    <row r="9" ht="25.6" customHeight="1" spans="1:5">
      <c r="A9" s="19" t="s">
        <v>53</v>
      </c>
      <c r="B9" s="19" t="s">
        <v>54</v>
      </c>
      <c r="C9" s="14">
        <v>7.0261</v>
      </c>
      <c r="D9" s="14">
        <v>3</v>
      </c>
      <c r="E9" s="16">
        <f t="shared" si="0"/>
        <v>0.426979405360015</v>
      </c>
    </row>
    <row r="10" ht="25.6" customHeight="1" spans="1:5">
      <c r="A10" s="19" t="s">
        <v>55</v>
      </c>
      <c r="B10" s="19" t="s">
        <v>56</v>
      </c>
      <c r="C10" s="14">
        <v>7.0261</v>
      </c>
      <c r="D10" s="14">
        <v>3</v>
      </c>
      <c r="E10" s="16">
        <f t="shared" si="0"/>
        <v>0.426979405360015</v>
      </c>
    </row>
    <row r="11" ht="25.6" customHeight="1" spans="1:5">
      <c r="A11" s="19" t="s">
        <v>57</v>
      </c>
      <c r="B11" s="19" t="s">
        <v>58</v>
      </c>
      <c r="C11" s="14">
        <v>188.09559</v>
      </c>
      <c r="D11" s="14">
        <v>33.5</v>
      </c>
      <c r="E11" s="16">
        <f t="shared" si="0"/>
        <v>0.17810093261623</v>
      </c>
    </row>
    <row r="12" ht="25.6" customHeight="1" spans="1:5">
      <c r="A12" s="19" t="s">
        <v>59</v>
      </c>
      <c r="B12" s="19" t="s">
        <v>60</v>
      </c>
      <c r="C12" s="14">
        <v>188.09559</v>
      </c>
      <c r="D12" s="14">
        <v>33.5</v>
      </c>
      <c r="E12" s="16">
        <f t="shared" si="0"/>
        <v>0.17810093261623</v>
      </c>
    </row>
    <row r="13" ht="25.6" customHeight="1" spans="1:5">
      <c r="A13" s="19" t="s">
        <v>61</v>
      </c>
      <c r="B13" s="19" t="s">
        <v>62</v>
      </c>
      <c r="C13" s="14">
        <v>25</v>
      </c>
      <c r="D13" s="14">
        <v>25</v>
      </c>
      <c r="E13" s="16">
        <f t="shared" si="0"/>
        <v>1</v>
      </c>
    </row>
    <row r="14" ht="25.6" customHeight="1" spans="1:5">
      <c r="A14" s="19" t="s">
        <v>63</v>
      </c>
      <c r="B14" s="19" t="s">
        <v>64</v>
      </c>
      <c r="C14" s="14">
        <v>25</v>
      </c>
      <c r="D14" s="14">
        <v>25</v>
      </c>
      <c r="E14" s="16">
        <f t="shared" si="0"/>
        <v>1</v>
      </c>
    </row>
    <row r="15" ht="25.6" customHeight="1" spans="1:5">
      <c r="A15" s="19" t="s">
        <v>65</v>
      </c>
      <c r="B15" s="19" t="s">
        <v>66</v>
      </c>
      <c r="C15" s="14">
        <v>1.5071</v>
      </c>
      <c r="D15" s="14">
        <v>2</v>
      </c>
      <c r="E15" s="16">
        <f t="shared" si="0"/>
        <v>1.327051954084</v>
      </c>
    </row>
    <row r="16" ht="25.6" customHeight="1" spans="1:5">
      <c r="A16" s="19" t="s">
        <v>67</v>
      </c>
      <c r="B16" s="19" t="s">
        <v>68</v>
      </c>
      <c r="C16" s="14">
        <v>1.5071</v>
      </c>
      <c r="D16" s="14">
        <v>2</v>
      </c>
      <c r="E16" s="16">
        <f t="shared" si="0"/>
        <v>1.327051954084</v>
      </c>
    </row>
    <row r="17" ht="25.6" customHeight="1" spans="1:5">
      <c r="A17" s="19" t="s">
        <v>69</v>
      </c>
      <c r="B17" s="19" t="s">
        <v>70</v>
      </c>
      <c r="C17" s="14">
        <v>7.635344</v>
      </c>
      <c r="D17" s="14">
        <v>3.3</v>
      </c>
      <c r="E17" s="16">
        <f t="shared" si="0"/>
        <v>0.432200566208936</v>
      </c>
    </row>
    <row r="18" ht="25.6" customHeight="1" spans="1:5">
      <c r="A18" s="19" t="s">
        <v>71</v>
      </c>
      <c r="B18" s="19" t="s">
        <v>72</v>
      </c>
      <c r="C18" s="14">
        <v>7.635344</v>
      </c>
      <c r="D18" s="14">
        <v>3.3</v>
      </c>
      <c r="E18" s="16">
        <f t="shared" si="0"/>
        <v>0.432200566208936</v>
      </c>
    </row>
    <row r="19" ht="25.6" customHeight="1" spans="1:5">
      <c r="A19" s="19" t="s">
        <v>73</v>
      </c>
      <c r="B19" s="19" t="s">
        <v>74</v>
      </c>
      <c r="C19" s="14">
        <v>25.002375</v>
      </c>
      <c r="D19" s="14">
        <v>41.9</v>
      </c>
      <c r="E19" s="16">
        <f t="shared" si="0"/>
        <v>1.67584079512446</v>
      </c>
    </row>
    <row r="20" ht="25.6" customHeight="1" spans="1:5">
      <c r="A20" s="19" t="s">
        <v>75</v>
      </c>
      <c r="B20" s="19" t="s">
        <v>76</v>
      </c>
      <c r="C20" s="14">
        <v>25.002375</v>
      </c>
      <c r="D20" s="14">
        <v>41.9</v>
      </c>
      <c r="E20" s="16">
        <f t="shared" si="0"/>
        <v>1.67584079512446</v>
      </c>
    </row>
    <row r="21" ht="25.6" customHeight="1" spans="1:5">
      <c r="A21" s="19" t="s">
        <v>77</v>
      </c>
      <c r="B21" s="19" t="s">
        <v>78</v>
      </c>
      <c r="C21" s="14">
        <v>0</v>
      </c>
      <c r="D21" s="14">
        <v>33</v>
      </c>
      <c r="E21" s="16"/>
    </row>
    <row r="22" ht="25.6" customHeight="1" spans="1:5">
      <c r="A22" s="19" t="s">
        <v>79</v>
      </c>
      <c r="B22" s="19" t="s">
        <v>80</v>
      </c>
      <c r="C22" s="14">
        <v>0</v>
      </c>
      <c r="D22" s="14">
        <v>33</v>
      </c>
      <c r="E22" s="16"/>
    </row>
    <row r="23" ht="25.6" customHeight="1" spans="1:5">
      <c r="A23" s="19" t="s">
        <v>81</v>
      </c>
      <c r="B23" s="19" t="s">
        <v>82</v>
      </c>
      <c r="C23" s="14">
        <v>596.341979</v>
      </c>
      <c r="D23" s="14">
        <v>742.13</v>
      </c>
      <c r="E23" s="16">
        <f t="shared" si="0"/>
        <v>1.24447049869686</v>
      </c>
    </row>
    <row r="24" ht="25.6" customHeight="1" spans="1:5">
      <c r="A24" s="19" t="s">
        <v>83</v>
      </c>
      <c r="B24" s="19" t="s">
        <v>84</v>
      </c>
      <c r="C24" s="14">
        <v>578.577113</v>
      </c>
      <c r="D24" s="14">
        <v>720.13</v>
      </c>
      <c r="E24" s="16">
        <f t="shared" si="0"/>
        <v>1.24465690712519</v>
      </c>
    </row>
    <row r="25" ht="25.6" customHeight="1" spans="1:5">
      <c r="A25" s="19" t="s">
        <v>85</v>
      </c>
      <c r="B25" s="19" t="s">
        <v>82</v>
      </c>
      <c r="C25" s="14">
        <v>17.764866</v>
      </c>
      <c r="D25" s="14">
        <v>22</v>
      </c>
      <c r="E25" s="16">
        <f t="shared" si="0"/>
        <v>1.23839943402894</v>
      </c>
    </row>
    <row r="26" ht="25.6" customHeight="1" spans="1:5">
      <c r="A26" s="19" t="s">
        <v>86</v>
      </c>
      <c r="B26" s="19" t="s">
        <v>87</v>
      </c>
      <c r="C26" s="14">
        <v>29.518317</v>
      </c>
      <c r="D26" s="14"/>
      <c r="E26" s="16">
        <f t="shared" si="0"/>
        <v>0</v>
      </c>
    </row>
    <row r="27" ht="25.6" customHeight="1" spans="1:5">
      <c r="A27" s="19" t="s">
        <v>88</v>
      </c>
      <c r="B27" s="19" t="s">
        <v>87</v>
      </c>
      <c r="C27" s="14">
        <v>29.518317</v>
      </c>
      <c r="D27" s="14"/>
      <c r="E27" s="16">
        <f t="shared" si="0"/>
        <v>0</v>
      </c>
    </row>
    <row r="28" ht="25.6" customHeight="1" spans="1:5">
      <c r="A28" s="19" t="s">
        <v>89</v>
      </c>
      <c r="B28" s="19" t="s">
        <v>90</v>
      </c>
      <c r="C28" s="14">
        <v>7.6126</v>
      </c>
      <c r="D28" s="14">
        <v>8</v>
      </c>
      <c r="E28" s="16">
        <f t="shared" si="0"/>
        <v>1.05088931508289</v>
      </c>
    </row>
    <row r="29" ht="25.6" customHeight="1" spans="1:5">
      <c r="A29" s="19" t="s">
        <v>91</v>
      </c>
      <c r="B29" s="19" t="s">
        <v>92</v>
      </c>
      <c r="C29" s="14">
        <v>7.6126</v>
      </c>
      <c r="D29" s="14">
        <v>8</v>
      </c>
      <c r="E29" s="16">
        <f t="shared" si="0"/>
        <v>1.05088931508289</v>
      </c>
    </row>
    <row r="30" ht="25.6" customHeight="1" spans="1:5">
      <c r="A30" s="19" t="s">
        <v>93</v>
      </c>
      <c r="B30" s="19" t="s">
        <v>94</v>
      </c>
      <c r="C30" s="14">
        <v>7.6126</v>
      </c>
      <c r="D30" s="14">
        <v>8</v>
      </c>
      <c r="E30" s="16">
        <f t="shared" si="0"/>
        <v>1.05088931508289</v>
      </c>
    </row>
    <row r="31" ht="25.6" customHeight="1" spans="1:5">
      <c r="A31" s="19" t="s">
        <v>95</v>
      </c>
      <c r="B31" s="19" t="s">
        <v>96</v>
      </c>
      <c r="C31" s="14">
        <v>6.691</v>
      </c>
      <c r="D31" s="14">
        <v>39.4</v>
      </c>
      <c r="E31" s="16">
        <f t="shared" si="0"/>
        <v>5.88850694963384</v>
      </c>
    </row>
    <row r="32" ht="25.6" customHeight="1" spans="1:5">
      <c r="A32" s="19" t="s">
        <v>97</v>
      </c>
      <c r="B32" s="19" t="s">
        <v>98</v>
      </c>
      <c r="C32" s="14">
        <v>6.691</v>
      </c>
      <c r="D32" s="14">
        <v>39.4</v>
      </c>
      <c r="E32" s="16">
        <f t="shared" si="0"/>
        <v>5.88850694963384</v>
      </c>
    </row>
    <row r="33" ht="25.6" customHeight="1" spans="1:5">
      <c r="A33" s="19" t="s">
        <v>99</v>
      </c>
      <c r="B33" s="19" t="s">
        <v>100</v>
      </c>
      <c r="C33" s="14">
        <v>6.691</v>
      </c>
      <c r="D33" s="14">
        <v>39.4</v>
      </c>
      <c r="E33" s="16">
        <f t="shared" si="0"/>
        <v>5.88850694963384</v>
      </c>
    </row>
    <row r="34" ht="25.6" customHeight="1" spans="1:5">
      <c r="A34" s="19" t="s">
        <v>101</v>
      </c>
      <c r="B34" s="19" t="s">
        <v>102</v>
      </c>
      <c r="C34" s="14">
        <v>101.957287</v>
      </c>
      <c r="D34" s="14">
        <v>125.080811</v>
      </c>
      <c r="E34" s="16">
        <f t="shared" si="0"/>
        <v>1.22679618770162</v>
      </c>
    </row>
    <row r="35" ht="25.6" customHeight="1" spans="1:5">
      <c r="A35" s="19" t="s">
        <v>103</v>
      </c>
      <c r="B35" s="19" t="s">
        <v>104</v>
      </c>
      <c r="C35" s="14">
        <v>95.797287</v>
      </c>
      <c r="D35" s="14">
        <v>89.880811</v>
      </c>
      <c r="E35" s="16">
        <f t="shared" si="0"/>
        <v>0.938239628852955</v>
      </c>
    </row>
    <row r="36" ht="25.6" customHeight="1" spans="1:5">
      <c r="A36" s="19" t="s">
        <v>105</v>
      </c>
      <c r="B36" s="19" t="s">
        <v>106</v>
      </c>
      <c r="C36" s="14">
        <v>75.069917</v>
      </c>
      <c r="D36" s="14">
        <v>88.92</v>
      </c>
      <c r="E36" s="16">
        <f t="shared" si="0"/>
        <v>1.18449578144598</v>
      </c>
    </row>
    <row r="37" ht="25.6" customHeight="1" spans="1:5">
      <c r="A37" s="19" t="s">
        <v>107</v>
      </c>
      <c r="B37" s="19" t="s">
        <v>108</v>
      </c>
      <c r="C37" s="14">
        <v>20.72737</v>
      </c>
      <c r="D37" s="14">
        <v>0.960811</v>
      </c>
      <c r="E37" s="16">
        <f t="shared" ref="E37:E68" si="1">D37/C37</f>
        <v>0.0463546991248769</v>
      </c>
    </row>
    <row r="38" ht="25.6" customHeight="1" spans="1:5">
      <c r="A38" s="19" t="s">
        <v>109</v>
      </c>
      <c r="B38" s="19" t="s">
        <v>110</v>
      </c>
      <c r="C38" s="14">
        <v>6.16</v>
      </c>
      <c r="D38" s="14">
        <v>35.2</v>
      </c>
      <c r="E38" s="16">
        <f t="shared" si="1"/>
        <v>5.71428571428571</v>
      </c>
    </row>
    <row r="39" ht="25.6" customHeight="1" spans="1:5">
      <c r="A39" s="19" t="s">
        <v>111</v>
      </c>
      <c r="B39" s="19" t="s">
        <v>112</v>
      </c>
      <c r="C39" s="14">
        <v>6.16</v>
      </c>
      <c r="D39" s="14">
        <v>35.2</v>
      </c>
      <c r="E39" s="16">
        <f t="shared" si="1"/>
        <v>5.71428571428571</v>
      </c>
    </row>
    <row r="40" ht="25.6" customHeight="1" spans="1:5">
      <c r="A40" s="19" t="s">
        <v>113</v>
      </c>
      <c r="B40" s="19" t="s">
        <v>114</v>
      </c>
      <c r="C40" s="14">
        <v>3652.581112</v>
      </c>
      <c r="D40" s="14">
        <v>3494.543367</v>
      </c>
      <c r="E40" s="16">
        <f t="shared" si="1"/>
        <v>0.956732584396062</v>
      </c>
    </row>
    <row r="41" ht="25.6" customHeight="1" spans="1:5">
      <c r="A41" s="19" t="s">
        <v>115</v>
      </c>
      <c r="B41" s="19" t="s">
        <v>116</v>
      </c>
      <c r="C41" s="14">
        <v>511.578449</v>
      </c>
      <c r="D41" s="14">
        <v>437.93</v>
      </c>
      <c r="E41" s="16">
        <f t="shared" si="1"/>
        <v>0.856036842161817</v>
      </c>
    </row>
    <row r="42" ht="25.6" customHeight="1" spans="1:5">
      <c r="A42" s="19" t="s">
        <v>117</v>
      </c>
      <c r="B42" s="19" t="s">
        <v>118</v>
      </c>
      <c r="C42" s="14">
        <v>50</v>
      </c>
      <c r="D42" s="14"/>
      <c r="E42" s="16">
        <f t="shared" si="1"/>
        <v>0</v>
      </c>
    </row>
    <row r="43" ht="25.6" customHeight="1" spans="1:5">
      <c r="A43" s="19" t="s">
        <v>119</v>
      </c>
      <c r="B43" s="19" t="s">
        <v>120</v>
      </c>
      <c r="C43" s="14">
        <v>461.578449</v>
      </c>
      <c r="D43" s="14">
        <v>437.93</v>
      </c>
      <c r="E43" s="16">
        <f t="shared" si="1"/>
        <v>0.948766132709978</v>
      </c>
    </row>
    <row r="44" ht="25.6" customHeight="1" spans="1:5">
      <c r="A44" s="19" t="s">
        <v>121</v>
      </c>
      <c r="B44" s="19" t="s">
        <v>122</v>
      </c>
      <c r="C44" s="14">
        <v>645.609792</v>
      </c>
      <c r="D44" s="14">
        <v>743.23</v>
      </c>
      <c r="E44" s="16">
        <f t="shared" si="1"/>
        <v>1.15120620723175</v>
      </c>
    </row>
    <row r="45" ht="25.6" customHeight="1" spans="1:5">
      <c r="A45" s="19" t="s">
        <v>123</v>
      </c>
      <c r="B45" s="19" t="s">
        <v>124</v>
      </c>
      <c r="C45" s="14">
        <v>15.853</v>
      </c>
      <c r="D45" s="14">
        <v>35.76</v>
      </c>
      <c r="E45" s="16">
        <f t="shared" si="1"/>
        <v>2.25572446855485</v>
      </c>
    </row>
    <row r="46" ht="25.6" customHeight="1" spans="1:5">
      <c r="A46" s="19" t="s">
        <v>125</v>
      </c>
      <c r="B46" s="19" t="s">
        <v>126</v>
      </c>
      <c r="C46" s="14">
        <v>42.565</v>
      </c>
      <c r="D46" s="14">
        <v>44.77</v>
      </c>
      <c r="E46" s="16">
        <f t="shared" si="1"/>
        <v>1.05180312463291</v>
      </c>
    </row>
    <row r="47" ht="25.6" customHeight="1" spans="1:5">
      <c r="A47" s="19" t="s">
        <v>127</v>
      </c>
      <c r="B47" s="19" t="s">
        <v>128</v>
      </c>
      <c r="C47" s="14">
        <v>390.04413</v>
      </c>
      <c r="D47" s="14">
        <v>441.73</v>
      </c>
      <c r="E47" s="16">
        <f t="shared" si="1"/>
        <v>1.13251287745312</v>
      </c>
    </row>
    <row r="48" ht="25.6" customHeight="1" spans="1:5">
      <c r="A48" s="19" t="s">
        <v>129</v>
      </c>
      <c r="B48" s="19" t="s">
        <v>130</v>
      </c>
      <c r="C48" s="14">
        <v>196.807662</v>
      </c>
      <c r="D48" s="14">
        <v>220.89</v>
      </c>
      <c r="E48" s="16">
        <f t="shared" si="1"/>
        <v>1.12236483963719</v>
      </c>
    </row>
    <row r="49" ht="25.6" customHeight="1" spans="1:5">
      <c r="A49" s="19" t="s">
        <v>131</v>
      </c>
      <c r="B49" s="19" t="s">
        <v>132</v>
      </c>
      <c r="C49" s="14">
        <v>0.34</v>
      </c>
      <c r="D49" s="14">
        <v>0.08</v>
      </c>
      <c r="E49" s="16">
        <f t="shared" si="1"/>
        <v>0.235294117647059</v>
      </c>
    </row>
    <row r="50" ht="25.6" customHeight="1" spans="1:5">
      <c r="A50" s="19" t="s">
        <v>133</v>
      </c>
      <c r="B50" s="19" t="s">
        <v>134</v>
      </c>
      <c r="C50" s="14">
        <v>1791.15</v>
      </c>
      <c r="D50" s="14">
        <v>1739.46</v>
      </c>
      <c r="E50" s="16">
        <f t="shared" si="1"/>
        <v>0.97114144544008</v>
      </c>
    </row>
    <row r="51" ht="25.6" customHeight="1" spans="1:5">
      <c r="A51" s="19" t="s">
        <v>135</v>
      </c>
      <c r="B51" s="19" t="s">
        <v>136</v>
      </c>
      <c r="C51" s="14">
        <v>1791.15</v>
      </c>
      <c r="D51" s="14">
        <v>1739.46</v>
      </c>
      <c r="E51" s="16">
        <f t="shared" si="1"/>
        <v>0.97114144544008</v>
      </c>
    </row>
    <row r="52" ht="25.6" customHeight="1" spans="1:5">
      <c r="A52" s="19" t="s">
        <v>137</v>
      </c>
      <c r="B52" s="19" t="s">
        <v>138</v>
      </c>
      <c r="C52" s="14">
        <v>10.135932</v>
      </c>
      <c r="D52" s="14">
        <v>19.086917</v>
      </c>
      <c r="E52" s="16">
        <f t="shared" si="1"/>
        <v>1.88309442091758</v>
      </c>
    </row>
    <row r="53" ht="25.6" customHeight="1" spans="1:5">
      <c r="A53" s="19" t="s">
        <v>139</v>
      </c>
      <c r="B53" s="19" t="s">
        <v>140</v>
      </c>
      <c r="C53" s="14">
        <v>1.08</v>
      </c>
      <c r="D53" s="14">
        <v>0.12</v>
      </c>
      <c r="E53" s="16">
        <f t="shared" si="1"/>
        <v>0.111111111111111</v>
      </c>
    </row>
    <row r="54" ht="25.6" customHeight="1" spans="1:5">
      <c r="A54" s="19" t="s">
        <v>141</v>
      </c>
      <c r="B54" s="19" t="s">
        <v>142</v>
      </c>
      <c r="C54" s="14">
        <v>9.055932</v>
      </c>
      <c r="D54" s="14">
        <v>18.966917</v>
      </c>
      <c r="E54" s="16">
        <f t="shared" si="1"/>
        <v>2.09441910562049</v>
      </c>
    </row>
    <row r="55" ht="25.6" customHeight="1" spans="1:5">
      <c r="A55" s="19" t="s">
        <v>143</v>
      </c>
      <c r="B55" s="19" t="s">
        <v>144</v>
      </c>
      <c r="C55" s="14">
        <v>141.732233</v>
      </c>
      <c r="D55" s="14">
        <v>131.607</v>
      </c>
      <c r="E55" s="16">
        <f t="shared" si="1"/>
        <v>0.928560830619242</v>
      </c>
    </row>
    <row r="56" ht="25.6" customHeight="1" spans="1:5">
      <c r="A56" s="19" t="s">
        <v>145</v>
      </c>
      <c r="B56" s="19" t="s">
        <v>146</v>
      </c>
      <c r="C56" s="14">
        <v>33</v>
      </c>
      <c r="D56" s="14">
        <v>30</v>
      </c>
      <c r="E56" s="16">
        <f t="shared" si="1"/>
        <v>0.909090909090909</v>
      </c>
    </row>
    <row r="57" ht="25.6" customHeight="1" spans="1:5">
      <c r="A57" s="19" t="s">
        <v>147</v>
      </c>
      <c r="B57" s="19" t="s">
        <v>148</v>
      </c>
      <c r="C57" s="14">
        <v>10.9</v>
      </c>
      <c r="D57" s="14"/>
      <c r="E57" s="16">
        <f t="shared" si="1"/>
        <v>0</v>
      </c>
    </row>
    <row r="58" ht="25.6" customHeight="1" spans="1:5">
      <c r="A58" s="19" t="s">
        <v>149</v>
      </c>
      <c r="B58" s="19" t="s">
        <v>150</v>
      </c>
      <c r="C58" s="14">
        <v>97.439233</v>
      </c>
      <c r="D58" s="14">
        <v>101.5</v>
      </c>
      <c r="E58" s="16">
        <f t="shared" si="1"/>
        <v>1.04167486622149</v>
      </c>
    </row>
    <row r="59" ht="25.6" customHeight="1" spans="1:5">
      <c r="A59" s="19" t="s">
        <v>151</v>
      </c>
      <c r="B59" s="19" t="s">
        <v>152</v>
      </c>
      <c r="C59" s="14">
        <v>0.393</v>
      </c>
      <c r="D59" s="14">
        <v>0.107</v>
      </c>
      <c r="E59" s="16">
        <f t="shared" si="1"/>
        <v>0.272264631043257</v>
      </c>
    </row>
    <row r="60" ht="25.6" customHeight="1" spans="1:5">
      <c r="A60" s="19" t="s">
        <v>153</v>
      </c>
      <c r="B60" s="19" t="s">
        <v>154</v>
      </c>
      <c r="C60" s="14">
        <v>187.855795</v>
      </c>
      <c r="D60" s="14">
        <v>43.916</v>
      </c>
      <c r="E60" s="16">
        <f t="shared" si="1"/>
        <v>0.233775061344261</v>
      </c>
    </row>
    <row r="61" ht="25.6" customHeight="1" spans="1:5">
      <c r="A61" s="19" t="s">
        <v>155</v>
      </c>
      <c r="B61" s="19" t="s">
        <v>156</v>
      </c>
      <c r="C61" s="14">
        <v>3.9</v>
      </c>
      <c r="D61" s="14"/>
      <c r="E61" s="16">
        <f t="shared" si="1"/>
        <v>0</v>
      </c>
    </row>
    <row r="62" ht="25.6" customHeight="1" spans="1:5">
      <c r="A62" s="19" t="s">
        <v>157</v>
      </c>
      <c r="B62" s="19" t="s">
        <v>158</v>
      </c>
      <c r="C62" s="14">
        <v>137.041795</v>
      </c>
      <c r="D62" s="14">
        <v>36.35</v>
      </c>
      <c r="E62" s="16">
        <f t="shared" si="1"/>
        <v>0.265247547290226</v>
      </c>
    </row>
    <row r="63" ht="25.6" customHeight="1" spans="1:5">
      <c r="A63" s="19" t="s">
        <v>159</v>
      </c>
      <c r="B63" s="19" t="s">
        <v>160</v>
      </c>
      <c r="C63" s="14">
        <v>0.5</v>
      </c>
      <c r="D63" s="14"/>
      <c r="E63" s="16">
        <f t="shared" si="1"/>
        <v>0</v>
      </c>
    </row>
    <row r="64" ht="25.6" customHeight="1" spans="1:5">
      <c r="A64" s="19" t="s">
        <v>161</v>
      </c>
      <c r="B64" s="19" t="s">
        <v>162</v>
      </c>
      <c r="C64" s="14">
        <v>46.414</v>
      </c>
      <c r="D64" s="14">
        <v>7.566</v>
      </c>
      <c r="E64" s="16">
        <f t="shared" si="1"/>
        <v>0.163011160425734</v>
      </c>
    </row>
    <row r="65" ht="25.6" customHeight="1" spans="1:5">
      <c r="A65" s="19" t="s">
        <v>163</v>
      </c>
      <c r="B65" s="19" t="s">
        <v>164</v>
      </c>
      <c r="C65" s="14">
        <v>362.09085</v>
      </c>
      <c r="D65" s="14">
        <v>379.31345</v>
      </c>
      <c r="E65" s="16">
        <f t="shared" si="1"/>
        <v>1.04756430602983</v>
      </c>
    </row>
    <row r="66" ht="25.6" customHeight="1" spans="1:5">
      <c r="A66" s="19" t="s">
        <v>165</v>
      </c>
      <c r="B66" s="19" t="s">
        <v>166</v>
      </c>
      <c r="C66" s="14">
        <v>362.09085</v>
      </c>
      <c r="D66" s="14">
        <v>379.31345</v>
      </c>
      <c r="E66" s="16">
        <f t="shared" si="1"/>
        <v>1.04756430602983</v>
      </c>
    </row>
    <row r="67" ht="25.6" customHeight="1" spans="1:5">
      <c r="A67" s="19" t="s">
        <v>167</v>
      </c>
      <c r="B67" s="19" t="s">
        <v>168</v>
      </c>
      <c r="C67" s="14">
        <v>2.428061</v>
      </c>
      <c r="D67" s="14"/>
      <c r="E67" s="16">
        <f t="shared" si="1"/>
        <v>0</v>
      </c>
    </row>
    <row r="68" ht="25.6" customHeight="1" spans="1:5">
      <c r="A68" s="19" t="s">
        <v>169</v>
      </c>
      <c r="B68" s="19" t="s">
        <v>170</v>
      </c>
      <c r="C68" s="14">
        <v>2.428061</v>
      </c>
      <c r="D68" s="14"/>
      <c r="E68" s="16">
        <f t="shared" si="1"/>
        <v>0</v>
      </c>
    </row>
    <row r="69" ht="25.6" customHeight="1" spans="1:5">
      <c r="A69" s="19" t="s">
        <v>171</v>
      </c>
      <c r="B69" s="19" t="s">
        <v>172</v>
      </c>
      <c r="C69" s="14">
        <v>337.536275</v>
      </c>
      <c r="D69" s="14">
        <v>331.400373</v>
      </c>
      <c r="E69" s="16">
        <f t="shared" ref="E69:E100" si="2">D69/C69</f>
        <v>0.981821503481367</v>
      </c>
    </row>
    <row r="70" ht="25.6" customHeight="1" spans="1:5">
      <c r="A70" s="19" t="s">
        <v>173</v>
      </c>
      <c r="B70" s="19" t="s">
        <v>174</v>
      </c>
      <c r="C70" s="14">
        <v>65.118991</v>
      </c>
      <c r="D70" s="14">
        <v>83.6</v>
      </c>
      <c r="E70" s="16">
        <f t="shared" si="2"/>
        <v>1.28380367564356</v>
      </c>
    </row>
    <row r="71" ht="25.6" customHeight="1" spans="1:5">
      <c r="A71" s="19" t="s">
        <v>175</v>
      </c>
      <c r="B71" s="19" t="s">
        <v>176</v>
      </c>
      <c r="C71" s="14">
        <v>65.118991</v>
      </c>
      <c r="D71" s="14">
        <v>83.6</v>
      </c>
      <c r="E71" s="16">
        <f t="shared" si="2"/>
        <v>1.28380367564356</v>
      </c>
    </row>
    <row r="72" ht="25.6" customHeight="1" spans="1:5">
      <c r="A72" s="19" t="s">
        <v>177</v>
      </c>
      <c r="B72" s="19" t="s">
        <v>178</v>
      </c>
      <c r="C72" s="14">
        <v>1.5597</v>
      </c>
      <c r="D72" s="14">
        <v>3</v>
      </c>
      <c r="E72" s="16">
        <f t="shared" si="2"/>
        <v>1.92344681669552</v>
      </c>
    </row>
    <row r="73" ht="25.6" customHeight="1" spans="1:5">
      <c r="A73" s="19" t="s">
        <v>179</v>
      </c>
      <c r="B73" s="19" t="s">
        <v>180</v>
      </c>
      <c r="C73" s="14">
        <v>1.5597</v>
      </c>
      <c r="D73" s="14">
        <v>3</v>
      </c>
      <c r="E73" s="16">
        <f t="shared" si="2"/>
        <v>1.92344681669552</v>
      </c>
    </row>
    <row r="74" ht="25.6" customHeight="1" spans="1:5">
      <c r="A74" s="19" t="s">
        <v>181</v>
      </c>
      <c r="B74" s="19" t="s">
        <v>182</v>
      </c>
      <c r="C74" s="14">
        <v>197.154011</v>
      </c>
      <c r="D74" s="14">
        <v>225.57</v>
      </c>
      <c r="E74" s="16">
        <f t="shared" si="2"/>
        <v>1.14413092006533</v>
      </c>
    </row>
    <row r="75" ht="25.6" customHeight="1" spans="1:5">
      <c r="A75" s="19" t="s">
        <v>183</v>
      </c>
      <c r="B75" s="19" t="s">
        <v>184</v>
      </c>
      <c r="C75" s="14">
        <v>54.310442</v>
      </c>
      <c r="D75" s="14">
        <v>68.9</v>
      </c>
      <c r="E75" s="16">
        <f t="shared" si="2"/>
        <v>1.26863265078933</v>
      </c>
    </row>
    <row r="76" ht="25.6" customHeight="1" spans="1:5">
      <c r="A76" s="19" t="s">
        <v>185</v>
      </c>
      <c r="B76" s="19" t="s">
        <v>186</v>
      </c>
      <c r="C76" s="14">
        <v>142.843569</v>
      </c>
      <c r="D76" s="14">
        <v>156.67</v>
      </c>
      <c r="E76" s="16">
        <f t="shared" si="2"/>
        <v>1.09679421409584</v>
      </c>
    </row>
    <row r="77" ht="25.6" customHeight="1" spans="1:5">
      <c r="A77" s="19" t="s">
        <v>400</v>
      </c>
      <c r="B77" s="19" t="s">
        <v>401</v>
      </c>
      <c r="C77" s="14"/>
      <c r="D77" s="14">
        <v>0</v>
      </c>
      <c r="E77" s="16"/>
    </row>
    <row r="78" ht="25.6" customHeight="1" spans="1:5">
      <c r="A78" s="19" t="s">
        <v>187</v>
      </c>
      <c r="B78" s="19" t="s">
        <v>188</v>
      </c>
      <c r="C78" s="14">
        <v>73.703573</v>
      </c>
      <c r="D78" s="14">
        <v>19.230373</v>
      </c>
      <c r="E78" s="16">
        <f t="shared" si="2"/>
        <v>0.260915071240847</v>
      </c>
    </row>
    <row r="79" ht="25.6" customHeight="1" spans="1:5">
      <c r="A79" s="19" t="s">
        <v>189</v>
      </c>
      <c r="B79" s="19" t="s">
        <v>190</v>
      </c>
      <c r="C79" s="14">
        <v>73.063073</v>
      </c>
      <c r="D79" s="14">
        <v>18.570373</v>
      </c>
      <c r="E79" s="16">
        <f t="shared" si="2"/>
        <v>0.254169065678363</v>
      </c>
    </row>
    <row r="80" ht="25.6" customHeight="1" spans="1:5">
      <c r="A80" s="19" t="s">
        <v>191</v>
      </c>
      <c r="B80" s="19" t="s">
        <v>192</v>
      </c>
      <c r="C80" s="14">
        <v>0.6405</v>
      </c>
      <c r="D80" s="14">
        <v>0.66</v>
      </c>
      <c r="E80" s="16">
        <f t="shared" si="2"/>
        <v>1.03044496487119</v>
      </c>
    </row>
    <row r="81" ht="25.6" customHeight="1" spans="1:5">
      <c r="A81" s="19" t="s">
        <v>193</v>
      </c>
      <c r="B81" s="19" t="s">
        <v>194</v>
      </c>
      <c r="C81" s="14">
        <v>584.678475</v>
      </c>
      <c r="D81" s="14">
        <v>246.01</v>
      </c>
      <c r="E81" s="16">
        <f t="shared" si="2"/>
        <v>0.420761171342933</v>
      </c>
    </row>
    <row r="82" ht="25.6" customHeight="1" spans="1:5">
      <c r="A82" s="19" t="s">
        <v>195</v>
      </c>
      <c r="B82" s="19" t="s">
        <v>196</v>
      </c>
      <c r="C82" s="14">
        <v>294.345535</v>
      </c>
      <c r="D82" s="14"/>
      <c r="E82" s="16">
        <f t="shared" si="2"/>
        <v>0</v>
      </c>
    </row>
    <row r="83" ht="25.6" customHeight="1" spans="1:5">
      <c r="A83" s="19" t="s">
        <v>197</v>
      </c>
      <c r="B83" s="19" t="s">
        <v>198</v>
      </c>
      <c r="C83" s="14">
        <v>294.345535</v>
      </c>
      <c r="D83" s="14"/>
      <c r="E83" s="16">
        <f t="shared" si="2"/>
        <v>0</v>
      </c>
    </row>
    <row r="84" ht="25.6" customHeight="1" spans="1:5">
      <c r="A84" s="19" t="s">
        <v>199</v>
      </c>
      <c r="B84" s="19" t="s">
        <v>200</v>
      </c>
      <c r="C84" s="14">
        <v>242.10314</v>
      </c>
      <c r="D84" s="14">
        <v>246.01</v>
      </c>
      <c r="E84" s="16">
        <f t="shared" si="2"/>
        <v>1.01613717195076</v>
      </c>
    </row>
    <row r="85" ht="25.6" customHeight="1" spans="1:5">
      <c r="A85" s="19" t="s">
        <v>201</v>
      </c>
      <c r="B85" s="19" t="s">
        <v>202</v>
      </c>
      <c r="C85" s="14">
        <v>242.10314</v>
      </c>
      <c r="D85" s="14">
        <v>246.01</v>
      </c>
      <c r="E85" s="16">
        <f t="shared" si="2"/>
        <v>1.01613717195076</v>
      </c>
    </row>
    <row r="86" ht="25.6" customHeight="1" spans="1:5">
      <c r="A86" s="19" t="s">
        <v>203</v>
      </c>
      <c r="B86" s="19" t="s">
        <v>204</v>
      </c>
      <c r="C86" s="14">
        <v>48.2298</v>
      </c>
      <c r="D86" s="14"/>
      <c r="E86" s="16">
        <f t="shared" si="2"/>
        <v>0</v>
      </c>
    </row>
    <row r="87" ht="25.6" customHeight="1" spans="1:5">
      <c r="A87" s="19" t="s">
        <v>205</v>
      </c>
      <c r="B87" s="19" t="s">
        <v>206</v>
      </c>
      <c r="C87" s="14">
        <v>48.2298</v>
      </c>
      <c r="D87" s="14"/>
      <c r="E87" s="16">
        <f t="shared" si="2"/>
        <v>0</v>
      </c>
    </row>
    <row r="88" ht="25.6" customHeight="1" spans="1:5">
      <c r="A88" s="19" t="s">
        <v>207</v>
      </c>
      <c r="B88" s="19" t="s">
        <v>208</v>
      </c>
      <c r="C88" s="14">
        <v>6970.463527</v>
      </c>
      <c r="D88" s="14">
        <v>6027.45</v>
      </c>
      <c r="E88" s="16">
        <f t="shared" si="2"/>
        <v>0.864712938623486</v>
      </c>
    </row>
    <row r="89" ht="25.6" customHeight="1" spans="1:5">
      <c r="A89" s="19" t="s">
        <v>209</v>
      </c>
      <c r="B89" s="19" t="s">
        <v>210</v>
      </c>
      <c r="C89" s="14">
        <v>4936.987948</v>
      </c>
      <c r="D89" s="14">
        <v>5443.49</v>
      </c>
      <c r="E89" s="16">
        <f t="shared" si="2"/>
        <v>1.10259333369554</v>
      </c>
    </row>
    <row r="90" ht="25.6" customHeight="1" spans="1:5">
      <c r="A90" s="19" t="s">
        <v>211</v>
      </c>
      <c r="B90" s="19" t="s">
        <v>52</v>
      </c>
      <c r="C90" s="14">
        <v>148.119851</v>
      </c>
      <c r="D90" s="14">
        <v>179.83</v>
      </c>
      <c r="E90" s="16">
        <f t="shared" si="2"/>
        <v>1.21408439710083</v>
      </c>
    </row>
    <row r="91" ht="25.6" customHeight="1" spans="1:5">
      <c r="A91" s="19" t="s">
        <v>212</v>
      </c>
      <c r="B91" s="19" t="s">
        <v>213</v>
      </c>
      <c r="C91" s="14">
        <v>4788.868097</v>
      </c>
      <c r="D91" s="14">
        <v>5263.66</v>
      </c>
      <c r="E91" s="16">
        <f t="shared" si="2"/>
        <v>1.09914491136171</v>
      </c>
    </row>
    <row r="92" ht="25.6" customHeight="1" spans="1:5">
      <c r="A92" s="19" t="s">
        <v>214</v>
      </c>
      <c r="B92" s="19" t="s">
        <v>215</v>
      </c>
      <c r="C92" s="14">
        <v>1692.247853</v>
      </c>
      <c r="D92" s="14">
        <v>299.5</v>
      </c>
      <c r="E92" s="16">
        <f t="shared" si="2"/>
        <v>0.176983530792519</v>
      </c>
    </row>
    <row r="93" ht="25.6" customHeight="1" spans="1:5">
      <c r="A93" s="19" t="s">
        <v>216</v>
      </c>
      <c r="B93" s="19" t="s">
        <v>215</v>
      </c>
      <c r="C93" s="14">
        <v>1692.247853</v>
      </c>
      <c r="D93" s="14">
        <v>299.5</v>
      </c>
      <c r="E93" s="16">
        <f t="shared" si="2"/>
        <v>0.176983530792519</v>
      </c>
    </row>
    <row r="94" ht="25.6" customHeight="1" spans="1:5">
      <c r="A94" s="19" t="s">
        <v>217</v>
      </c>
      <c r="B94" s="19" t="s">
        <v>218</v>
      </c>
      <c r="C94" s="14">
        <v>159.337305</v>
      </c>
      <c r="D94" s="14"/>
      <c r="E94" s="16">
        <f t="shared" si="2"/>
        <v>0</v>
      </c>
    </row>
    <row r="95" ht="25.6" customHeight="1" spans="1:5">
      <c r="A95" s="19" t="s">
        <v>219</v>
      </c>
      <c r="B95" s="19" t="s">
        <v>220</v>
      </c>
      <c r="C95" s="14">
        <v>159.337305</v>
      </c>
      <c r="D95" s="14"/>
      <c r="E95" s="16">
        <f t="shared" si="2"/>
        <v>0</v>
      </c>
    </row>
    <row r="96" ht="25.6" customHeight="1" spans="1:5">
      <c r="A96" s="19" t="s">
        <v>221</v>
      </c>
      <c r="B96" s="19" t="s">
        <v>222</v>
      </c>
      <c r="C96" s="14">
        <v>181.890421</v>
      </c>
      <c r="D96" s="14">
        <v>284.46</v>
      </c>
      <c r="E96" s="16">
        <f t="shared" si="2"/>
        <v>1.56390863485879</v>
      </c>
    </row>
    <row r="97" ht="25.6" customHeight="1" spans="1:5">
      <c r="A97" s="19" t="s">
        <v>223</v>
      </c>
      <c r="B97" s="19" t="s">
        <v>222</v>
      </c>
      <c r="C97" s="14">
        <v>181.890421</v>
      </c>
      <c r="D97" s="14">
        <v>284.46</v>
      </c>
      <c r="E97" s="16">
        <f t="shared" si="2"/>
        <v>1.56390863485879</v>
      </c>
    </row>
    <row r="98" ht="25.6" customHeight="1" spans="1:5">
      <c r="A98" s="19" t="s">
        <v>224</v>
      </c>
      <c r="B98" s="19" t="s">
        <v>225</v>
      </c>
      <c r="C98" s="14">
        <v>1513.884881</v>
      </c>
      <c r="D98" s="14">
        <v>978.3137</v>
      </c>
      <c r="E98" s="16">
        <f t="shared" si="2"/>
        <v>0.646227274133138</v>
      </c>
    </row>
    <row r="99" ht="25.6" customHeight="1" spans="1:5">
      <c r="A99" s="19" t="s">
        <v>226</v>
      </c>
      <c r="B99" s="19" t="s">
        <v>227</v>
      </c>
      <c r="C99" s="14">
        <v>358.808258</v>
      </c>
      <c r="D99" s="14">
        <v>418.8937</v>
      </c>
      <c r="E99" s="16">
        <f t="shared" si="2"/>
        <v>1.16745835877612</v>
      </c>
    </row>
    <row r="100" ht="25.6" customHeight="1" spans="1:5">
      <c r="A100" s="19" t="s">
        <v>228</v>
      </c>
      <c r="B100" s="19" t="s">
        <v>84</v>
      </c>
      <c r="C100" s="14">
        <v>217.699958</v>
      </c>
      <c r="D100" s="14">
        <v>402.07</v>
      </c>
      <c r="E100" s="16">
        <f t="shared" si="2"/>
        <v>1.84689975916302</v>
      </c>
    </row>
    <row r="101" ht="25.6" customHeight="1" spans="1:5">
      <c r="A101" s="19" t="s">
        <v>229</v>
      </c>
      <c r="B101" s="19" t="s">
        <v>230</v>
      </c>
      <c r="C101" s="14">
        <v>140.9083</v>
      </c>
      <c r="D101" s="14">
        <v>16.8237</v>
      </c>
      <c r="E101" s="16">
        <f t="shared" ref="E101:E126" si="3">D101/C101</f>
        <v>0.119394670150729</v>
      </c>
    </row>
    <row r="102" ht="25.6" customHeight="1" spans="1:5">
      <c r="A102" s="19" t="s">
        <v>231</v>
      </c>
      <c r="B102" s="19" t="s">
        <v>232</v>
      </c>
      <c r="C102" s="14">
        <v>0.2</v>
      </c>
      <c r="D102" s="14"/>
      <c r="E102" s="16">
        <f t="shared" si="3"/>
        <v>0</v>
      </c>
    </row>
    <row r="103" ht="25.6" customHeight="1" spans="1:5">
      <c r="A103" s="19" t="s">
        <v>233</v>
      </c>
      <c r="B103" s="19" t="s">
        <v>234</v>
      </c>
      <c r="C103" s="14">
        <v>316.60721</v>
      </c>
      <c r="D103" s="14">
        <v>313.42</v>
      </c>
      <c r="E103" s="16">
        <f t="shared" si="3"/>
        <v>0.989933236201412</v>
      </c>
    </row>
    <row r="104" ht="25.6" customHeight="1" spans="1:5">
      <c r="A104" s="19" t="s">
        <v>235</v>
      </c>
      <c r="B104" s="19" t="s">
        <v>236</v>
      </c>
      <c r="C104" s="14">
        <v>245.77721</v>
      </c>
      <c r="D104" s="14">
        <v>234.6</v>
      </c>
      <c r="E104" s="16">
        <f t="shared" si="3"/>
        <v>0.954523000728994</v>
      </c>
    </row>
    <row r="105" ht="25.6" customHeight="1" spans="1:5">
      <c r="A105" s="19" t="s">
        <v>237</v>
      </c>
      <c r="B105" s="19" t="s">
        <v>238</v>
      </c>
      <c r="C105" s="14">
        <v>70.83</v>
      </c>
      <c r="D105" s="14">
        <v>78.82</v>
      </c>
      <c r="E105" s="16">
        <f t="shared" si="3"/>
        <v>1.11280530848511</v>
      </c>
    </row>
    <row r="106" ht="25.6" customHeight="1" spans="1:5">
      <c r="A106" s="19" t="s">
        <v>239</v>
      </c>
      <c r="B106" s="19" t="s">
        <v>240</v>
      </c>
      <c r="C106" s="14">
        <v>838.469413</v>
      </c>
      <c r="D106" s="14">
        <v>246</v>
      </c>
      <c r="E106" s="16">
        <f t="shared" si="3"/>
        <v>0.293391739979905</v>
      </c>
    </row>
    <row r="107" ht="25.6" customHeight="1" spans="1:5">
      <c r="A107" s="19" t="s">
        <v>241</v>
      </c>
      <c r="B107" s="19" t="s">
        <v>242</v>
      </c>
      <c r="C107" s="14">
        <v>124.262813</v>
      </c>
      <c r="D107" s="14">
        <v>246</v>
      </c>
      <c r="E107" s="16">
        <f t="shared" si="3"/>
        <v>1.9796751261377</v>
      </c>
    </row>
    <row r="108" ht="25.6" customHeight="1" spans="1:5">
      <c r="A108" s="19" t="s">
        <v>243</v>
      </c>
      <c r="B108" s="19" t="s">
        <v>244</v>
      </c>
      <c r="C108" s="14">
        <v>173.0728</v>
      </c>
      <c r="D108" s="14"/>
      <c r="E108" s="16">
        <f t="shared" si="3"/>
        <v>0</v>
      </c>
    </row>
    <row r="109" ht="25.6" customHeight="1" spans="1:5">
      <c r="A109" s="19" t="s">
        <v>245</v>
      </c>
      <c r="B109" s="19" t="s">
        <v>246</v>
      </c>
      <c r="C109" s="14">
        <v>541.1338</v>
      </c>
      <c r="D109" s="14"/>
      <c r="E109" s="16">
        <f t="shared" si="3"/>
        <v>0</v>
      </c>
    </row>
    <row r="110" ht="25.6" customHeight="1" spans="1:5">
      <c r="A110" s="19" t="s">
        <v>247</v>
      </c>
      <c r="B110" s="19" t="s">
        <v>248</v>
      </c>
      <c r="C110" s="14">
        <v>101.7422</v>
      </c>
      <c r="D110" s="14">
        <v>40</v>
      </c>
      <c r="E110" s="16">
        <f t="shared" si="3"/>
        <v>0.393150531441231</v>
      </c>
    </row>
    <row r="111" ht="25.6" customHeight="1" spans="1:5">
      <c r="A111" s="19" t="s">
        <v>249</v>
      </c>
      <c r="B111" s="19" t="s">
        <v>250</v>
      </c>
      <c r="C111" s="14">
        <v>101.7422</v>
      </c>
      <c r="D111" s="14">
        <v>40</v>
      </c>
      <c r="E111" s="16">
        <f t="shared" si="3"/>
        <v>0.393150531441231</v>
      </c>
    </row>
    <row r="112" ht="25.6" customHeight="1" spans="1:5">
      <c r="A112" s="19" t="s">
        <v>251</v>
      </c>
      <c r="B112" s="19" t="s">
        <v>252</v>
      </c>
      <c r="C112" s="14">
        <v>101.7422</v>
      </c>
      <c r="D112" s="14">
        <v>40</v>
      </c>
      <c r="E112" s="16">
        <f t="shared" si="3"/>
        <v>0.393150531441231</v>
      </c>
    </row>
    <row r="113" ht="25.6" customHeight="1" spans="1:5">
      <c r="A113" s="19" t="s">
        <v>253</v>
      </c>
      <c r="B113" s="19" t="s">
        <v>254</v>
      </c>
      <c r="C113" s="14">
        <v>14866.3</v>
      </c>
      <c r="D113" s="14">
        <v>13979.868927</v>
      </c>
      <c r="E113" s="16">
        <f t="shared" si="3"/>
        <v>0.940373120884147</v>
      </c>
    </row>
    <row r="114" ht="25.6" customHeight="1" spans="1:5">
      <c r="A114" s="19" t="s">
        <v>255</v>
      </c>
      <c r="B114" s="19" t="s">
        <v>256</v>
      </c>
      <c r="C114" s="14">
        <v>14866.3</v>
      </c>
      <c r="D114" s="14">
        <v>13979.868927</v>
      </c>
      <c r="E114" s="16">
        <f t="shared" si="3"/>
        <v>0.940373120884147</v>
      </c>
    </row>
    <row r="115" ht="25.6" customHeight="1" spans="1:5">
      <c r="A115" s="19" t="s">
        <v>257</v>
      </c>
      <c r="B115" s="19" t="s">
        <v>258</v>
      </c>
      <c r="C115" s="14">
        <v>14866.3</v>
      </c>
      <c r="D115" s="14">
        <v>13979.868927</v>
      </c>
      <c r="E115" s="16">
        <f t="shared" si="3"/>
        <v>0.940373120884147</v>
      </c>
    </row>
    <row r="116" ht="25.6" customHeight="1" spans="1:5">
      <c r="A116" s="19" t="s">
        <v>259</v>
      </c>
      <c r="B116" s="19" t="s">
        <v>260</v>
      </c>
      <c r="C116" s="14">
        <v>2</v>
      </c>
      <c r="D116" s="14"/>
      <c r="E116" s="16">
        <f t="shared" si="3"/>
        <v>0</v>
      </c>
    </row>
    <row r="117" ht="25.6" customHeight="1" spans="1:5">
      <c r="A117" s="19" t="s">
        <v>261</v>
      </c>
      <c r="B117" s="19" t="s">
        <v>262</v>
      </c>
      <c r="C117" s="14">
        <v>2</v>
      </c>
      <c r="D117" s="14"/>
      <c r="E117" s="16">
        <f t="shared" si="3"/>
        <v>0</v>
      </c>
    </row>
    <row r="118" ht="25.6" customHeight="1" spans="1:5">
      <c r="A118" s="19" t="s">
        <v>263</v>
      </c>
      <c r="B118" s="19" t="s">
        <v>264</v>
      </c>
      <c r="C118" s="14">
        <v>2</v>
      </c>
      <c r="D118" s="14"/>
      <c r="E118" s="16">
        <f t="shared" si="3"/>
        <v>0</v>
      </c>
    </row>
    <row r="119" ht="25.6" customHeight="1" spans="1:5">
      <c r="A119" s="19" t="s">
        <v>265</v>
      </c>
      <c r="B119" s="19" t="s">
        <v>266</v>
      </c>
      <c r="C119" s="14">
        <v>553.715231</v>
      </c>
      <c r="D119" s="14">
        <v>669.03</v>
      </c>
      <c r="E119" s="16">
        <f t="shared" si="3"/>
        <v>1.20825645122989</v>
      </c>
    </row>
    <row r="120" ht="25.6" customHeight="1" spans="1:5">
      <c r="A120" s="19" t="s">
        <v>267</v>
      </c>
      <c r="B120" s="19" t="s">
        <v>268</v>
      </c>
      <c r="C120" s="14">
        <v>553.715231</v>
      </c>
      <c r="D120" s="14">
        <v>669.03</v>
      </c>
      <c r="E120" s="16">
        <f t="shared" si="3"/>
        <v>1.20825645122989</v>
      </c>
    </row>
    <row r="121" ht="25.6" customHeight="1" spans="1:5">
      <c r="A121" s="19" t="s">
        <v>269</v>
      </c>
      <c r="B121" s="19" t="s">
        <v>270</v>
      </c>
      <c r="C121" s="14">
        <v>311.745231</v>
      </c>
      <c r="D121" s="14">
        <v>342.52</v>
      </c>
      <c r="E121" s="16">
        <f t="shared" si="3"/>
        <v>1.09871768976636</v>
      </c>
    </row>
    <row r="122" ht="25.6" customHeight="1" spans="1:5">
      <c r="A122" s="19" t="s">
        <v>271</v>
      </c>
      <c r="B122" s="19" t="s">
        <v>272</v>
      </c>
      <c r="C122" s="14">
        <v>241.97</v>
      </c>
      <c r="D122" s="14">
        <v>326.51</v>
      </c>
      <c r="E122" s="16">
        <f t="shared" si="3"/>
        <v>1.34938215481258</v>
      </c>
    </row>
    <row r="123" ht="25.6" customHeight="1" spans="1:5">
      <c r="A123" s="19" t="s">
        <v>273</v>
      </c>
      <c r="B123" s="19" t="s">
        <v>274</v>
      </c>
      <c r="C123" s="14">
        <v>0.46704</v>
      </c>
      <c r="D123" s="14"/>
      <c r="E123" s="16">
        <f t="shared" si="3"/>
        <v>0</v>
      </c>
    </row>
    <row r="124" ht="25.6" customHeight="1" spans="1:5">
      <c r="A124" s="19" t="s">
        <v>275</v>
      </c>
      <c r="B124" s="19" t="s">
        <v>276</v>
      </c>
      <c r="C124" s="14">
        <v>0.46704</v>
      </c>
      <c r="D124" s="14"/>
      <c r="E124" s="16">
        <f t="shared" si="3"/>
        <v>0</v>
      </c>
    </row>
    <row r="125" ht="25.6" customHeight="1" spans="1:5">
      <c r="A125" s="19" t="s">
        <v>277</v>
      </c>
      <c r="B125" s="19" t="s">
        <v>278</v>
      </c>
      <c r="C125" s="14">
        <v>0.46704</v>
      </c>
      <c r="D125" s="14"/>
      <c r="E125" s="16">
        <f t="shared" si="3"/>
        <v>0</v>
      </c>
    </row>
    <row r="126" ht="25.6" customHeight="1" spans="1:5">
      <c r="A126" s="11"/>
      <c r="B126" s="23" t="s">
        <v>279</v>
      </c>
      <c r="C126" s="24">
        <v>31161.337261</v>
      </c>
      <c r="D126" s="24">
        <v>28938.697178</v>
      </c>
      <c r="E126" s="30">
        <f t="shared" si="3"/>
        <v>0.92867314825472</v>
      </c>
    </row>
    <row r="127" ht="25.6" customHeight="1" spans="1:5">
      <c r="A127" s="11"/>
      <c r="B127" s="23" t="s">
        <v>280</v>
      </c>
      <c r="C127" s="24"/>
      <c r="D127" s="24"/>
      <c r="E127" s="30"/>
    </row>
    <row r="128" ht="25.6" customHeight="1" spans="1:5">
      <c r="A128" s="11"/>
      <c r="B128" s="23" t="s">
        <v>281</v>
      </c>
      <c r="C128" s="24">
        <v>2057.058927</v>
      </c>
      <c r="D128" s="24"/>
      <c r="E128" s="30"/>
    </row>
    <row r="129" ht="25.6" customHeight="1" spans="1:5">
      <c r="A129" s="11"/>
      <c r="B129" s="23" t="s">
        <v>282</v>
      </c>
      <c r="C129" s="24">
        <v>162.338251</v>
      </c>
      <c r="D129" s="24"/>
      <c r="E129" s="30"/>
    </row>
    <row r="130" ht="25.6" customHeight="1" spans="1:5">
      <c r="A130" s="11"/>
      <c r="B130" s="23" t="s">
        <v>283</v>
      </c>
      <c r="C130" s="24">
        <v>542.37</v>
      </c>
      <c r="D130" s="24">
        <v>813.89</v>
      </c>
      <c r="E130" s="30">
        <f>D130/C130</f>
        <v>1.50061765953132</v>
      </c>
    </row>
    <row r="131" ht="25.6" customHeight="1" spans="1:5">
      <c r="A131" s="11"/>
      <c r="B131" s="23" t="s">
        <v>39</v>
      </c>
      <c r="C131" s="24">
        <f>SUM(C126:C130)</f>
        <v>33923.104439</v>
      </c>
      <c r="D131" s="24">
        <f>SUM(D126:D130)</f>
        <v>29752.587178</v>
      </c>
      <c r="E131" s="30">
        <f>D131/C131</f>
        <v>0.877059681595493</v>
      </c>
    </row>
    <row r="132" ht="25.6" customHeight="1"/>
    <row r="133" ht="25.6" customHeight="1"/>
    <row r="134" ht="25.6" customHeight="1"/>
    <row r="135" ht="25.6" customHeight="1"/>
    <row r="136" ht="25.6" customHeight="1"/>
    <row r="137" ht="25.6" customHeight="1"/>
  </sheetData>
  <mergeCells count="1">
    <mergeCell ref="A1:E1"/>
  </mergeCells>
  <pageMargins left="0.314583333333333" right="0.314583333333333" top="0.236111111111111" bottom="0.236111111111111" header="0" footer="0"/>
  <pageSetup paperSize="9" fitToHeight="0" orientation="landscape" horizontalDpi="600"/>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31"/>
  <sheetViews>
    <sheetView workbookViewId="0">
      <pane ySplit="3" topLeftCell="A19" activePane="bottomLeft" state="frozen"/>
      <selection/>
      <selection pane="bottomLeft" activeCell="B37" sqref="B37"/>
    </sheetView>
  </sheetViews>
  <sheetFormatPr defaultColWidth="10" defaultRowHeight="13.5" outlineLevelCol="4"/>
  <cols>
    <col min="1" max="1" width="23.5916666666667" customWidth="1"/>
    <col min="2" max="3" width="18.4666666666667" customWidth="1"/>
    <col min="4" max="4" width="17.4416666666667" customWidth="1"/>
    <col min="5" max="5" width="78.4416666666667" customWidth="1"/>
    <col min="6" max="7" width="9.76666666666667" customWidth="1"/>
  </cols>
  <sheetData>
    <row r="1" ht="39.85" customHeight="1" spans="1:4">
      <c r="A1" s="7" t="s">
        <v>17</v>
      </c>
      <c r="B1" s="7"/>
      <c r="C1" s="7"/>
      <c r="D1" s="7"/>
    </row>
    <row r="2" ht="22.75" customHeight="1" spans="1:4">
      <c r="A2" s="9"/>
      <c r="B2" s="9"/>
      <c r="D2" s="10" t="s">
        <v>40</v>
      </c>
    </row>
    <row r="3" ht="34.15" customHeight="1" spans="1:5">
      <c r="A3" s="11" t="s">
        <v>42</v>
      </c>
      <c r="B3" s="11" t="s">
        <v>397</v>
      </c>
      <c r="C3" s="11" t="s">
        <v>398</v>
      </c>
      <c r="D3" s="11" t="s">
        <v>399</v>
      </c>
      <c r="E3" s="11" t="s">
        <v>284</v>
      </c>
    </row>
    <row r="4" ht="25.6" customHeight="1" spans="1:5">
      <c r="A4" s="23" t="s">
        <v>285</v>
      </c>
      <c r="B4" s="14">
        <v>1933.822248</v>
      </c>
      <c r="C4" s="14">
        <v>2472.22</v>
      </c>
      <c r="D4" s="16">
        <v>1.27841118932044</v>
      </c>
      <c r="E4" s="29" t="s">
        <v>286</v>
      </c>
    </row>
    <row r="5" ht="25.6" customHeight="1" spans="1:5">
      <c r="A5" s="19" t="s">
        <v>287</v>
      </c>
      <c r="B5" s="14">
        <v>1368.602703</v>
      </c>
      <c r="C5" s="14">
        <v>1830.67</v>
      </c>
      <c r="D5" s="16">
        <v>1.33761974602793</v>
      </c>
      <c r="E5" s="29" t="s">
        <v>288</v>
      </c>
    </row>
    <row r="6" ht="25.6" customHeight="1" spans="1:5">
      <c r="A6" s="19" t="s">
        <v>289</v>
      </c>
      <c r="B6" s="14">
        <v>265.811323</v>
      </c>
      <c r="C6" s="14">
        <v>315.39</v>
      </c>
      <c r="D6" s="16">
        <v>1.18651830343585</v>
      </c>
      <c r="E6" s="29" t="s">
        <v>290</v>
      </c>
    </row>
    <row r="7" ht="25.6" customHeight="1" spans="1:5">
      <c r="A7" s="19" t="s">
        <v>291</v>
      </c>
      <c r="B7" s="14">
        <v>187.640422</v>
      </c>
      <c r="C7" s="14">
        <v>204.98</v>
      </c>
      <c r="D7" s="16">
        <v>1.09240854297375</v>
      </c>
      <c r="E7" s="29" t="s">
        <v>292</v>
      </c>
    </row>
    <row r="8" ht="25.6" customHeight="1" spans="1:5">
      <c r="A8" s="19" t="s">
        <v>293</v>
      </c>
      <c r="B8" s="14">
        <v>111.7678</v>
      </c>
      <c r="C8" s="14">
        <v>121.18</v>
      </c>
      <c r="D8" s="16">
        <v>1.08421208970741</v>
      </c>
      <c r="E8" s="29" t="s">
        <v>294</v>
      </c>
    </row>
    <row r="9" ht="25.6" customHeight="1" spans="1:5">
      <c r="A9" s="23" t="s">
        <v>295</v>
      </c>
      <c r="B9" s="14">
        <v>254.338332</v>
      </c>
      <c r="C9" s="14">
        <v>369.72</v>
      </c>
      <c r="D9" s="16">
        <v>1.45365426081351</v>
      </c>
      <c r="E9" s="29" t="s">
        <v>296</v>
      </c>
    </row>
    <row r="10" ht="25.6" customHeight="1" spans="1:5">
      <c r="A10" s="19" t="s">
        <v>297</v>
      </c>
      <c r="B10" s="14">
        <v>203.297914</v>
      </c>
      <c r="C10" s="14">
        <v>265.92</v>
      </c>
      <c r="D10" s="16">
        <v>1.30803112913397</v>
      </c>
      <c r="E10" s="29" t="s">
        <v>298</v>
      </c>
    </row>
    <row r="11" ht="25.6" customHeight="1" spans="1:5">
      <c r="A11" s="19" t="s">
        <v>299</v>
      </c>
      <c r="B11" s="14">
        <v>0.6784</v>
      </c>
      <c r="C11" s="14">
        <v>3</v>
      </c>
      <c r="D11" s="16">
        <v>4.42216981132075</v>
      </c>
      <c r="E11" s="29" t="s">
        <v>300</v>
      </c>
    </row>
    <row r="12" ht="25.6" customHeight="1" spans="1:5">
      <c r="A12" s="19" t="s">
        <v>301</v>
      </c>
      <c r="B12" s="14">
        <v>0.1</v>
      </c>
      <c r="C12" s="14">
        <v>3</v>
      </c>
      <c r="D12" s="16">
        <v>30</v>
      </c>
      <c r="E12" s="29" t="s">
        <v>302</v>
      </c>
    </row>
    <row r="13" ht="25.6" customHeight="1" spans="1:5">
      <c r="A13" s="19" t="s">
        <v>303</v>
      </c>
      <c r="B13" s="14">
        <v>0</v>
      </c>
      <c r="C13" s="14">
        <v>0</v>
      </c>
      <c r="D13" s="16">
        <v>0</v>
      </c>
      <c r="E13" s="29" t="s">
        <v>304</v>
      </c>
    </row>
    <row r="14" ht="25.6" customHeight="1" spans="1:5">
      <c r="A14" s="19" t="s">
        <v>305</v>
      </c>
      <c r="B14" s="14">
        <v>0</v>
      </c>
      <c r="C14" s="14">
        <v>0</v>
      </c>
      <c r="D14" s="16">
        <v>0</v>
      </c>
      <c r="E14" s="29" t="s">
        <v>306</v>
      </c>
    </row>
    <row r="15" ht="25.6" customHeight="1" spans="1:5">
      <c r="A15" s="19" t="s">
        <v>307</v>
      </c>
      <c r="B15" s="14">
        <v>6.027</v>
      </c>
      <c r="C15" s="14">
        <v>10.1</v>
      </c>
      <c r="D15" s="16">
        <v>1.67579226812676</v>
      </c>
      <c r="E15" s="29" t="s">
        <v>308</v>
      </c>
    </row>
    <row r="16" ht="25.6" customHeight="1" spans="1:5">
      <c r="A16" s="19" t="s">
        <v>309</v>
      </c>
      <c r="B16" s="14">
        <v>0</v>
      </c>
      <c r="C16" s="14">
        <v>15</v>
      </c>
      <c r="D16" s="16" t="e">
        <v>#DIV/0!</v>
      </c>
      <c r="E16" s="29" t="s">
        <v>310</v>
      </c>
    </row>
    <row r="17" ht="25.6" customHeight="1" spans="1:5">
      <c r="A17" s="19" t="s">
        <v>311</v>
      </c>
      <c r="B17" s="14">
        <v>6.268578</v>
      </c>
      <c r="C17" s="14">
        <v>12.7</v>
      </c>
      <c r="D17" s="16">
        <v>2.02597782144531</v>
      </c>
      <c r="E17" s="29" t="s">
        <v>312</v>
      </c>
    </row>
    <row r="18" ht="25.6" customHeight="1" spans="1:5">
      <c r="A18" s="19" t="s">
        <v>313</v>
      </c>
      <c r="B18" s="14">
        <v>37.96644</v>
      </c>
      <c r="C18" s="14">
        <v>60</v>
      </c>
      <c r="D18" s="16">
        <v>1.58034306087165</v>
      </c>
      <c r="E18" s="29" t="s">
        <v>314</v>
      </c>
    </row>
    <row r="19" ht="25.6" customHeight="1" spans="1:5">
      <c r="A19" s="19" t="s">
        <v>315</v>
      </c>
      <c r="B19" s="14">
        <v>0</v>
      </c>
      <c r="C19" s="14">
        <v>0</v>
      </c>
      <c r="D19" s="16">
        <v>0</v>
      </c>
      <c r="E19" s="29" t="s">
        <v>316</v>
      </c>
    </row>
    <row r="20" ht="25.6" customHeight="1" spans="1:5">
      <c r="A20" s="23" t="s">
        <v>317</v>
      </c>
      <c r="B20" s="14">
        <v>10.944</v>
      </c>
      <c r="C20" s="14">
        <v>8</v>
      </c>
      <c r="D20" s="16">
        <v>0.730994152046784</v>
      </c>
      <c r="E20" s="29" t="s">
        <v>318</v>
      </c>
    </row>
    <row r="21" ht="25.6" customHeight="1" spans="1:5">
      <c r="A21" s="19" t="s">
        <v>319</v>
      </c>
      <c r="B21" s="14">
        <v>10.944</v>
      </c>
      <c r="C21" s="14">
        <v>8</v>
      </c>
      <c r="D21" s="16">
        <v>0.730994152046784</v>
      </c>
      <c r="E21" s="29" t="s">
        <v>320</v>
      </c>
    </row>
    <row r="22" ht="25.6" customHeight="1" spans="1:5">
      <c r="A22" s="19" t="s">
        <v>321</v>
      </c>
      <c r="B22" s="14">
        <v>0</v>
      </c>
      <c r="C22" s="14">
        <v>0</v>
      </c>
      <c r="D22" s="16">
        <v>0</v>
      </c>
      <c r="E22" s="29" t="s">
        <v>322</v>
      </c>
    </row>
    <row r="23" ht="25.6" customHeight="1" spans="1:5">
      <c r="A23" s="23" t="s">
        <v>323</v>
      </c>
      <c r="B23" s="14">
        <v>3004.169269</v>
      </c>
      <c r="C23" s="14">
        <v>2977.84</v>
      </c>
      <c r="D23" s="16">
        <v>0.991235757161991</v>
      </c>
      <c r="E23" s="29" t="s">
        <v>324</v>
      </c>
    </row>
    <row r="24" ht="25.6" customHeight="1" spans="1:5">
      <c r="A24" s="19" t="s">
        <v>325</v>
      </c>
      <c r="B24" s="14">
        <v>2909.513024</v>
      </c>
      <c r="C24" s="14">
        <v>2860.75</v>
      </c>
      <c r="D24" s="16">
        <v>0.983240142388859</v>
      </c>
      <c r="E24" s="29" t="s">
        <v>326</v>
      </c>
    </row>
    <row r="25" ht="25.6" customHeight="1" spans="1:5">
      <c r="A25" s="19" t="s">
        <v>327</v>
      </c>
      <c r="B25" s="14">
        <v>94.656245</v>
      </c>
      <c r="C25" s="14">
        <v>117.09</v>
      </c>
      <c r="D25" s="16">
        <v>1.23700237633555</v>
      </c>
      <c r="E25" s="29" t="s">
        <v>328</v>
      </c>
    </row>
    <row r="26" ht="25.6" customHeight="1" spans="1:5">
      <c r="A26" s="23" t="s">
        <v>329</v>
      </c>
      <c r="B26" s="14">
        <v>0.697</v>
      </c>
      <c r="C26" s="14">
        <v>0</v>
      </c>
      <c r="D26" s="16">
        <v>0</v>
      </c>
      <c r="E26" s="29" t="s">
        <v>330</v>
      </c>
    </row>
    <row r="27" ht="25.6" customHeight="1" spans="1:5">
      <c r="A27" s="19" t="s">
        <v>331</v>
      </c>
      <c r="B27" s="14">
        <v>0.697</v>
      </c>
      <c r="C27" s="14">
        <v>0</v>
      </c>
      <c r="D27" s="16">
        <v>0</v>
      </c>
      <c r="E27" s="29" t="s">
        <v>332</v>
      </c>
    </row>
    <row r="28" ht="25.6" customHeight="1" spans="1:5">
      <c r="A28" s="23" t="s">
        <v>333</v>
      </c>
      <c r="B28" s="14">
        <v>57.654</v>
      </c>
      <c r="C28" s="14">
        <v>65.41</v>
      </c>
      <c r="D28" s="16">
        <v>1.13452665903493</v>
      </c>
      <c r="E28" s="29" t="s">
        <v>334</v>
      </c>
    </row>
    <row r="29" ht="25.6" customHeight="1" spans="1:5">
      <c r="A29" s="19" t="s">
        <v>335</v>
      </c>
      <c r="B29" s="14">
        <v>57.654</v>
      </c>
      <c r="C29" s="14">
        <v>0</v>
      </c>
      <c r="D29" s="16">
        <v>0</v>
      </c>
      <c r="E29" s="29" t="s">
        <v>336</v>
      </c>
    </row>
    <row r="30" ht="25.6" customHeight="1" spans="1:5">
      <c r="A30" s="19" t="s">
        <v>337</v>
      </c>
      <c r="B30" s="14">
        <v>5261.624849</v>
      </c>
      <c r="C30" s="14">
        <v>5893.19</v>
      </c>
      <c r="D30" s="16">
        <v>1.12003234155321</v>
      </c>
      <c r="E30" s="19"/>
    </row>
    <row r="31" ht="37.65" customHeight="1" spans="1:5">
      <c r="A31" s="18" t="s">
        <v>338</v>
      </c>
      <c r="B31" s="18"/>
      <c r="C31" s="18"/>
      <c r="D31" s="18"/>
      <c r="E31" s="18"/>
    </row>
  </sheetData>
  <mergeCells count="2">
    <mergeCell ref="A1:D1"/>
    <mergeCell ref="A31:E31"/>
  </mergeCells>
  <pageMargins left="0.314000010490417" right="0.314000010490417" top="0.236000001430511" bottom="0.236000001430511" header="0" footer="0"/>
  <pageSetup paperSize="9" scale="67"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selection activeCell="B24" sqref="B24"/>
    </sheetView>
  </sheetViews>
  <sheetFormatPr defaultColWidth="10" defaultRowHeight="13.5" outlineLevelRow="6" outlineLevelCol="3"/>
  <cols>
    <col min="1" max="1" width="24.1083333333333" customWidth="1"/>
    <col min="2" max="4" width="18.4666666666667" customWidth="1"/>
    <col min="5" max="5" width="9.76666666666667" customWidth="1"/>
  </cols>
  <sheetData>
    <row r="1" ht="39.85" customHeight="1" spans="1:4">
      <c r="A1" s="7" t="s">
        <v>18</v>
      </c>
      <c r="B1" s="7"/>
      <c r="C1" s="7"/>
      <c r="D1" s="7"/>
    </row>
    <row r="2" ht="22.75" customHeight="1" spans="1:4">
      <c r="A2" s="9"/>
      <c r="B2" s="9"/>
      <c r="C2" s="9"/>
      <c r="D2" s="10" t="s">
        <v>28</v>
      </c>
    </row>
    <row r="3" ht="34.15" customHeight="1" spans="1:4">
      <c r="A3" s="11" t="s">
        <v>339</v>
      </c>
      <c r="B3" s="11" t="s">
        <v>397</v>
      </c>
      <c r="C3" s="11" t="s">
        <v>398</v>
      </c>
      <c r="D3" s="11" t="s">
        <v>399</v>
      </c>
    </row>
    <row r="4" ht="25.6" customHeight="1" spans="1:4">
      <c r="A4" s="13" t="s">
        <v>340</v>
      </c>
      <c r="B4" s="27">
        <v>2.76</v>
      </c>
      <c r="C4" s="27">
        <v>0</v>
      </c>
      <c r="D4" s="28">
        <f t="shared" ref="D4:D7" si="0">C4/B4</f>
        <v>0</v>
      </c>
    </row>
    <row r="5" ht="25.6" customHeight="1" spans="1:4">
      <c r="A5" s="13" t="s">
        <v>341</v>
      </c>
      <c r="B5" s="27">
        <v>80.3</v>
      </c>
      <c r="C5" s="27">
        <v>0</v>
      </c>
      <c r="D5" s="28">
        <f t="shared" si="0"/>
        <v>0</v>
      </c>
    </row>
    <row r="6" ht="25.6" customHeight="1" spans="1:4">
      <c r="A6" s="11"/>
      <c r="B6" s="27"/>
      <c r="C6" s="27"/>
      <c r="D6" s="13"/>
    </row>
    <row r="7" ht="25.6" customHeight="1" spans="1:4">
      <c r="A7" s="13" t="s">
        <v>342</v>
      </c>
      <c r="B7" s="27">
        <f>SUM(B4:B6)</f>
        <v>83.06</v>
      </c>
      <c r="C7" s="27">
        <v>0</v>
      </c>
      <c r="D7" s="28">
        <f t="shared" si="0"/>
        <v>0</v>
      </c>
    </row>
  </sheetData>
  <mergeCells count="1">
    <mergeCell ref="A1:D1"/>
  </mergeCells>
  <pageMargins left="0.314000010490417" right="0.314000010490417" top="0.236000001430511" bottom="0.236000001430511"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3"/>
  <sheetViews>
    <sheetView workbookViewId="0">
      <pane ySplit="3" topLeftCell="A4" activePane="bottomLeft" state="frozen"/>
      <selection/>
      <selection pane="bottomLeft" activeCell="B20" sqref="B20"/>
    </sheetView>
  </sheetViews>
  <sheetFormatPr defaultColWidth="10" defaultRowHeight="13.5" outlineLevelCol="4"/>
  <cols>
    <col min="1" max="1" width="11.8083333333333" customWidth="1"/>
    <col min="2" max="2" width="40.0083333333333" customWidth="1"/>
    <col min="3" max="3" width="16.4083333333333" customWidth="1"/>
    <col min="4" max="5" width="17.4416666666667" customWidth="1"/>
    <col min="6" max="8" width="9.76666666666667" customWidth="1"/>
  </cols>
  <sheetData>
    <row r="1" ht="39.85" customHeight="1" spans="1:5">
      <c r="A1" s="7" t="s">
        <v>19</v>
      </c>
      <c r="B1" s="7"/>
      <c r="C1" s="7"/>
      <c r="D1" s="7"/>
      <c r="E1" s="7"/>
    </row>
    <row r="2" ht="22.75" customHeight="1" spans="1:5">
      <c r="A2" s="9"/>
      <c r="C2" s="9"/>
      <c r="E2" s="10" t="s">
        <v>40</v>
      </c>
    </row>
    <row r="3" ht="34.15" customHeight="1" spans="1:5">
      <c r="A3" s="11" t="s">
        <v>41</v>
      </c>
      <c r="B3" s="11" t="s">
        <v>42</v>
      </c>
      <c r="C3" s="11" t="s">
        <v>397</v>
      </c>
      <c r="D3" s="11" t="s">
        <v>398</v>
      </c>
      <c r="E3" s="11" t="s">
        <v>399</v>
      </c>
    </row>
    <row r="4" ht="34.15" customHeight="1" spans="1:5">
      <c r="A4" s="19" t="s">
        <v>207</v>
      </c>
      <c r="B4" s="19" t="s">
        <v>208</v>
      </c>
      <c r="C4" s="20">
        <v>50.3032</v>
      </c>
      <c r="D4" s="21">
        <v>0</v>
      </c>
      <c r="E4" s="22">
        <v>0</v>
      </c>
    </row>
    <row r="5" ht="34.15" customHeight="1" spans="1:5">
      <c r="A5" s="19" t="s">
        <v>343</v>
      </c>
      <c r="B5" s="19" t="s">
        <v>344</v>
      </c>
      <c r="C5" s="20">
        <v>50.3032</v>
      </c>
      <c r="D5" s="21">
        <v>0</v>
      </c>
      <c r="E5" s="22">
        <v>0</v>
      </c>
    </row>
    <row r="6" ht="34.15" customHeight="1" spans="1:5">
      <c r="A6" s="19" t="s">
        <v>345</v>
      </c>
      <c r="B6" s="19" t="s">
        <v>346</v>
      </c>
      <c r="C6" s="20">
        <v>50.3032</v>
      </c>
      <c r="D6" s="21">
        <v>0</v>
      </c>
      <c r="E6" s="22">
        <v>0</v>
      </c>
    </row>
    <row r="7" ht="34.15" customHeight="1" spans="1:5">
      <c r="A7" s="19" t="s">
        <v>347</v>
      </c>
      <c r="B7" s="19" t="s">
        <v>348</v>
      </c>
      <c r="C7" s="20">
        <v>32.76</v>
      </c>
      <c r="D7" s="21">
        <v>0</v>
      </c>
      <c r="E7" s="22">
        <v>0</v>
      </c>
    </row>
    <row r="8" ht="34.15" customHeight="1" spans="1:5">
      <c r="A8" s="19" t="s">
        <v>349</v>
      </c>
      <c r="B8" s="19" t="s">
        <v>350</v>
      </c>
      <c r="C8" s="20">
        <v>32.76</v>
      </c>
      <c r="D8" s="21">
        <v>0</v>
      </c>
      <c r="E8" s="22">
        <v>0</v>
      </c>
    </row>
    <row r="9" ht="25.6" customHeight="1" spans="1:5">
      <c r="A9" s="19" t="s">
        <v>351</v>
      </c>
      <c r="B9" s="19" t="s">
        <v>352</v>
      </c>
      <c r="C9" s="20">
        <v>32.76</v>
      </c>
      <c r="D9" s="21">
        <v>0</v>
      </c>
      <c r="E9" s="22">
        <v>0</v>
      </c>
    </row>
    <row r="10" ht="25.6" customHeight="1" spans="1:5">
      <c r="A10" s="11"/>
      <c r="B10" s="23" t="s">
        <v>280</v>
      </c>
      <c r="C10" s="24"/>
      <c r="D10" s="20"/>
      <c r="E10" s="24"/>
    </row>
    <row r="11" ht="25.6" customHeight="1" spans="1:5">
      <c r="A11" s="11"/>
      <c r="B11" s="23" t="s">
        <v>282</v>
      </c>
      <c r="C11" s="24"/>
      <c r="D11" s="20"/>
      <c r="E11" s="24"/>
    </row>
    <row r="12" ht="25.6" customHeight="1" spans="1:5">
      <c r="A12" s="11"/>
      <c r="B12" s="23" t="s">
        <v>353</v>
      </c>
      <c r="C12" s="24">
        <f>C9+C6</f>
        <v>83.0632</v>
      </c>
      <c r="D12" s="25">
        <v>0</v>
      </c>
      <c r="E12" s="26">
        <v>0</v>
      </c>
    </row>
    <row r="13" s="1" customFormat="1" spans="1:1">
      <c r="A13" s="17"/>
    </row>
  </sheetData>
  <mergeCells count="1">
    <mergeCell ref="A1:E1"/>
  </mergeCells>
  <pageMargins left="0.314000010490417" right="0.314000010490417" top="0.236000001430511" bottom="0.236000001430511"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workbookViewId="0">
      <selection activeCell="C12" sqref="C12"/>
    </sheetView>
  </sheetViews>
  <sheetFormatPr defaultColWidth="10" defaultRowHeight="13.5" outlineLevelCol="4"/>
  <cols>
    <col min="1" max="1" width="24.1083333333333" customWidth="1"/>
    <col min="2" max="5" width="18.4666666666667" customWidth="1"/>
    <col min="6" max="6" width="9.76666666666667" customWidth="1"/>
  </cols>
  <sheetData>
    <row r="1" ht="39.85" customHeight="1" spans="1:5">
      <c r="A1" s="7" t="s">
        <v>2</v>
      </c>
      <c r="B1" s="7"/>
      <c r="C1" s="7"/>
      <c r="D1" s="7"/>
      <c r="E1" s="7"/>
    </row>
    <row r="2" ht="22.75" customHeight="1" spans="1:5">
      <c r="A2" s="9"/>
      <c r="C2" s="9"/>
      <c r="D2" s="9"/>
      <c r="E2" s="10" t="s">
        <v>28</v>
      </c>
    </row>
    <row r="3" ht="34.15" customHeight="1" spans="1:5">
      <c r="A3" s="11" t="s">
        <v>29</v>
      </c>
      <c r="B3" s="11" t="s">
        <v>30</v>
      </c>
      <c r="C3" s="11" t="s">
        <v>31</v>
      </c>
      <c r="D3" s="11" t="s">
        <v>32</v>
      </c>
      <c r="E3" s="11" t="s">
        <v>33</v>
      </c>
    </row>
    <row r="4" ht="25.6" customHeight="1" spans="1:5">
      <c r="A4" s="13" t="s">
        <v>34</v>
      </c>
      <c r="B4" s="31">
        <v>29042.37</v>
      </c>
      <c r="C4" s="31">
        <v>26403.1532</v>
      </c>
      <c r="D4" s="31">
        <v>26403.1532</v>
      </c>
      <c r="E4" s="32">
        <f>D4/C4</f>
        <v>1</v>
      </c>
    </row>
    <row r="5" ht="25.6" customHeight="1" spans="1:5">
      <c r="A5" s="13" t="s">
        <v>35</v>
      </c>
      <c r="B5" s="31">
        <v>898.57</v>
      </c>
      <c r="C5" s="31">
        <v>1126.16204</v>
      </c>
      <c r="D5" s="31">
        <v>1126.16204</v>
      </c>
      <c r="E5" s="32">
        <f t="shared" ref="E5:E12" si="0">D5/C5</f>
        <v>1</v>
      </c>
    </row>
    <row r="6" ht="25.6" customHeight="1" spans="1:5">
      <c r="A6" s="11"/>
      <c r="B6" s="31"/>
      <c r="C6" s="31"/>
      <c r="D6" s="31"/>
      <c r="E6" s="32"/>
    </row>
    <row r="7" ht="25.6" customHeight="1" spans="1:5">
      <c r="A7" s="13"/>
      <c r="B7" s="31"/>
      <c r="C7" s="31"/>
      <c r="D7" s="31"/>
      <c r="E7" s="32"/>
    </row>
    <row r="8" ht="25.6" customHeight="1" spans="1:5">
      <c r="A8" s="13" t="s">
        <v>36</v>
      </c>
      <c r="B8" s="31">
        <f>SUM(B4:B7)</f>
        <v>29940.94</v>
      </c>
      <c r="C8" s="31">
        <f>SUM(C4:C7)</f>
        <v>27529.31524</v>
      </c>
      <c r="D8" s="31">
        <f>SUM(D4:D7)</f>
        <v>27529.31524</v>
      </c>
      <c r="E8" s="32">
        <f t="shared" si="0"/>
        <v>1</v>
      </c>
    </row>
    <row r="9" ht="25.6" customHeight="1" spans="1:5">
      <c r="A9" s="13" t="s">
        <v>37</v>
      </c>
      <c r="B9" s="31">
        <v>325.089199</v>
      </c>
      <c r="C9" s="31">
        <v>325.089199</v>
      </c>
      <c r="D9" s="31">
        <v>325.089199</v>
      </c>
      <c r="E9" s="32">
        <f t="shared" si="0"/>
        <v>1</v>
      </c>
    </row>
    <row r="10" ht="25.6" customHeight="1" spans="1:5">
      <c r="A10" s="13" t="s">
        <v>38</v>
      </c>
      <c r="B10" s="31">
        <v>6068.7</v>
      </c>
      <c r="C10" s="31">
        <v>6068.7</v>
      </c>
      <c r="D10" s="31">
        <v>6068.7</v>
      </c>
      <c r="E10" s="32">
        <f t="shared" si="0"/>
        <v>1</v>
      </c>
    </row>
    <row r="11" ht="25.6" customHeight="1" spans="1:5">
      <c r="A11" s="13"/>
      <c r="B11" s="31"/>
      <c r="C11" s="31"/>
      <c r="D11" s="31"/>
      <c r="E11" s="32"/>
    </row>
    <row r="12" ht="25.6" customHeight="1" spans="1:5">
      <c r="A12" s="13" t="s">
        <v>39</v>
      </c>
      <c r="B12" s="31">
        <f>SUM(B8:B10)</f>
        <v>36334.729199</v>
      </c>
      <c r="C12" s="31">
        <f>SUM(C8:C10)</f>
        <v>33923.104439</v>
      </c>
      <c r="D12" s="31">
        <f>SUM(D8:D10)</f>
        <v>33923.104439</v>
      </c>
      <c r="E12" s="32">
        <f t="shared" si="0"/>
        <v>1</v>
      </c>
    </row>
  </sheetData>
  <mergeCells count="1">
    <mergeCell ref="A1:E1"/>
  </mergeCells>
  <pageMargins left="0.314000010490417" right="0.314000010490417" top="0.236000001430511" bottom="0.236000001430511" header="0" footer="0"/>
  <pageSetup paperSize="9"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
  <sheetViews>
    <sheetView workbookViewId="0">
      <selection activeCell="A1" sqref="A1:D1"/>
    </sheetView>
  </sheetViews>
  <sheetFormatPr defaultColWidth="10" defaultRowHeight="13.5" outlineLevelCol="3"/>
  <cols>
    <col min="1" max="1" width="24.1083333333333" customWidth="1"/>
    <col min="2" max="4" width="18.4666666666667" customWidth="1"/>
    <col min="5" max="5" width="9.76666666666667" customWidth="1"/>
  </cols>
  <sheetData>
    <row r="1" ht="39.85" customHeight="1" spans="1:4">
      <c r="A1" s="7" t="s">
        <v>20</v>
      </c>
      <c r="B1" s="7"/>
      <c r="C1" s="7"/>
      <c r="D1" s="7"/>
    </row>
    <row r="2" ht="22.75" customHeight="1" spans="1:4">
      <c r="A2" s="9"/>
      <c r="B2" s="9"/>
      <c r="C2" s="9"/>
      <c r="D2" s="10" t="s">
        <v>28</v>
      </c>
    </row>
    <row r="3" ht="34.15" customHeight="1" spans="1:4">
      <c r="A3" s="11" t="s">
        <v>354</v>
      </c>
      <c r="B3" s="11" t="s">
        <v>397</v>
      </c>
      <c r="C3" s="11" t="s">
        <v>398</v>
      </c>
      <c r="D3" s="11" t="s">
        <v>399</v>
      </c>
    </row>
    <row r="4" ht="25.6" customHeight="1" spans="1:4">
      <c r="A4" s="13" t="s">
        <v>356</v>
      </c>
      <c r="B4" s="13"/>
      <c r="C4" s="13"/>
      <c r="D4" s="13"/>
    </row>
    <row r="5" ht="25.6" customHeight="1" spans="1:4">
      <c r="A5" s="13" t="s">
        <v>402</v>
      </c>
      <c r="B5" s="13"/>
      <c r="C5" s="13"/>
      <c r="D5" s="13"/>
    </row>
    <row r="6" ht="25.6" customHeight="1" spans="1:4">
      <c r="A6" s="13"/>
      <c r="B6" s="13"/>
      <c r="C6" s="13"/>
      <c r="D6" s="13"/>
    </row>
    <row r="7" ht="25.6" customHeight="1" spans="1:4">
      <c r="A7" s="13" t="s">
        <v>358</v>
      </c>
      <c r="B7" s="13"/>
      <c r="C7" s="13"/>
      <c r="D7" s="13"/>
    </row>
    <row r="8" ht="25.6" customHeight="1" spans="1:4">
      <c r="A8" s="13" t="s">
        <v>359</v>
      </c>
      <c r="B8" s="13"/>
      <c r="C8" s="13"/>
      <c r="D8" s="13"/>
    </row>
    <row r="9" ht="19.9" customHeight="1" spans="1:4">
      <c r="A9" s="18" t="s">
        <v>360</v>
      </c>
      <c r="B9" s="18"/>
      <c r="C9" s="18"/>
      <c r="D9" s="18"/>
    </row>
  </sheetData>
  <mergeCells count="2">
    <mergeCell ref="A1:D1"/>
    <mergeCell ref="A9:D9"/>
  </mergeCells>
  <pageMargins left="0.314000010490417" right="0.314000010490417" top="0.236000001430511" bottom="0.236000001430511" header="0" footer="0"/>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2"/>
  <sheetViews>
    <sheetView workbookViewId="0">
      <pane ySplit="3" topLeftCell="A4" activePane="bottomLeft" state="frozen"/>
      <selection/>
      <selection pane="bottomLeft" activeCell="A1" sqref="A1:D1"/>
    </sheetView>
  </sheetViews>
  <sheetFormatPr defaultColWidth="10" defaultRowHeight="13.5" outlineLevelCol="3"/>
  <cols>
    <col min="1" max="1" width="24.1083333333333" customWidth="1"/>
    <col min="2" max="4" width="18.4666666666667" customWidth="1"/>
    <col min="5" max="5" width="9.76666666666667" customWidth="1"/>
  </cols>
  <sheetData>
    <row r="1" ht="39.85" customHeight="1" spans="1:4">
      <c r="A1" s="7" t="s">
        <v>21</v>
      </c>
      <c r="B1" s="7"/>
      <c r="C1" s="7"/>
      <c r="D1" s="7"/>
    </row>
    <row r="2" ht="22.75" customHeight="1" spans="1:4">
      <c r="A2" s="9"/>
      <c r="B2" s="9"/>
      <c r="C2" s="9"/>
      <c r="D2" s="10" t="s">
        <v>28</v>
      </c>
    </row>
    <row r="3" ht="34.15" customHeight="1" spans="1:4">
      <c r="A3" s="11" t="s">
        <v>354</v>
      </c>
      <c r="B3" s="11" t="s">
        <v>397</v>
      </c>
      <c r="C3" s="11" t="s">
        <v>398</v>
      </c>
      <c r="D3" s="11" t="s">
        <v>399</v>
      </c>
    </row>
    <row r="4" ht="25.6" customHeight="1" spans="1:4">
      <c r="A4" s="13" t="s">
        <v>361</v>
      </c>
      <c r="B4" s="13"/>
      <c r="C4" s="13"/>
      <c r="D4" s="13"/>
    </row>
    <row r="5" ht="25.6" customHeight="1" spans="1:4">
      <c r="A5" s="13" t="s">
        <v>362</v>
      </c>
      <c r="B5" s="13"/>
      <c r="C5" s="13"/>
      <c r="D5" s="13"/>
    </row>
    <row r="6" ht="25.6" customHeight="1" spans="1:4">
      <c r="A6" s="13" t="s">
        <v>363</v>
      </c>
      <c r="B6" s="13"/>
      <c r="C6" s="13"/>
      <c r="D6" s="13"/>
    </row>
    <row r="7" ht="25.6" customHeight="1" spans="1:4">
      <c r="A7" s="13"/>
      <c r="B7" s="13"/>
      <c r="C7" s="13"/>
      <c r="D7" s="13"/>
    </row>
    <row r="8" ht="25.6" customHeight="1" spans="1:4">
      <c r="A8" s="13"/>
      <c r="B8" s="13"/>
      <c r="C8" s="13"/>
      <c r="D8" s="13"/>
    </row>
    <row r="9" ht="25.6" customHeight="1" spans="1:4">
      <c r="A9" s="13" t="s">
        <v>364</v>
      </c>
      <c r="B9" s="13"/>
      <c r="C9" s="13"/>
      <c r="D9" s="13"/>
    </row>
    <row r="10" ht="25.6" customHeight="1" spans="1:4">
      <c r="A10" s="13" t="s">
        <v>280</v>
      </c>
      <c r="B10" s="13"/>
      <c r="C10" s="13"/>
      <c r="D10" s="13"/>
    </row>
    <row r="11" ht="25.6" customHeight="1" spans="1:4">
      <c r="A11" s="13" t="s">
        <v>365</v>
      </c>
      <c r="B11" s="13"/>
      <c r="C11" s="13"/>
      <c r="D11" s="13"/>
    </row>
    <row r="12" ht="19.9" customHeight="1" spans="1:4">
      <c r="A12" s="18" t="s">
        <v>360</v>
      </c>
      <c r="B12" s="18"/>
      <c r="C12" s="18"/>
      <c r="D12" s="18"/>
    </row>
  </sheetData>
  <mergeCells count="2">
    <mergeCell ref="A1:D1"/>
    <mergeCell ref="A12:D12"/>
  </mergeCells>
  <pageMargins left="0.314000010490417" right="0.314000010490417" top="0.236000001430511" bottom="0.236000001430511" header="0" footer="0"/>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A1" sqref="A1:D1"/>
    </sheetView>
  </sheetViews>
  <sheetFormatPr defaultColWidth="10" defaultRowHeight="13.5" outlineLevelRow="5" outlineLevelCol="3"/>
  <cols>
    <col min="1" max="1" width="31.6166666666667" customWidth="1"/>
    <col min="2" max="4" width="18.4666666666667" customWidth="1"/>
    <col min="5" max="5" width="9.76666666666667" customWidth="1"/>
  </cols>
  <sheetData>
    <row r="1" ht="39.85" customHeight="1" spans="1:4">
      <c r="A1" s="7" t="s">
        <v>22</v>
      </c>
      <c r="B1" s="7"/>
      <c r="C1" s="7"/>
      <c r="D1" s="7"/>
    </row>
    <row r="2" ht="22.75" customHeight="1" spans="1:4">
      <c r="A2" s="9"/>
      <c r="B2" s="9"/>
      <c r="C2" s="9"/>
      <c r="D2" s="10" t="s">
        <v>28</v>
      </c>
    </row>
    <row r="3" ht="34.15" customHeight="1" spans="1:4">
      <c r="A3" s="11" t="s">
        <v>366</v>
      </c>
      <c r="B3" s="11" t="s">
        <v>397</v>
      </c>
      <c r="C3" s="11" t="s">
        <v>398</v>
      </c>
      <c r="D3" s="11" t="s">
        <v>399</v>
      </c>
    </row>
    <row r="4" ht="25.6" customHeight="1" spans="1:4">
      <c r="A4" s="13" t="s">
        <v>367</v>
      </c>
      <c r="B4" s="13"/>
      <c r="C4" s="13"/>
      <c r="D4" s="13"/>
    </row>
    <row r="5" ht="25.6" customHeight="1" spans="1:4">
      <c r="A5" s="13" t="s">
        <v>368</v>
      </c>
      <c r="B5" s="13"/>
      <c r="C5" s="13"/>
      <c r="D5" s="13"/>
    </row>
    <row r="6" ht="19.9" customHeight="1" spans="1:4">
      <c r="A6" s="18" t="s">
        <v>369</v>
      </c>
      <c r="B6" s="18"/>
      <c r="C6" s="18"/>
      <c r="D6" s="18"/>
    </row>
  </sheetData>
  <mergeCells count="2">
    <mergeCell ref="A1:D1"/>
    <mergeCell ref="A6:D6"/>
  </mergeCells>
  <pageMargins left="0.314000010490417" right="0.314000010490417" top="0.236000001430511" bottom="0.236000001430511"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A1" sqref="A1:D1"/>
    </sheetView>
  </sheetViews>
  <sheetFormatPr defaultColWidth="10" defaultRowHeight="13.5" outlineLevelRow="5" outlineLevelCol="3"/>
  <cols>
    <col min="1" max="1" width="31.6166666666667" customWidth="1"/>
    <col min="2" max="4" width="18.4666666666667" customWidth="1"/>
    <col min="5" max="5" width="9.76666666666667" customWidth="1"/>
  </cols>
  <sheetData>
    <row r="1" ht="39.85" customHeight="1" spans="1:4">
      <c r="A1" s="7" t="s">
        <v>23</v>
      </c>
      <c r="B1" s="7"/>
      <c r="C1" s="7"/>
      <c r="D1" s="7"/>
    </row>
    <row r="2" ht="22.75" customHeight="1" spans="1:4">
      <c r="A2" s="9"/>
      <c r="B2" s="9"/>
      <c r="C2" s="9"/>
      <c r="D2" s="10" t="s">
        <v>28</v>
      </c>
    </row>
    <row r="3" ht="34.15" customHeight="1" spans="1:4">
      <c r="A3" s="11" t="s">
        <v>366</v>
      </c>
      <c r="B3" s="11" t="s">
        <v>397</v>
      </c>
      <c r="C3" s="11" t="s">
        <v>398</v>
      </c>
      <c r="D3" s="11" t="s">
        <v>399</v>
      </c>
    </row>
    <row r="4" ht="25.6" customHeight="1" spans="1:4">
      <c r="A4" s="13" t="s">
        <v>370</v>
      </c>
      <c r="B4" s="13"/>
      <c r="C4" s="13"/>
      <c r="D4" s="13"/>
    </row>
    <row r="5" ht="25.6" customHeight="1" spans="1:4">
      <c r="A5" s="13" t="s">
        <v>371</v>
      </c>
      <c r="B5" s="13"/>
      <c r="C5" s="13"/>
      <c r="D5" s="13"/>
    </row>
    <row r="6" ht="19.9" customHeight="1" spans="1:4">
      <c r="A6" s="18" t="s">
        <v>369</v>
      </c>
      <c r="B6" s="18"/>
      <c r="C6" s="18"/>
      <c r="D6" s="18"/>
    </row>
  </sheetData>
  <mergeCells count="2">
    <mergeCell ref="A1:D1"/>
    <mergeCell ref="A6:D6"/>
  </mergeCells>
  <pageMargins left="0.314000010490417" right="0.314000010490417" top="0.236000001430511" bottom="0.236000001430511" header="0" footer="0"/>
  <pageSetup paperSize="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B15" sqref="B15"/>
    </sheetView>
  </sheetViews>
  <sheetFormatPr defaultColWidth="10" defaultRowHeight="13.5" outlineLevelCol="4"/>
  <cols>
    <col min="1" max="1" width="8.55" customWidth="1"/>
    <col min="2" max="2" width="31.6166666666667" customWidth="1"/>
    <col min="3" max="5" width="18.4666666666667" customWidth="1"/>
    <col min="6" max="6" width="9.76666666666667" customWidth="1"/>
  </cols>
  <sheetData>
    <row r="1" ht="39.85" customHeight="1" spans="1:5">
      <c r="A1" s="7" t="s">
        <v>403</v>
      </c>
      <c r="B1" s="7"/>
      <c r="C1" s="7"/>
      <c r="D1" s="7"/>
      <c r="E1" s="7"/>
    </row>
    <row r="2" ht="22.75" customHeight="1" spans="1:5">
      <c r="A2" s="9"/>
      <c r="C2" s="9"/>
      <c r="D2" s="9"/>
      <c r="E2" s="10" t="s">
        <v>28</v>
      </c>
    </row>
    <row r="3" ht="34.15" customHeight="1" spans="1:5">
      <c r="A3" s="11" t="s">
        <v>373</v>
      </c>
      <c r="B3" s="11" t="s">
        <v>374</v>
      </c>
      <c r="C3" s="11" t="s">
        <v>397</v>
      </c>
      <c r="D3" s="11" t="s">
        <v>398</v>
      </c>
      <c r="E3" s="11" t="s">
        <v>399</v>
      </c>
    </row>
    <row r="4" ht="25.6" customHeight="1" spans="1:5">
      <c r="A4" s="13"/>
      <c r="B4" s="13"/>
      <c r="C4" s="13"/>
      <c r="D4" s="13"/>
      <c r="E4" s="13"/>
    </row>
    <row r="5" ht="25.6" customHeight="1" spans="1:5">
      <c r="A5" s="13"/>
      <c r="B5" s="13"/>
      <c r="C5" s="13"/>
      <c r="D5" s="13"/>
      <c r="E5" s="13"/>
    </row>
    <row r="6" ht="25.6" customHeight="1" spans="1:5">
      <c r="A6" s="13"/>
      <c r="B6" s="13"/>
      <c r="C6" s="13"/>
      <c r="D6" s="13"/>
      <c r="E6" s="13"/>
    </row>
    <row r="7" ht="25.6" customHeight="1" spans="1:5">
      <c r="A7" s="13"/>
      <c r="B7" s="13"/>
      <c r="C7" s="13"/>
      <c r="D7" s="13"/>
      <c r="E7" s="13"/>
    </row>
    <row r="8" ht="25.6" customHeight="1" spans="1:5">
      <c r="A8" s="13"/>
      <c r="B8" s="13" t="s">
        <v>375</v>
      </c>
      <c r="C8" s="13"/>
      <c r="D8" s="13"/>
      <c r="E8" s="13"/>
    </row>
    <row r="9" s="1" customFormat="1" spans="1:1">
      <c r="A9" s="17" t="s">
        <v>376</v>
      </c>
    </row>
  </sheetData>
  <mergeCells count="1">
    <mergeCell ref="A1:E1"/>
  </mergeCells>
  <pageMargins left="0.314000010490417" right="0.314000010490417" top="0.236000001430511" bottom="0.236000001430511" header="0" footer="0"/>
  <pageSetup paperSize="9"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workbookViewId="0">
      <pane ySplit="3" topLeftCell="A4" activePane="bottomLeft" state="frozen"/>
      <selection/>
      <selection pane="bottomLeft" activeCell="C13" sqref="C13"/>
    </sheetView>
  </sheetViews>
  <sheetFormatPr defaultColWidth="10" defaultRowHeight="13.5" outlineLevelCol="3"/>
  <cols>
    <col min="1" max="4" width="24.6166666666667" customWidth="1"/>
    <col min="5" max="5" width="9.76666666666667" customWidth="1"/>
  </cols>
  <sheetData>
    <row r="1" ht="39.85" customHeight="1" spans="1:4">
      <c r="A1" s="7" t="s">
        <v>25</v>
      </c>
      <c r="B1" s="7"/>
      <c r="C1" s="7"/>
      <c r="D1" s="7"/>
    </row>
    <row r="2" ht="22.75" customHeight="1" spans="1:4">
      <c r="A2" s="9"/>
      <c r="B2" s="9"/>
      <c r="C2" s="9"/>
      <c r="D2" s="10" t="s">
        <v>40</v>
      </c>
    </row>
    <row r="3" ht="34.15" customHeight="1" spans="1:4">
      <c r="A3" s="11" t="s">
        <v>377</v>
      </c>
      <c r="B3" s="11" t="s">
        <v>397</v>
      </c>
      <c r="C3" s="11" t="s">
        <v>398</v>
      </c>
      <c r="D3" s="11" t="s">
        <v>399</v>
      </c>
    </row>
    <row r="4" ht="25.6" customHeight="1" spans="1:4">
      <c r="A4" s="13" t="s">
        <v>379</v>
      </c>
      <c r="B4" s="14">
        <v>0</v>
      </c>
      <c r="C4" s="14">
        <v>15</v>
      </c>
      <c r="D4" s="15">
        <v>0</v>
      </c>
    </row>
    <row r="5" ht="25.6" customHeight="1" spans="1:4">
      <c r="A5" s="13" t="s">
        <v>380</v>
      </c>
      <c r="B5" s="14">
        <v>6.355</v>
      </c>
      <c r="C5" s="14">
        <v>10.85</v>
      </c>
      <c r="D5" s="16">
        <v>1.70731707317073</v>
      </c>
    </row>
    <row r="6" ht="25.6" customHeight="1" spans="1:4">
      <c r="A6" s="13" t="s">
        <v>381</v>
      </c>
      <c r="B6" s="14">
        <v>6.268578</v>
      </c>
      <c r="C6" s="14">
        <v>12.7</v>
      </c>
      <c r="D6" s="16">
        <v>2.02597782144531</v>
      </c>
    </row>
    <row r="7" ht="25.6" customHeight="1" spans="1:4">
      <c r="A7" s="13" t="s">
        <v>382</v>
      </c>
      <c r="B7" s="14">
        <v>0</v>
      </c>
      <c r="C7" s="14">
        <v>0</v>
      </c>
      <c r="D7" s="15">
        <v>0</v>
      </c>
    </row>
    <row r="8" ht="25.6" customHeight="1" spans="1:4">
      <c r="A8" s="13" t="s">
        <v>383</v>
      </c>
      <c r="B8" s="14">
        <v>6.268578</v>
      </c>
      <c r="C8" s="14">
        <v>12.7</v>
      </c>
      <c r="D8" s="16">
        <v>2.02597782144531</v>
      </c>
    </row>
    <row r="9" ht="25.6" customHeight="1" spans="1:4">
      <c r="A9" s="13" t="s">
        <v>384</v>
      </c>
      <c r="B9" s="14">
        <v>12.63</v>
      </c>
      <c r="C9" s="14">
        <v>38.55</v>
      </c>
      <c r="D9" s="16">
        <v>3.05380930826426</v>
      </c>
    </row>
    <row r="10" ht="37.65" customHeight="1" spans="1:4">
      <c r="A10" s="9" t="s">
        <v>404</v>
      </c>
      <c r="B10" s="9"/>
      <c r="C10" s="9"/>
      <c r="D10" s="9"/>
    </row>
  </sheetData>
  <mergeCells count="2">
    <mergeCell ref="A1:D1"/>
    <mergeCell ref="A10:D10"/>
  </mergeCells>
  <pageMargins left="0.314000010490417" right="0.314000010490417" top="0.236000001430511" bottom="0.236000001430511" header="0" footer="0"/>
  <pageSetup paperSize="9"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6"/>
  <sheetViews>
    <sheetView workbookViewId="0">
      <selection activeCell="A17" sqref="A17"/>
    </sheetView>
  </sheetViews>
  <sheetFormatPr defaultColWidth="10" defaultRowHeight="13.5" outlineLevelCol="3"/>
  <cols>
    <col min="1" max="1" width="7.875" customWidth="1"/>
    <col min="2" max="2" width="39.625" customWidth="1"/>
    <col min="3" max="3" width="26.8666666666667" customWidth="1"/>
    <col min="4" max="4" width="26.1916666666667" customWidth="1"/>
    <col min="5" max="5" width="9.76666666666667" customWidth="1"/>
  </cols>
  <sheetData>
    <row r="1" customFormat="1" ht="39.85" customHeight="1" spans="1:4">
      <c r="A1" s="7" t="s">
        <v>405</v>
      </c>
      <c r="B1" s="7"/>
      <c r="C1" s="7"/>
      <c r="D1" s="7"/>
    </row>
    <row r="2" customFormat="1" ht="22.75" customHeight="1" spans="1:4">
      <c r="A2" s="8"/>
      <c r="B2" s="9"/>
      <c r="D2" s="10" t="s">
        <v>40</v>
      </c>
    </row>
    <row r="3" customFormat="1" ht="34.15" customHeight="1" spans="1:4">
      <c r="A3" s="11" t="s">
        <v>373</v>
      </c>
      <c r="B3" s="11" t="s">
        <v>377</v>
      </c>
      <c r="C3" s="11" t="s">
        <v>30</v>
      </c>
      <c r="D3" s="11" t="s">
        <v>32</v>
      </c>
    </row>
    <row r="4" customFormat="1" ht="22.75" customHeight="1" spans="1:4">
      <c r="A4" s="12">
        <v>1</v>
      </c>
      <c r="B4" s="13"/>
      <c r="C4" s="13"/>
      <c r="D4" s="13"/>
    </row>
    <row r="5" customFormat="1" ht="22.75" customHeight="1" spans="1:4">
      <c r="A5" s="12">
        <v>2</v>
      </c>
      <c r="B5" s="13"/>
      <c r="C5" s="13"/>
      <c r="D5" s="13"/>
    </row>
    <row r="6" customFormat="1" ht="22.75" customHeight="1" spans="1:4">
      <c r="A6" s="12">
        <v>3</v>
      </c>
      <c r="B6" s="13"/>
      <c r="C6" s="13"/>
      <c r="D6" s="13"/>
    </row>
    <row r="7" customFormat="1" ht="22.75" customHeight="1" spans="1:4">
      <c r="A7" s="12">
        <v>3</v>
      </c>
      <c r="B7" s="13"/>
      <c r="C7" s="13"/>
      <c r="D7" s="13"/>
    </row>
    <row r="8" customFormat="1" ht="22.75" customHeight="1" spans="1:4">
      <c r="A8" s="12">
        <v>4</v>
      </c>
      <c r="B8" s="13"/>
      <c r="C8" s="13"/>
      <c r="D8" s="13"/>
    </row>
    <row r="9" customFormat="1" ht="22.75" customHeight="1" spans="1:4">
      <c r="A9" s="12">
        <v>5</v>
      </c>
      <c r="B9" s="13"/>
      <c r="C9" s="13"/>
      <c r="D9" s="13"/>
    </row>
    <row r="10" customFormat="1" ht="22.75" customHeight="1" spans="1:4">
      <c r="A10" s="12">
        <v>6</v>
      </c>
      <c r="B10" s="13"/>
      <c r="C10" s="13"/>
      <c r="D10" s="13"/>
    </row>
    <row r="11" customFormat="1" ht="22.75" customHeight="1" spans="1:4">
      <c r="A11" s="12">
        <v>7</v>
      </c>
      <c r="B11" s="13"/>
      <c r="C11" s="13"/>
      <c r="D11" s="13"/>
    </row>
    <row r="12" customFormat="1" ht="22.75" customHeight="1" spans="1:4">
      <c r="A12" s="12">
        <v>8</v>
      </c>
      <c r="B12" s="13"/>
      <c r="C12" s="13"/>
      <c r="D12" s="13"/>
    </row>
    <row r="13" customFormat="1" ht="22.75" customHeight="1" spans="1:4">
      <c r="A13" s="12">
        <v>9</v>
      </c>
      <c r="B13" s="13"/>
      <c r="C13" s="13"/>
      <c r="D13" s="13"/>
    </row>
    <row r="14" customFormat="1" ht="22.75" customHeight="1" spans="1:4">
      <c r="A14" s="12">
        <v>10</v>
      </c>
      <c r="B14" s="13"/>
      <c r="C14" s="13"/>
      <c r="D14" s="13"/>
    </row>
    <row r="15" customFormat="1" ht="22.75" customHeight="1" spans="1:4">
      <c r="A15" s="12">
        <v>11</v>
      </c>
      <c r="B15" s="13" t="s">
        <v>384</v>
      </c>
      <c r="C15" s="13"/>
      <c r="D15" s="13"/>
    </row>
    <row r="16" customFormat="1" spans="1:3">
      <c r="A16" s="1" t="s">
        <v>406</v>
      </c>
      <c r="B16" s="1"/>
      <c r="C16" s="1"/>
    </row>
  </sheetData>
  <mergeCells count="1">
    <mergeCell ref="A1:D1"/>
  </mergeCells>
  <pageMargins left="0.314000010490417" right="0.314000010490417" top="0.236000001430511" bottom="0.236000001430511" header="0" footer="0"/>
  <pageSetup paperSize="9" fitToHeight="0" orientation="landscape"/>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4"/>
  <sheetViews>
    <sheetView workbookViewId="0">
      <selection activeCell="A12" sqref="A12"/>
    </sheetView>
  </sheetViews>
  <sheetFormatPr defaultColWidth="10" defaultRowHeight="13.5"/>
  <cols>
    <col min="1" max="1" width="128.233333333333" style="1" customWidth="1"/>
    <col min="2" max="16382" width="10" style="1"/>
    <col min="16383" max="16384" width="10" style="2"/>
  </cols>
  <sheetData>
    <row r="1" s="1" customFormat="1" ht="51.25" customHeight="1" spans="1:1">
      <c r="A1" s="3" t="s">
        <v>407</v>
      </c>
    </row>
    <row r="2" s="1" customFormat="1" ht="25.6" customHeight="1" spans="1:1">
      <c r="A2" s="4" t="s">
        <v>408</v>
      </c>
    </row>
    <row r="3" s="1" customFormat="1" ht="34.15" customHeight="1" spans="1:1">
      <c r="A3" s="5" t="s">
        <v>409</v>
      </c>
    </row>
    <row r="4" s="1" customFormat="1" ht="25.6" customHeight="1" spans="1:1">
      <c r="A4" s="4" t="s">
        <v>410</v>
      </c>
    </row>
    <row r="5" s="1" customFormat="1" ht="24.1" customHeight="1" spans="1:1">
      <c r="A5" s="5" t="s">
        <v>411</v>
      </c>
    </row>
    <row r="6" s="1" customFormat="1" ht="25.6" customHeight="1" spans="1:1">
      <c r="A6" s="4" t="s">
        <v>412</v>
      </c>
    </row>
    <row r="7" s="1" customFormat="1" ht="27.85" customHeight="1" spans="1:1">
      <c r="A7" s="5" t="s">
        <v>413</v>
      </c>
    </row>
    <row r="8" s="1" customFormat="1" ht="25.6" customHeight="1" spans="1:1">
      <c r="A8" s="4" t="s">
        <v>414</v>
      </c>
    </row>
    <row r="9" s="1" customFormat="1" ht="46.7" customHeight="1" spans="1:1">
      <c r="A9" s="5" t="s">
        <v>415</v>
      </c>
    </row>
    <row r="10" s="1" customFormat="1" ht="46.7" customHeight="1" spans="1:1">
      <c r="A10" s="5" t="s">
        <v>416</v>
      </c>
    </row>
    <row r="11" s="1" customFormat="1" ht="42.2" customHeight="1" spans="1:1">
      <c r="A11" s="5" t="s">
        <v>417</v>
      </c>
    </row>
    <row r="12" s="1" customFormat="1" ht="58.75" customHeight="1" spans="1:1">
      <c r="A12" s="6" t="s">
        <v>418</v>
      </c>
    </row>
    <row r="13" s="1" customFormat="1" ht="25.6" customHeight="1" spans="1:1">
      <c r="A13" s="4" t="s">
        <v>419</v>
      </c>
    </row>
    <row r="14" s="1" customFormat="1" ht="26.35" customHeight="1" spans="1:1">
      <c r="A14" s="5" t="s">
        <v>420</v>
      </c>
    </row>
  </sheetData>
  <pageMargins left="0.314000010490417" right="0.314000010490417" top="0.236000001430511" bottom="0.236000001430511"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35"/>
  <sheetViews>
    <sheetView workbookViewId="0">
      <pane ySplit="3" topLeftCell="A120" activePane="bottomLeft" state="frozen"/>
      <selection/>
      <selection pane="bottomLeft" activeCell="C130" sqref="C130"/>
    </sheetView>
  </sheetViews>
  <sheetFormatPr defaultColWidth="10" defaultRowHeight="13.5" outlineLevelCol="5"/>
  <cols>
    <col min="1" max="1" width="11.8083333333333" customWidth="1"/>
    <col min="2" max="2" width="40.0083333333333" customWidth="1"/>
    <col min="3" max="4" width="16.4083333333333" customWidth="1"/>
    <col min="5" max="6" width="17.4416666666667" customWidth="1"/>
  </cols>
  <sheetData>
    <row r="1" ht="39.85" customHeight="1" spans="1:6">
      <c r="A1" s="7" t="s">
        <v>3</v>
      </c>
      <c r="B1" s="7"/>
      <c r="C1" s="7"/>
      <c r="D1" s="7"/>
      <c r="E1" s="7"/>
      <c r="F1" s="7"/>
    </row>
    <row r="2" ht="22.75" customHeight="1" spans="1:6">
      <c r="A2" s="9"/>
      <c r="C2" s="9"/>
      <c r="D2" s="9"/>
      <c r="F2" s="10" t="s">
        <v>40</v>
      </c>
    </row>
    <row r="3" ht="34.15" customHeight="1" spans="1:6">
      <c r="A3" s="11" t="s">
        <v>41</v>
      </c>
      <c r="B3" s="11" t="s">
        <v>42</v>
      </c>
      <c r="C3" s="11" t="s">
        <v>30</v>
      </c>
      <c r="D3" s="11" t="s">
        <v>31</v>
      </c>
      <c r="E3" s="11" t="s">
        <v>32</v>
      </c>
      <c r="F3" s="11" t="s">
        <v>33</v>
      </c>
    </row>
    <row r="4" ht="25.6" customHeight="1" spans="1:6">
      <c r="A4" s="29" t="s">
        <v>43</v>
      </c>
      <c r="B4" s="29" t="s">
        <v>44</v>
      </c>
      <c r="C4" s="14">
        <v>2663.164901</v>
      </c>
      <c r="D4" s="14">
        <v>2852.931461</v>
      </c>
      <c r="E4" s="14">
        <v>2461.707633</v>
      </c>
      <c r="F4" s="16">
        <f>E4/D4</f>
        <v>0.862869531445782</v>
      </c>
    </row>
    <row r="5" ht="25.6" customHeight="1" spans="1:6">
      <c r="A5" s="29" t="s">
        <v>45</v>
      </c>
      <c r="B5" s="29" t="s">
        <v>46</v>
      </c>
      <c r="C5" s="14">
        <v>16.8403</v>
      </c>
      <c r="D5" s="14">
        <v>19.2803</v>
      </c>
      <c r="E5" s="14">
        <v>13.506555</v>
      </c>
      <c r="F5" s="16">
        <f t="shared" ref="F5:F36" si="0">E5/D5</f>
        <v>0.700536558041109</v>
      </c>
    </row>
    <row r="6" ht="25.6" customHeight="1" spans="1:6">
      <c r="A6" s="29" t="s">
        <v>47</v>
      </c>
      <c r="B6" s="29" t="s">
        <v>48</v>
      </c>
      <c r="C6" s="14">
        <v>16.8403</v>
      </c>
      <c r="D6" s="14">
        <v>19.2803</v>
      </c>
      <c r="E6" s="14">
        <v>13.506555</v>
      </c>
      <c r="F6" s="16">
        <f t="shared" si="0"/>
        <v>0.700536558041109</v>
      </c>
    </row>
    <row r="7" ht="25.6" customHeight="1" spans="1:6">
      <c r="A7" s="29" t="s">
        <v>49</v>
      </c>
      <c r="B7" s="29" t="s">
        <v>50</v>
      </c>
      <c r="C7" s="14">
        <v>1781.99</v>
      </c>
      <c r="D7" s="14">
        <v>1791.80498</v>
      </c>
      <c r="E7" s="14">
        <v>1568.074273</v>
      </c>
      <c r="F7" s="16">
        <f t="shared" si="0"/>
        <v>0.875136686471314</v>
      </c>
    </row>
    <row r="8" ht="25.6" customHeight="1" spans="1:6">
      <c r="A8" s="29" t="s">
        <v>51</v>
      </c>
      <c r="B8" s="29" t="s">
        <v>52</v>
      </c>
      <c r="C8" s="14">
        <v>1781.99</v>
      </c>
      <c r="D8" s="14">
        <v>1791.80498</v>
      </c>
      <c r="E8" s="14">
        <v>1568.074273</v>
      </c>
      <c r="F8" s="16">
        <f t="shared" si="0"/>
        <v>0.875136686471314</v>
      </c>
    </row>
    <row r="9" ht="25.6" customHeight="1" spans="1:6">
      <c r="A9" s="29" t="s">
        <v>53</v>
      </c>
      <c r="B9" s="29" t="s">
        <v>54</v>
      </c>
      <c r="C9" s="14">
        <v>12</v>
      </c>
      <c r="D9" s="14">
        <v>12</v>
      </c>
      <c r="E9" s="14">
        <v>7.0261</v>
      </c>
      <c r="F9" s="16">
        <f t="shared" si="0"/>
        <v>0.585508333333333</v>
      </c>
    </row>
    <row r="10" ht="25.6" customHeight="1" spans="1:6">
      <c r="A10" s="29" t="s">
        <v>55</v>
      </c>
      <c r="B10" s="29" t="s">
        <v>56</v>
      </c>
      <c r="C10" s="14">
        <v>12</v>
      </c>
      <c r="D10" s="14">
        <v>12</v>
      </c>
      <c r="E10" s="14">
        <v>7.0261</v>
      </c>
      <c r="F10" s="16">
        <f t="shared" si="0"/>
        <v>0.585508333333333</v>
      </c>
    </row>
    <row r="11" ht="25.6" customHeight="1" spans="1:6">
      <c r="A11" s="29" t="s">
        <v>57</v>
      </c>
      <c r="B11" s="29" t="s">
        <v>58</v>
      </c>
      <c r="C11" s="14">
        <v>214.7</v>
      </c>
      <c r="D11" s="14">
        <v>188.09559</v>
      </c>
      <c r="E11" s="14">
        <v>188.09559</v>
      </c>
      <c r="F11" s="16">
        <f t="shared" si="0"/>
        <v>1</v>
      </c>
    </row>
    <row r="12" ht="25.6" customHeight="1" spans="1:6">
      <c r="A12" s="29" t="s">
        <v>59</v>
      </c>
      <c r="B12" s="29" t="s">
        <v>60</v>
      </c>
      <c r="C12" s="14">
        <v>214.7</v>
      </c>
      <c r="D12" s="14">
        <v>188.09559</v>
      </c>
      <c r="E12" s="14">
        <v>188.09559</v>
      </c>
      <c r="F12" s="16">
        <f t="shared" si="0"/>
        <v>1</v>
      </c>
    </row>
    <row r="13" ht="25.6" customHeight="1" spans="1:6">
      <c r="A13" s="29" t="s">
        <v>61</v>
      </c>
      <c r="B13" s="29" t="s">
        <v>62</v>
      </c>
      <c r="C13" s="14">
        <v>25</v>
      </c>
      <c r="D13" s="14">
        <v>25</v>
      </c>
      <c r="E13" s="14">
        <v>25</v>
      </c>
      <c r="F13" s="16">
        <f t="shared" si="0"/>
        <v>1</v>
      </c>
    </row>
    <row r="14" ht="25.6" customHeight="1" spans="1:6">
      <c r="A14" s="29" t="s">
        <v>63</v>
      </c>
      <c r="B14" s="29" t="s">
        <v>64</v>
      </c>
      <c r="C14" s="14">
        <v>25</v>
      </c>
      <c r="D14" s="14">
        <v>25</v>
      </c>
      <c r="E14" s="14">
        <v>25</v>
      </c>
      <c r="F14" s="16">
        <f t="shared" si="0"/>
        <v>1</v>
      </c>
    </row>
    <row r="15" ht="25.6" customHeight="1" spans="1:6">
      <c r="A15" s="29" t="s">
        <v>65</v>
      </c>
      <c r="B15" s="29" t="s">
        <v>66</v>
      </c>
      <c r="C15" s="14">
        <v>2</v>
      </c>
      <c r="D15" s="14">
        <v>2</v>
      </c>
      <c r="E15" s="14">
        <v>1.5071</v>
      </c>
      <c r="F15" s="16">
        <f t="shared" si="0"/>
        <v>0.75355</v>
      </c>
    </row>
    <row r="16" ht="25.6" customHeight="1" spans="1:6">
      <c r="A16" s="29" t="s">
        <v>67</v>
      </c>
      <c r="B16" s="29" t="s">
        <v>68</v>
      </c>
      <c r="C16" s="14">
        <v>2</v>
      </c>
      <c r="D16" s="14">
        <v>2</v>
      </c>
      <c r="E16" s="14">
        <v>1.5071</v>
      </c>
      <c r="F16" s="16">
        <f t="shared" si="0"/>
        <v>0.75355</v>
      </c>
    </row>
    <row r="17" ht="25.6" customHeight="1" spans="1:6">
      <c r="A17" s="29" t="s">
        <v>69</v>
      </c>
      <c r="B17" s="29" t="s">
        <v>70</v>
      </c>
      <c r="C17" s="14">
        <v>3.5</v>
      </c>
      <c r="D17" s="14">
        <v>9.264</v>
      </c>
      <c r="E17" s="14">
        <v>7.635344</v>
      </c>
      <c r="F17" s="16">
        <f t="shared" si="0"/>
        <v>0.824195164075993</v>
      </c>
    </row>
    <row r="18" ht="25.6" customHeight="1" spans="1:6">
      <c r="A18" s="29" t="s">
        <v>71</v>
      </c>
      <c r="B18" s="29" t="s">
        <v>72</v>
      </c>
      <c r="C18" s="14">
        <v>3.5</v>
      </c>
      <c r="D18" s="14">
        <v>9.264</v>
      </c>
      <c r="E18" s="14">
        <v>7.635344</v>
      </c>
      <c r="F18" s="16">
        <f t="shared" si="0"/>
        <v>0.824195164075993</v>
      </c>
    </row>
    <row r="19" ht="25.6" customHeight="1" spans="1:6">
      <c r="A19" s="29" t="s">
        <v>73</v>
      </c>
      <c r="B19" s="29" t="s">
        <v>74</v>
      </c>
      <c r="C19" s="14">
        <v>41.017101</v>
      </c>
      <c r="D19" s="14">
        <v>66.094601</v>
      </c>
      <c r="E19" s="14">
        <v>25.002375</v>
      </c>
      <c r="F19" s="16">
        <f t="shared" si="0"/>
        <v>0.378281654200469</v>
      </c>
    </row>
    <row r="20" ht="25.6" customHeight="1" spans="1:6">
      <c r="A20" s="29" t="s">
        <v>75</v>
      </c>
      <c r="B20" s="29" t="s">
        <v>76</v>
      </c>
      <c r="C20" s="14">
        <v>41.017101</v>
      </c>
      <c r="D20" s="14">
        <v>66.094601</v>
      </c>
      <c r="E20" s="14">
        <v>25.002375</v>
      </c>
      <c r="F20" s="16">
        <f t="shared" si="0"/>
        <v>0.378281654200469</v>
      </c>
    </row>
    <row r="21" ht="25.6" customHeight="1" spans="1:6">
      <c r="A21" s="29" t="s">
        <v>77</v>
      </c>
      <c r="B21" s="29" t="s">
        <v>78</v>
      </c>
      <c r="C21" s="14"/>
      <c r="D21" s="14">
        <v>3</v>
      </c>
      <c r="E21" s="14">
        <v>0</v>
      </c>
      <c r="F21" s="16">
        <f t="shared" si="0"/>
        <v>0</v>
      </c>
    </row>
    <row r="22" ht="25.6" customHeight="1" spans="1:6">
      <c r="A22" s="29" t="s">
        <v>79</v>
      </c>
      <c r="B22" s="29" t="s">
        <v>80</v>
      </c>
      <c r="C22" s="14"/>
      <c r="D22" s="14">
        <v>3</v>
      </c>
      <c r="E22" s="14">
        <v>0</v>
      </c>
      <c r="F22" s="16">
        <f t="shared" si="0"/>
        <v>0</v>
      </c>
    </row>
    <row r="23" ht="25.6" customHeight="1" spans="1:6">
      <c r="A23" s="29" t="s">
        <v>81</v>
      </c>
      <c r="B23" s="29" t="s">
        <v>82</v>
      </c>
      <c r="C23" s="14">
        <v>506.42</v>
      </c>
      <c r="D23" s="14">
        <v>648.69449</v>
      </c>
      <c r="E23" s="14">
        <v>596.341979</v>
      </c>
      <c r="F23" s="16">
        <f t="shared" si="0"/>
        <v>0.919295582424324</v>
      </c>
    </row>
    <row r="24" ht="25.6" customHeight="1" spans="1:6">
      <c r="A24" s="29" t="s">
        <v>83</v>
      </c>
      <c r="B24" s="29" t="s">
        <v>84</v>
      </c>
      <c r="C24" s="14">
        <v>469.42</v>
      </c>
      <c r="D24" s="14">
        <v>611.69449</v>
      </c>
      <c r="E24" s="14">
        <v>578.577113</v>
      </c>
      <c r="F24" s="16">
        <f t="shared" si="0"/>
        <v>0.945859612042606</v>
      </c>
    </row>
    <row r="25" ht="25.6" customHeight="1" spans="1:6">
      <c r="A25" s="29" t="s">
        <v>85</v>
      </c>
      <c r="B25" s="29" t="s">
        <v>82</v>
      </c>
      <c r="C25" s="14">
        <v>37</v>
      </c>
      <c r="D25" s="14">
        <v>37</v>
      </c>
      <c r="E25" s="14">
        <v>17.764866</v>
      </c>
      <c r="F25" s="16">
        <f t="shared" si="0"/>
        <v>0.480131513513514</v>
      </c>
    </row>
    <row r="26" ht="25.6" customHeight="1" spans="1:6">
      <c r="A26" s="29" t="s">
        <v>86</v>
      </c>
      <c r="B26" s="29" t="s">
        <v>87</v>
      </c>
      <c r="C26" s="14">
        <v>59.6975</v>
      </c>
      <c r="D26" s="14">
        <v>87.6975</v>
      </c>
      <c r="E26" s="14">
        <v>29.518317</v>
      </c>
      <c r="F26" s="16">
        <f t="shared" si="0"/>
        <v>0.336592457025571</v>
      </c>
    </row>
    <row r="27" ht="25.6" customHeight="1" spans="1:6">
      <c r="A27" s="29" t="s">
        <v>88</v>
      </c>
      <c r="B27" s="29" t="s">
        <v>87</v>
      </c>
      <c r="C27" s="14">
        <v>59.6975</v>
      </c>
      <c r="D27" s="14">
        <v>87.6975</v>
      </c>
      <c r="E27" s="14">
        <v>29.518317</v>
      </c>
      <c r="F27" s="16">
        <f t="shared" si="0"/>
        <v>0.336592457025571</v>
      </c>
    </row>
    <row r="28" ht="25.6" customHeight="1" spans="1:6">
      <c r="A28" s="29" t="s">
        <v>89</v>
      </c>
      <c r="B28" s="29" t="s">
        <v>90</v>
      </c>
      <c r="C28" s="14">
        <v>8</v>
      </c>
      <c r="D28" s="14">
        <v>8</v>
      </c>
      <c r="E28" s="14">
        <v>7.6126</v>
      </c>
      <c r="F28" s="16">
        <f t="shared" si="0"/>
        <v>0.951575</v>
      </c>
    </row>
    <row r="29" ht="25.6" customHeight="1" spans="1:6">
      <c r="A29" s="29" t="s">
        <v>91</v>
      </c>
      <c r="B29" s="29" t="s">
        <v>92</v>
      </c>
      <c r="C29" s="14">
        <v>8</v>
      </c>
      <c r="D29" s="14">
        <v>8</v>
      </c>
      <c r="E29" s="14">
        <v>7.6126</v>
      </c>
      <c r="F29" s="16">
        <f t="shared" si="0"/>
        <v>0.951575</v>
      </c>
    </row>
    <row r="30" ht="25.6" customHeight="1" spans="1:6">
      <c r="A30" s="29" t="s">
        <v>93</v>
      </c>
      <c r="B30" s="29" t="s">
        <v>94</v>
      </c>
      <c r="C30" s="14">
        <v>8</v>
      </c>
      <c r="D30" s="14">
        <v>8</v>
      </c>
      <c r="E30" s="14">
        <v>7.6126</v>
      </c>
      <c r="F30" s="16">
        <f t="shared" si="0"/>
        <v>0.951575</v>
      </c>
    </row>
    <row r="31" ht="25.6" customHeight="1" spans="1:6">
      <c r="A31" s="29" t="s">
        <v>95</v>
      </c>
      <c r="B31" s="29" t="s">
        <v>96</v>
      </c>
      <c r="C31" s="14">
        <v>34</v>
      </c>
      <c r="D31" s="14">
        <v>43</v>
      </c>
      <c r="E31" s="14">
        <v>6.691</v>
      </c>
      <c r="F31" s="16">
        <f t="shared" si="0"/>
        <v>0.155604651162791</v>
      </c>
    </row>
    <row r="32" ht="25.6" customHeight="1" spans="1:6">
      <c r="A32" s="29" t="s">
        <v>97</v>
      </c>
      <c r="B32" s="29" t="s">
        <v>98</v>
      </c>
      <c r="C32" s="14">
        <v>34</v>
      </c>
      <c r="D32" s="14">
        <v>43</v>
      </c>
      <c r="E32" s="14">
        <v>6.691</v>
      </c>
      <c r="F32" s="16">
        <f t="shared" si="0"/>
        <v>0.155604651162791</v>
      </c>
    </row>
    <row r="33" ht="25.6" customHeight="1" spans="1:6">
      <c r="A33" s="29" t="s">
        <v>99</v>
      </c>
      <c r="B33" s="29" t="s">
        <v>100</v>
      </c>
      <c r="C33" s="14">
        <v>34</v>
      </c>
      <c r="D33" s="14">
        <v>43</v>
      </c>
      <c r="E33" s="14">
        <v>6.691</v>
      </c>
      <c r="F33" s="16">
        <f t="shared" si="0"/>
        <v>0.155604651162791</v>
      </c>
    </row>
    <row r="34" ht="25.6" customHeight="1" spans="1:6">
      <c r="A34" s="29" t="s">
        <v>101</v>
      </c>
      <c r="B34" s="29" t="s">
        <v>102</v>
      </c>
      <c r="C34" s="14">
        <v>116.9</v>
      </c>
      <c r="D34" s="14">
        <v>118.6</v>
      </c>
      <c r="E34" s="14">
        <v>101.957287</v>
      </c>
      <c r="F34" s="16">
        <f t="shared" si="0"/>
        <v>0.859673583473862</v>
      </c>
    </row>
    <row r="35" ht="25.6" customHeight="1" spans="1:6">
      <c r="A35" s="29" t="s">
        <v>103</v>
      </c>
      <c r="B35" s="29" t="s">
        <v>104</v>
      </c>
      <c r="C35" s="14">
        <v>99.74</v>
      </c>
      <c r="D35" s="14">
        <v>101.44</v>
      </c>
      <c r="E35" s="14">
        <v>95.797287</v>
      </c>
      <c r="F35" s="16">
        <f t="shared" si="0"/>
        <v>0.944373886041009</v>
      </c>
    </row>
    <row r="36" ht="25.6" customHeight="1" spans="1:6">
      <c r="A36" s="29" t="s">
        <v>105</v>
      </c>
      <c r="B36" s="29" t="s">
        <v>106</v>
      </c>
      <c r="C36" s="14">
        <v>79.74</v>
      </c>
      <c r="D36" s="14">
        <v>79.74</v>
      </c>
      <c r="E36" s="14">
        <v>75.069917</v>
      </c>
      <c r="F36" s="16">
        <f t="shared" si="0"/>
        <v>0.941433621770755</v>
      </c>
    </row>
    <row r="37" ht="25.6" customHeight="1" spans="1:6">
      <c r="A37" s="29" t="s">
        <v>107</v>
      </c>
      <c r="B37" s="29" t="s">
        <v>108</v>
      </c>
      <c r="C37" s="14">
        <v>20</v>
      </c>
      <c r="D37" s="14">
        <v>21.7</v>
      </c>
      <c r="E37" s="14">
        <v>20.72737</v>
      </c>
      <c r="F37" s="16">
        <f t="shared" ref="F37:F68" si="1">E37/D37</f>
        <v>0.955178341013825</v>
      </c>
    </row>
    <row r="38" ht="25.6" customHeight="1" spans="1:6">
      <c r="A38" s="29" t="s">
        <v>109</v>
      </c>
      <c r="B38" s="29" t="s">
        <v>110</v>
      </c>
      <c r="C38" s="14">
        <v>17.16</v>
      </c>
      <c r="D38" s="14">
        <v>17.16</v>
      </c>
      <c r="E38" s="14">
        <v>6.16</v>
      </c>
      <c r="F38" s="16">
        <f t="shared" si="1"/>
        <v>0.358974358974359</v>
      </c>
    </row>
    <row r="39" ht="25.6" customHeight="1" spans="1:6">
      <c r="A39" s="29" t="s">
        <v>111</v>
      </c>
      <c r="B39" s="29" t="s">
        <v>112</v>
      </c>
      <c r="C39" s="14">
        <v>17.16</v>
      </c>
      <c r="D39" s="14">
        <v>17.16</v>
      </c>
      <c r="E39" s="14">
        <v>6.16</v>
      </c>
      <c r="F39" s="16">
        <f t="shared" si="1"/>
        <v>0.358974358974359</v>
      </c>
    </row>
    <row r="40" ht="25.6" customHeight="1" spans="1:6">
      <c r="A40" s="29" t="s">
        <v>113</v>
      </c>
      <c r="B40" s="29" t="s">
        <v>114</v>
      </c>
      <c r="C40" s="14">
        <v>3706.003752</v>
      </c>
      <c r="D40" s="14">
        <v>3816.308583</v>
      </c>
      <c r="E40" s="14">
        <v>3652.581112</v>
      </c>
      <c r="F40" s="16">
        <f t="shared" si="1"/>
        <v>0.957097947548232</v>
      </c>
    </row>
    <row r="41" ht="25.6" customHeight="1" spans="1:6">
      <c r="A41" s="29" t="s">
        <v>115</v>
      </c>
      <c r="B41" s="29" t="s">
        <v>116</v>
      </c>
      <c r="C41" s="14">
        <v>455.6</v>
      </c>
      <c r="D41" s="14">
        <v>522.75</v>
      </c>
      <c r="E41" s="14">
        <v>511.578449</v>
      </c>
      <c r="F41" s="16">
        <f t="shared" si="1"/>
        <v>0.978629266379723</v>
      </c>
    </row>
    <row r="42" ht="25.6" customHeight="1" spans="1:6">
      <c r="A42" s="29" t="s">
        <v>117</v>
      </c>
      <c r="B42" s="29" t="s">
        <v>118</v>
      </c>
      <c r="C42" s="14">
        <v>50</v>
      </c>
      <c r="D42" s="14">
        <v>50</v>
      </c>
      <c r="E42" s="14">
        <v>50</v>
      </c>
      <c r="F42" s="16">
        <f t="shared" si="1"/>
        <v>1</v>
      </c>
    </row>
    <row r="43" ht="25.6" customHeight="1" spans="1:6">
      <c r="A43" s="29" t="s">
        <v>119</v>
      </c>
      <c r="B43" s="29" t="s">
        <v>120</v>
      </c>
      <c r="C43" s="14">
        <v>405.6</v>
      </c>
      <c r="D43" s="14">
        <v>472.75</v>
      </c>
      <c r="E43" s="14">
        <v>461.578449</v>
      </c>
      <c r="F43" s="16">
        <f t="shared" si="1"/>
        <v>0.976369008989952</v>
      </c>
    </row>
    <row r="44" ht="25.6" customHeight="1" spans="1:6">
      <c r="A44" s="29" t="s">
        <v>121</v>
      </c>
      <c r="B44" s="29" t="s">
        <v>122</v>
      </c>
      <c r="C44" s="14">
        <v>693.97</v>
      </c>
      <c r="D44" s="14">
        <v>668.624831</v>
      </c>
      <c r="E44" s="14">
        <v>645.609792</v>
      </c>
      <c r="F44" s="16">
        <f t="shared" si="1"/>
        <v>0.965578545795886</v>
      </c>
    </row>
    <row r="45" ht="25.6" customHeight="1" spans="1:6">
      <c r="A45" s="29" t="s">
        <v>123</v>
      </c>
      <c r="B45" s="29" t="s">
        <v>124</v>
      </c>
      <c r="C45" s="14">
        <v>28.52</v>
      </c>
      <c r="D45" s="14">
        <v>32.62</v>
      </c>
      <c r="E45" s="14">
        <v>15.853</v>
      </c>
      <c r="F45" s="16">
        <f t="shared" si="1"/>
        <v>0.485990190067443</v>
      </c>
    </row>
    <row r="46" ht="25.6" customHeight="1" spans="1:6">
      <c r="A46" s="29" t="s">
        <v>125</v>
      </c>
      <c r="B46" s="29" t="s">
        <v>126</v>
      </c>
      <c r="C46" s="14">
        <v>42.6</v>
      </c>
      <c r="D46" s="14">
        <v>42.583</v>
      </c>
      <c r="E46" s="14">
        <v>42.565</v>
      </c>
      <c r="F46" s="16">
        <f t="shared" si="1"/>
        <v>0.999577296104079</v>
      </c>
    </row>
    <row r="47" ht="25.6" customHeight="1" spans="1:6">
      <c r="A47" s="29" t="s">
        <v>127</v>
      </c>
      <c r="B47" s="29" t="s">
        <v>128</v>
      </c>
      <c r="C47" s="14">
        <v>415.03</v>
      </c>
      <c r="D47" s="14">
        <v>394.08</v>
      </c>
      <c r="E47" s="14">
        <v>390.04413</v>
      </c>
      <c r="F47" s="16">
        <f t="shared" si="1"/>
        <v>0.989758754567601</v>
      </c>
    </row>
    <row r="48" ht="25.6" customHeight="1" spans="1:6">
      <c r="A48" s="29" t="s">
        <v>129</v>
      </c>
      <c r="B48" s="29" t="s">
        <v>130</v>
      </c>
      <c r="C48" s="14">
        <v>207.48</v>
      </c>
      <c r="D48" s="14">
        <v>198.921831</v>
      </c>
      <c r="E48" s="14">
        <v>196.807662</v>
      </c>
      <c r="F48" s="16">
        <f t="shared" si="1"/>
        <v>0.98937186034649</v>
      </c>
    </row>
    <row r="49" ht="25.6" customHeight="1" spans="1:6">
      <c r="A49" s="29" t="s">
        <v>131</v>
      </c>
      <c r="B49" s="29" t="s">
        <v>132</v>
      </c>
      <c r="C49" s="14">
        <v>0.34</v>
      </c>
      <c r="D49" s="14">
        <v>0.42</v>
      </c>
      <c r="E49" s="14">
        <v>0.34</v>
      </c>
      <c r="F49" s="16">
        <f t="shared" si="1"/>
        <v>0.80952380952381</v>
      </c>
    </row>
    <row r="50" ht="25.6" customHeight="1" spans="1:6">
      <c r="A50" s="29" t="s">
        <v>133</v>
      </c>
      <c r="B50" s="29" t="s">
        <v>134</v>
      </c>
      <c r="C50" s="14">
        <v>1817.58</v>
      </c>
      <c r="D50" s="14">
        <v>1817.58</v>
      </c>
      <c r="E50" s="14">
        <v>1791.15</v>
      </c>
      <c r="F50" s="16">
        <f t="shared" si="1"/>
        <v>0.985458686825339</v>
      </c>
    </row>
    <row r="51" ht="25.6" customHeight="1" spans="1:6">
      <c r="A51" s="29" t="s">
        <v>135</v>
      </c>
      <c r="B51" s="29" t="s">
        <v>136</v>
      </c>
      <c r="C51" s="14">
        <v>1817.58</v>
      </c>
      <c r="D51" s="14">
        <v>1817.58</v>
      </c>
      <c r="E51" s="14">
        <v>1791.15</v>
      </c>
      <c r="F51" s="16">
        <f t="shared" si="1"/>
        <v>0.985458686825339</v>
      </c>
    </row>
    <row r="52" ht="25.6" customHeight="1" spans="1:6">
      <c r="A52" s="29" t="s">
        <v>137</v>
      </c>
      <c r="B52" s="29" t="s">
        <v>138</v>
      </c>
      <c r="C52" s="14">
        <v>17.013896</v>
      </c>
      <c r="D52" s="14">
        <v>17.013896</v>
      </c>
      <c r="E52" s="14">
        <v>10.135932</v>
      </c>
      <c r="F52" s="16">
        <f t="shared" si="1"/>
        <v>0.595744325697066</v>
      </c>
    </row>
    <row r="53" ht="25.6" customHeight="1" spans="1:6">
      <c r="A53" s="29" t="s">
        <v>139</v>
      </c>
      <c r="B53" s="29" t="s">
        <v>140</v>
      </c>
      <c r="C53" s="14">
        <v>1.2</v>
      </c>
      <c r="D53" s="14">
        <v>1.2</v>
      </c>
      <c r="E53" s="14">
        <v>1.08</v>
      </c>
      <c r="F53" s="16">
        <f t="shared" si="1"/>
        <v>0.9</v>
      </c>
    </row>
    <row r="54" ht="25.6" customHeight="1" spans="1:6">
      <c r="A54" s="29" t="s">
        <v>141</v>
      </c>
      <c r="B54" s="29" t="s">
        <v>142</v>
      </c>
      <c r="C54" s="14">
        <v>15.813896</v>
      </c>
      <c r="D54" s="14">
        <v>15.813896</v>
      </c>
      <c r="E54" s="14">
        <v>9.055932</v>
      </c>
      <c r="F54" s="16">
        <f t="shared" si="1"/>
        <v>0.5726566053046</v>
      </c>
    </row>
    <row r="55" ht="25.6" customHeight="1" spans="1:6">
      <c r="A55" s="29" t="s">
        <v>143</v>
      </c>
      <c r="B55" s="29" t="s">
        <v>144</v>
      </c>
      <c r="C55" s="14">
        <v>143</v>
      </c>
      <c r="D55" s="14">
        <v>151.5</v>
      </c>
      <c r="E55" s="14">
        <v>141.732233</v>
      </c>
      <c r="F55" s="16">
        <f t="shared" si="1"/>
        <v>0.935526290429043</v>
      </c>
    </row>
    <row r="56" ht="25.6" customHeight="1" spans="1:6">
      <c r="A56" s="29" t="s">
        <v>145</v>
      </c>
      <c r="B56" s="29" t="s">
        <v>146</v>
      </c>
      <c r="C56" s="14">
        <v>33</v>
      </c>
      <c r="D56" s="14">
        <v>33</v>
      </c>
      <c r="E56" s="14">
        <v>33</v>
      </c>
      <c r="F56" s="16">
        <f t="shared" si="1"/>
        <v>1</v>
      </c>
    </row>
    <row r="57" ht="25.6" customHeight="1" spans="1:6">
      <c r="A57" s="29" t="s">
        <v>147</v>
      </c>
      <c r="B57" s="29" t="s">
        <v>148</v>
      </c>
      <c r="C57" s="14">
        <v>12</v>
      </c>
      <c r="D57" s="14">
        <v>12</v>
      </c>
      <c r="E57" s="14">
        <v>10.9</v>
      </c>
      <c r="F57" s="16">
        <f t="shared" si="1"/>
        <v>0.908333333333333</v>
      </c>
    </row>
    <row r="58" ht="25.6" customHeight="1" spans="1:6">
      <c r="A58" s="29" t="s">
        <v>149</v>
      </c>
      <c r="B58" s="29" t="s">
        <v>150</v>
      </c>
      <c r="C58" s="14">
        <v>97.5</v>
      </c>
      <c r="D58" s="14">
        <v>98.5</v>
      </c>
      <c r="E58" s="14">
        <v>97.439233</v>
      </c>
      <c r="F58" s="16">
        <f t="shared" si="1"/>
        <v>0.989230791878173</v>
      </c>
    </row>
    <row r="59" ht="25.6" customHeight="1" spans="1:6">
      <c r="A59" s="29" t="s">
        <v>151</v>
      </c>
      <c r="B59" s="29" t="s">
        <v>152</v>
      </c>
      <c r="C59" s="14">
        <v>0.5</v>
      </c>
      <c r="D59" s="14">
        <v>8</v>
      </c>
      <c r="E59" s="14">
        <v>0.393</v>
      </c>
      <c r="F59" s="16">
        <f t="shared" si="1"/>
        <v>0.049125</v>
      </c>
    </row>
    <row r="60" ht="25.6" customHeight="1" spans="1:6">
      <c r="A60" s="29" t="s">
        <v>153</v>
      </c>
      <c r="B60" s="29" t="s">
        <v>154</v>
      </c>
      <c r="C60" s="14">
        <v>227.771795</v>
      </c>
      <c r="D60" s="14">
        <v>227.771795</v>
      </c>
      <c r="E60" s="14">
        <v>187.855795</v>
      </c>
      <c r="F60" s="16">
        <f t="shared" si="1"/>
        <v>0.824754421415522</v>
      </c>
    </row>
    <row r="61" ht="25.6" customHeight="1" spans="1:6">
      <c r="A61" s="29" t="s">
        <v>155</v>
      </c>
      <c r="B61" s="29" t="s">
        <v>156</v>
      </c>
      <c r="C61" s="14">
        <v>3.9</v>
      </c>
      <c r="D61" s="14">
        <v>3.9</v>
      </c>
      <c r="E61" s="14">
        <v>3.9</v>
      </c>
      <c r="F61" s="16">
        <f t="shared" si="1"/>
        <v>1</v>
      </c>
    </row>
    <row r="62" ht="25.6" customHeight="1" spans="1:6">
      <c r="A62" s="29" t="s">
        <v>157</v>
      </c>
      <c r="B62" s="29" t="s">
        <v>158</v>
      </c>
      <c r="C62" s="14">
        <v>173.391795</v>
      </c>
      <c r="D62" s="14">
        <v>173.391795</v>
      </c>
      <c r="E62" s="14">
        <v>137.041795</v>
      </c>
      <c r="F62" s="16">
        <f t="shared" si="1"/>
        <v>0.790359168956063</v>
      </c>
    </row>
    <row r="63" ht="25.6" customHeight="1" spans="1:6">
      <c r="A63" s="29" t="s">
        <v>159</v>
      </c>
      <c r="B63" s="29" t="s">
        <v>160</v>
      </c>
      <c r="C63" s="14">
        <v>0.5</v>
      </c>
      <c r="D63" s="14">
        <v>0.5</v>
      </c>
      <c r="E63" s="14">
        <v>0.5</v>
      </c>
      <c r="F63" s="16">
        <f t="shared" si="1"/>
        <v>1</v>
      </c>
    </row>
    <row r="64" ht="25.6" customHeight="1" spans="1:6">
      <c r="A64" s="29" t="s">
        <v>161</v>
      </c>
      <c r="B64" s="29" t="s">
        <v>162</v>
      </c>
      <c r="C64" s="14">
        <v>49.98</v>
      </c>
      <c r="D64" s="14">
        <v>49.98</v>
      </c>
      <c r="E64" s="14">
        <v>46.414</v>
      </c>
      <c r="F64" s="16">
        <f t="shared" si="1"/>
        <v>0.928651460584234</v>
      </c>
    </row>
    <row r="65" ht="25.6" customHeight="1" spans="1:6">
      <c r="A65" s="29" t="s">
        <v>163</v>
      </c>
      <c r="B65" s="29" t="s">
        <v>164</v>
      </c>
      <c r="C65" s="14">
        <v>348.64</v>
      </c>
      <c r="D65" s="14">
        <v>408.64</v>
      </c>
      <c r="E65" s="14">
        <v>362.09085</v>
      </c>
      <c r="F65" s="16">
        <f t="shared" si="1"/>
        <v>0.886087632145654</v>
      </c>
    </row>
    <row r="66" ht="25.6" customHeight="1" spans="1:6">
      <c r="A66" s="29" t="s">
        <v>165</v>
      </c>
      <c r="B66" s="29" t="s">
        <v>166</v>
      </c>
      <c r="C66" s="14">
        <v>348.64</v>
      </c>
      <c r="D66" s="14">
        <v>408.64</v>
      </c>
      <c r="E66" s="14">
        <v>362.09085</v>
      </c>
      <c r="F66" s="16">
        <f t="shared" si="1"/>
        <v>0.886087632145654</v>
      </c>
    </row>
    <row r="67" ht="25.6" customHeight="1" spans="1:6">
      <c r="A67" s="29" t="s">
        <v>167</v>
      </c>
      <c r="B67" s="29" t="s">
        <v>168</v>
      </c>
      <c r="C67" s="14">
        <v>2.428061</v>
      </c>
      <c r="D67" s="14">
        <v>2.428061</v>
      </c>
      <c r="E67" s="14">
        <v>2.428061</v>
      </c>
      <c r="F67" s="16">
        <f t="shared" si="1"/>
        <v>1</v>
      </c>
    </row>
    <row r="68" ht="25.6" customHeight="1" spans="1:6">
      <c r="A68" s="29" t="s">
        <v>169</v>
      </c>
      <c r="B68" s="29" t="s">
        <v>170</v>
      </c>
      <c r="C68" s="14">
        <v>2.428061</v>
      </c>
      <c r="D68" s="14">
        <v>2.428061</v>
      </c>
      <c r="E68" s="14">
        <v>2.428061</v>
      </c>
      <c r="F68" s="16">
        <f t="shared" si="1"/>
        <v>1</v>
      </c>
    </row>
    <row r="69" ht="25.6" customHeight="1" spans="1:6">
      <c r="A69" s="29" t="s">
        <v>171</v>
      </c>
      <c r="B69" s="29" t="s">
        <v>172</v>
      </c>
      <c r="C69" s="14">
        <v>360.303446</v>
      </c>
      <c r="D69" s="14">
        <v>365.297946</v>
      </c>
      <c r="E69" s="14">
        <v>337.536275</v>
      </c>
      <c r="F69" s="16">
        <f t="shared" ref="F69:F100" si="2">E69/D69</f>
        <v>0.924002663294471</v>
      </c>
    </row>
    <row r="70" ht="25.6" customHeight="1" spans="1:6">
      <c r="A70" s="29" t="s">
        <v>173</v>
      </c>
      <c r="B70" s="29" t="s">
        <v>174</v>
      </c>
      <c r="C70" s="14">
        <v>86.6</v>
      </c>
      <c r="D70" s="14">
        <v>86.6</v>
      </c>
      <c r="E70" s="14">
        <v>65.118991</v>
      </c>
      <c r="F70" s="16">
        <f t="shared" si="2"/>
        <v>0.751951397228638</v>
      </c>
    </row>
    <row r="71" ht="25.6" customHeight="1" spans="1:6">
      <c r="A71" s="29" t="s">
        <v>175</v>
      </c>
      <c r="B71" s="29" t="s">
        <v>176</v>
      </c>
      <c r="C71" s="14">
        <v>86.6</v>
      </c>
      <c r="D71" s="14">
        <v>86.6</v>
      </c>
      <c r="E71" s="14">
        <v>65.118991</v>
      </c>
      <c r="F71" s="16">
        <f t="shared" si="2"/>
        <v>0.751951397228638</v>
      </c>
    </row>
    <row r="72" ht="25.6" customHeight="1" spans="1:6">
      <c r="A72" s="29" t="s">
        <v>177</v>
      </c>
      <c r="B72" s="29" t="s">
        <v>178</v>
      </c>
      <c r="C72" s="14">
        <v>3.8</v>
      </c>
      <c r="D72" s="14">
        <v>3.8</v>
      </c>
      <c r="E72" s="14">
        <v>1.5597</v>
      </c>
      <c r="F72" s="16">
        <f t="shared" si="2"/>
        <v>0.410447368421053</v>
      </c>
    </row>
    <row r="73" ht="25.6" customHeight="1" spans="1:6">
      <c r="A73" s="29" t="s">
        <v>179</v>
      </c>
      <c r="B73" s="29" t="s">
        <v>180</v>
      </c>
      <c r="C73" s="14">
        <v>3.8</v>
      </c>
      <c r="D73" s="14">
        <v>3.8</v>
      </c>
      <c r="E73" s="14">
        <v>1.5597</v>
      </c>
      <c r="F73" s="16">
        <f t="shared" si="2"/>
        <v>0.410447368421053</v>
      </c>
    </row>
    <row r="74" ht="25.6" customHeight="1" spans="1:6">
      <c r="A74" s="29" t="s">
        <v>181</v>
      </c>
      <c r="B74" s="29" t="s">
        <v>182</v>
      </c>
      <c r="C74" s="14">
        <v>228.1</v>
      </c>
      <c r="D74" s="14">
        <v>200.306</v>
      </c>
      <c r="E74" s="14">
        <v>197.154011</v>
      </c>
      <c r="F74" s="16">
        <f t="shared" si="2"/>
        <v>0.984264130879754</v>
      </c>
    </row>
    <row r="75" ht="25.6" customHeight="1" spans="1:6">
      <c r="A75" s="29" t="s">
        <v>183</v>
      </c>
      <c r="B75" s="29" t="s">
        <v>184</v>
      </c>
      <c r="C75" s="14">
        <v>60.71</v>
      </c>
      <c r="D75" s="14">
        <v>56.01</v>
      </c>
      <c r="E75" s="14">
        <v>54.310442</v>
      </c>
      <c r="F75" s="16">
        <f t="shared" si="2"/>
        <v>0.969656168541332</v>
      </c>
    </row>
    <row r="76" ht="25.6" customHeight="1" spans="1:6">
      <c r="A76" s="29" t="s">
        <v>185</v>
      </c>
      <c r="B76" s="29" t="s">
        <v>186</v>
      </c>
      <c r="C76" s="14">
        <v>167.39</v>
      </c>
      <c r="D76" s="14">
        <v>144.296</v>
      </c>
      <c r="E76" s="14">
        <v>142.843569</v>
      </c>
      <c r="F76" s="16">
        <f t="shared" si="2"/>
        <v>0.989934364084937</v>
      </c>
    </row>
    <row r="77" ht="25.6" customHeight="1" spans="1:6">
      <c r="A77" s="29" t="s">
        <v>187</v>
      </c>
      <c r="B77" s="29" t="s">
        <v>188</v>
      </c>
      <c r="C77" s="14">
        <v>41.803446</v>
      </c>
      <c r="D77" s="14">
        <v>74.591946</v>
      </c>
      <c r="E77" s="14">
        <v>73.703573</v>
      </c>
      <c r="F77" s="16">
        <f t="shared" si="2"/>
        <v>0.988090228937049</v>
      </c>
    </row>
    <row r="78" ht="25.6" customHeight="1" spans="1:6">
      <c r="A78" s="29" t="s">
        <v>189</v>
      </c>
      <c r="B78" s="29" t="s">
        <v>190</v>
      </c>
      <c r="C78" s="14">
        <v>41.203446</v>
      </c>
      <c r="D78" s="14">
        <v>73.813446</v>
      </c>
      <c r="E78" s="14">
        <v>73.063073</v>
      </c>
      <c r="F78" s="16">
        <f t="shared" si="2"/>
        <v>0.989834196333281</v>
      </c>
    </row>
    <row r="79" ht="25.6" customHeight="1" spans="1:6">
      <c r="A79" s="29" t="s">
        <v>191</v>
      </c>
      <c r="B79" s="29" t="s">
        <v>192</v>
      </c>
      <c r="C79" s="14">
        <v>0.6</v>
      </c>
      <c r="D79" s="14">
        <v>0.7785</v>
      </c>
      <c r="E79" s="14">
        <v>0.6405</v>
      </c>
      <c r="F79" s="16">
        <f t="shared" si="2"/>
        <v>0.822736030828516</v>
      </c>
    </row>
    <row r="80" ht="25.6" customHeight="1" spans="1:6">
      <c r="A80" s="29" t="s">
        <v>193</v>
      </c>
      <c r="B80" s="29" t="s">
        <v>194</v>
      </c>
      <c r="C80" s="14">
        <v>675.16</v>
      </c>
      <c r="D80" s="14">
        <v>606.025535</v>
      </c>
      <c r="E80" s="14">
        <v>584.678475</v>
      </c>
      <c r="F80" s="16">
        <f t="shared" si="2"/>
        <v>0.964775312644211</v>
      </c>
    </row>
    <row r="81" ht="25.6" customHeight="1" spans="1:6">
      <c r="A81" s="29" t="s">
        <v>195</v>
      </c>
      <c r="B81" s="29" t="s">
        <v>196</v>
      </c>
      <c r="C81" s="14">
        <v>364.35</v>
      </c>
      <c r="D81" s="14">
        <v>294.345535</v>
      </c>
      <c r="E81" s="14">
        <v>294.345535</v>
      </c>
      <c r="F81" s="16">
        <f t="shared" si="2"/>
        <v>1</v>
      </c>
    </row>
    <row r="82" ht="25.6" customHeight="1" spans="1:6">
      <c r="A82" s="29" t="s">
        <v>197</v>
      </c>
      <c r="B82" s="29" t="s">
        <v>198</v>
      </c>
      <c r="C82" s="14">
        <v>364.35</v>
      </c>
      <c r="D82" s="14">
        <v>294.345535</v>
      </c>
      <c r="E82" s="14">
        <v>294.345535</v>
      </c>
      <c r="F82" s="16">
        <f t="shared" si="2"/>
        <v>1</v>
      </c>
    </row>
    <row r="83" ht="25.6" customHeight="1" spans="1:6">
      <c r="A83" s="29" t="s">
        <v>199</v>
      </c>
      <c r="B83" s="29" t="s">
        <v>200</v>
      </c>
      <c r="C83" s="14">
        <v>263</v>
      </c>
      <c r="D83" s="14">
        <v>263</v>
      </c>
      <c r="E83" s="14">
        <v>242.10314</v>
      </c>
      <c r="F83" s="16">
        <f t="shared" si="2"/>
        <v>0.920544258555133</v>
      </c>
    </row>
    <row r="84" ht="25.6" customHeight="1" spans="1:6">
      <c r="A84" s="29" t="s">
        <v>201</v>
      </c>
      <c r="B84" s="29" t="s">
        <v>202</v>
      </c>
      <c r="C84" s="14">
        <v>263</v>
      </c>
      <c r="D84" s="14">
        <v>263</v>
      </c>
      <c r="E84" s="14">
        <v>242.10314</v>
      </c>
      <c r="F84" s="16">
        <f t="shared" si="2"/>
        <v>0.920544258555133</v>
      </c>
    </row>
    <row r="85" ht="25.6" customHeight="1" spans="1:6">
      <c r="A85" s="29" t="s">
        <v>203</v>
      </c>
      <c r="B85" s="29" t="s">
        <v>204</v>
      </c>
      <c r="C85" s="14">
        <v>47.81</v>
      </c>
      <c r="D85" s="14">
        <v>48.68</v>
      </c>
      <c r="E85" s="14">
        <v>48.2298</v>
      </c>
      <c r="F85" s="16">
        <f t="shared" si="2"/>
        <v>0.990751848808546</v>
      </c>
    </row>
    <row r="86" ht="25.6" customHeight="1" spans="1:6">
      <c r="A86" s="29" t="s">
        <v>205</v>
      </c>
      <c r="B86" s="29" t="s">
        <v>206</v>
      </c>
      <c r="C86" s="14">
        <v>47.81</v>
      </c>
      <c r="D86" s="14">
        <v>48.68</v>
      </c>
      <c r="E86" s="14">
        <v>48.2298</v>
      </c>
      <c r="F86" s="16">
        <f t="shared" si="2"/>
        <v>0.990751848808546</v>
      </c>
    </row>
    <row r="87" ht="25.6" customHeight="1" spans="1:6">
      <c r="A87" s="29" t="s">
        <v>207</v>
      </c>
      <c r="B87" s="29" t="s">
        <v>208</v>
      </c>
      <c r="C87" s="14">
        <v>8442.17</v>
      </c>
      <c r="D87" s="14">
        <v>7763.627569</v>
      </c>
      <c r="E87" s="14">
        <v>6970.463527</v>
      </c>
      <c r="F87" s="16">
        <f t="shared" si="2"/>
        <v>0.897835897594175</v>
      </c>
    </row>
    <row r="88" ht="25.6" customHeight="1" spans="1:6">
      <c r="A88" s="29" t="s">
        <v>209</v>
      </c>
      <c r="B88" s="29" t="s">
        <v>210</v>
      </c>
      <c r="C88" s="14">
        <v>4788.4</v>
      </c>
      <c r="D88" s="14">
        <v>4974.447569</v>
      </c>
      <c r="E88" s="14">
        <v>4936.987948</v>
      </c>
      <c r="F88" s="16">
        <f t="shared" si="2"/>
        <v>0.992469591752571</v>
      </c>
    </row>
    <row r="89" ht="25.6" customHeight="1" spans="1:6">
      <c r="A89" s="29" t="s">
        <v>211</v>
      </c>
      <c r="B89" s="29" t="s">
        <v>52</v>
      </c>
      <c r="C89" s="14">
        <v>151.06</v>
      </c>
      <c r="D89" s="14">
        <v>158.91176</v>
      </c>
      <c r="E89" s="14">
        <v>148.119851</v>
      </c>
      <c r="F89" s="16">
        <f t="shared" si="2"/>
        <v>0.932088669837903</v>
      </c>
    </row>
    <row r="90" ht="25.6" customHeight="1" spans="1:6">
      <c r="A90" s="29" t="s">
        <v>212</v>
      </c>
      <c r="B90" s="29" t="s">
        <v>213</v>
      </c>
      <c r="C90" s="14">
        <v>4637.34</v>
      </c>
      <c r="D90" s="14">
        <v>4815.535809</v>
      </c>
      <c r="E90" s="14">
        <v>4788.868097</v>
      </c>
      <c r="F90" s="16">
        <f t="shared" si="2"/>
        <v>0.994462150618803</v>
      </c>
    </row>
    <row r="91" ht="25.6" customHeight="1" spans="1:6">
      <c r="A91" s="29" t="s">
        <v>214</v>
      </c>
      <c r="B91" s="29" t="s">
        <v>215</v>
      </c>
      <c r="C91" s="14">
        <v>3185.5</v>
      </c>
      <c r="D91" s="14">
        <v>2313.8</v>
      </c>
      <c r="E91" s="14">
        <v>1692.247853</v>
      </c>
      <c r="F91" s="16">
        <f t="shared" si="2"/>
        <v>0.731371705851845</v>
      </c>
    </row>
    <row r="92" ht="25.6" customHeight="1" spans="1:6">
      <c r="A92" s="29" t="s">
        <v>216</v>
      </c>
      <c r="B92" s="29" t="s">
        <v>215</v>
      </c>
      <c r="C92" s="14">
        <v>3185.5</v>
      </c>
      <c r="D92" s="14">
        <v>2313.8</v>
      </c>
      <c r="E92" s="14">
        <v>1692.247853</v>
      </c>
      <c r="F92" s="16">
        <f t="shared" si="2"/>
        <v>0.731371705851845</v>
      </c>
    </row>
    <row r="93" ht="25.6" customHeight="1" spans="1:6">
      <c r="A93" s="29" t="s">
        <v>217</v>
      </c>
      <c r="B93" s="29" t="s">
        <v>218</v>
      </c>
      <c r="C93" s="14">
        <v>255</v>
      </c>
      <c r="D93" s="14">
        <v>255</v>
      </c>
      <c r="E93" s="14">
        <v>159.337305</v>
      </c>
      <c r="F93" s="16">
        <f t="shared" si="2"/>
        <v>0.624852176470588</v>
      </c>
    </row>
    <row r="94" ht="25.6" customHeight="1" spans="1:6">
      <c r="A94" s="29" t="s">
        <v>219</v>
      </c>
      <c r="B94" s="29" t="s">
        <v>220</v>
      </c>
      <c r="C94" s="14">
        <v>255</v>
      </c>
      <c r="D94" s="14">
        <v>255</v>
      </c>
      <c r="E94" s="14">
        <v>159.337305</v>
      </c>
      <c r="F94" s="16">
        <f t="shared" si="2"/>
        <v>0.624852176470588</v>
      </c>
    </row>
    <row r="95" ht="25.6" customHeight="1" spans="1:6">
      <c r="A95" s="29" t="s">
        <v>221</v>
      </c>
      <c r="B95" s="29" t="s">
        <v>222</v>
      </c>
      <c r="C95" s="14">
        <v>213.27</v>
      </c>
      <c r="D95" s="14">
        <v>220.38</v>
      </c>
      <c r="E95" s="14">
        <v>181.890421</v>
      </c>
      <c r="F95" s="16">
        <f t="shared" si="2"/>
        <v>0.825349038025229</v>
      </c>
    </row>
    <row r="96" ht="25.6" customHeight="1" spans="1:6">
      <c r="A96" s="29" t="s">
        <v>223</v>
      </c>
      <c r="B96" s="29" t="s">
        <v>222</v>
      </c>
      <c r="C96" s="14">
        <v>213.27</v>
      </c>
      <c r="D96" s="14">
        <v>220.38</v>
      </c>
      <c r="E96" s="14">
        <v>181.890421</v>
      </c>
      <c r="F96" s="16">
        <f t="shared" si="2"/>
        <v>0.825349038025229</v>
      </c>
    </row>
    <row r="97" ht="25.6" customHeight="1" spans="1:6">
      <c r="A97" s="29" t="s">
        <v>224</v>
      </c>
      <c r="B97" s="29" t="s">
        <v>225</v>
      </c>
      <c r="C97" s="14">
        <v>1297.21</v>
      </c>
      <c r="D97" s="14">
        <v>1584.969086</v>
      </c>
      <c r="E97" s="14">
        <v>1513.884881</v>
      </c>
      <c r="F97" s="16">
        <f t="shared" si="2"/>
        <v>0.955151046397128</v>
      </c>
    </row>
    <row r="98" ht="25.6" customHeight="1" spans="1:6">
      <c r="A98" s="29" t="s">
        <v>226</v>
      </c>
      <c r="B98" s="29" t="s">
        <v>227</v>
      </c>
      <c r="C98" s="14">
        <v>115.6</v>
      </c>
      <c r="D98" s="14">
        <v>373.63824</v>
      </c>
      <c r="E98" s="14">
        <v>358.808258</v>
      </c>
      <c r="F98" s="16">
        <f t="shared" si="2"/>
        <v>0.960309249931163</v>
      </c>
    </row>
    <row r="99" ht="25.6" customHeight="1" spans="1:6">
      <c r="A99" s="29" t="s">
        <v>228</v>
      </c>
      <c r="B99" s="29" t="s">
        <v>84</v>
      </c>
      <c r="C99" s="14">
        <v>104.04</v>
      </c>
      <c r="D99" s="14">
        <v>227.05624</v>
      </c>
      <c r="E99" s="14">
        <v>217.699958</v>
      </c>
      <c r="F99" s="16">
        <f t="shared" si="2"/>
        <v>0.958793107822097</v>
      </c>
    </row>
    <row r="100" ht="25.6" customHeight="1" spans="1:6">
      <c r="A100" s="29" t="s">
        <v>229</v>
      </c>
      <c r="B100" s="29" t="s">
        <v>230</v>
      </c>
      <c r="C100" s="14">
        <v>11.06</v>
      </c>
      <c r="D100" s="14">
        <v>146.082</v>
      </c>
      <c r="E100" s="14">
        <v>140.9083</v>
      </c>
      <c r="F100" s="16">
        <f t="shared" si="2"/>
        <v>0.964583590038472</v>
      </c>
    </row>
    <row r="101" ht="25.6" customHeight="1" spans="1:6">
      <c r="A101" s="29" t="s">
        <v>231</v>
      </c>
      <c r="B101" s="29" t="s">
        <v>232</v>
      </c>
      <c r="C101" s="14">
        <v>0.5</v>
      </c>
      <c r="D101" s="14">
        <v>0.5</v>
      </c>
      <c r="E101" s="14">
        <v>0.2</v>
      </c>
      <c r="F101" s="16">
        <f t="shared" ref="F101:F125" si="3">E101/D101</f>
        <v>0.4</v>
      </c>
    </row>
    <row r="102" ht="25.6" customHeight="1" spans="1:6">
      <c r="A102" s="29" t="s">
        <v>233</v>
      </c>
      <c r="B102" s="29" t="s">
        <v>234</v>
      </c>
      <c r="C102" s="14">
        <v>325.07</v>
      </c>
      <c r="D102" s="14">
        <v>354.5</v>
      </c>
      <c r="E102" s="14">
        <v>316.60721</v>
      </c>
      <c r="F102" s="16">
        <f t="shared" si="3"/>
        <v>0.893109196050776</v>
      </c>
    </row>
    <row r="103" ht="25.6" customHeight="1" spans="1:6">
      <c r="A103" s="29" t="s">
        <v>235</v>
      </c>
      <c r="B103" s="29" t="s">
        <v>236</v>
      </c>
      <c r="C103" s="14">
        <v>254.24</v>
      </c>
      <c r="D103" s="14">
        <v>283.67</v>
      </c>
      <c r="E103" s="14">
        <v>245.77721</v>
      </c>
      <c r="F103" s="16">
        <f t="shared" si="3"/>
        <v>0.866419466281242</v>
      </c>
    </row>
    <row r="104" ht="25.6" customHeight="1" spans="1:6">
      <c r="A104" s="29" t="s">
        <v>237</v>
      </c>
      <c r="B104" s="29" t="s">
        <v>238</v>
      </c>
      <c r="C104" s="14">
        <v>70.83</v>
      </c>
      <c r="D104" s="14">
        <v>70.83</v>
      </c>
      <c r="E104" s="14">
        <v>70.83</v>
      </c>
      <c r="F104" s="16">
        <f t="shared" si="3"/>
        <v>1</v>
      </c>
    </row>
    <row r="105" ht="25.6" customHeight="1" spans="1:6">
      <c r="A105" s="29" t="s">
        <v>239</v>
      </c>
      <c r="B105" s="29" t="s">
        <v>240</v>
      </c>
      <c r="C105" s="14">
        <v>856.54</v>
      </c>
      <c r="D105" s="14">
        <v>856.830846</v>
      </c>
      <c r="E105" s="14">
        <v>838.469413</v>
      </c>
      <c r="F105" s="16">
        <f t="shared" si="3"/>
        <v>0.978570527560115</v>
      </c>
    </row>
    <row r="106" ht="25.6" customHeight="1" spans="1:6">
      <c r="A106" s="29" t="s">
        <v>241</v>
      </c>
      <c r="B106" s="29" t="s">
        <v>242</v>
      </c>
      <c r="C106" s="14">
        <v>126.62</v>
      </c>
      <c r="D106" s="14">
        <v>126.335446</v>
      </c>
      <c r="E106" s="14">
        <v>124.262813</v>
      </c>
      <c r="F106" s="16">
        <f t="shared" si="3"/>
        <v>0.983594208390257</v>
      </c>
    </row>
    <row r="107" ht="25.6" customHeight="1" spans="1:6">
      <c r="A107" s="29" t="s">
        <v>243</v>
      </c>
      <c r="B107" s="29" t="s">
        <v>244</v>
      </c>
      <c r="C107" s="14">
        <v>89.14</v>
      </c>
      <c r="D107" s="14">
        <v>173.0728</v>
      </c>
      <c r="E107" s="14">
        <v>173.0728</v>
      </c>
      <c r="F107" s="16">
        <f t="shared" si="3"/>
        <v>1</v>
      </c>
    </row>
    <row r="108" ht="25.6" customHeight="1" spans="1:6">
      <c r="A108" s="29" t="s">
        <v>245</v>
      </c>
      <c r="B108" s="29" t="s">
        <v>246</v>
      </c>
      <c r="C108" s="14">
        <v>640.78</v>
      </c>
      <c r="D108" s="14">
        <v>557.4226</v>
      </c>
      <c r="E108" s="14">
        <v>541.1338</v>
      </c>
      <c r="F108" s="16">
        <f t="shared" si="3"/>
        <v>0.970778364565771</v>
      </c>
    </row>
    <row r="109" ht="25.6" customHeight="1" spans="1:6">
      <c r="A109" s="29" t="s">
        <v>247</v>
      </c>
      <c r="B109" s="29" t="s">
        <v>248</v>
      </c>
      <c r="C109" s="14">
        <v>69.5071</v>
      </c>
      <c r="D109" s="14">
        <v>102.6879</v>
      </c>
      <c r="E109" s="14">
        <v>101.7422</v>
      </c>
      <c r="F109" s="16">
        <f t="shared" si="3"/>
        <v>0.990790541047192</v>
      </c>
    </row>
    <row r="110" ht="25.6" customHeight="1" spans="1:6">
      <c r="A110" s="29" t="s">
        <v>249</v>
      </c>
      <c r="B110" s="29" t="s">
        <v>250</v>
      </c>
      <c r="C110" s="14">
        <v>69.5071</v>
      </c>
      <c r="D110" s="14">
        <v>102.6879</v>
      </c>
      <c r="E110" s="14">
        <v>101.7422</v>
      </c>
      <c r="F110" s="16">
        <f t="shared" si="3"/>
        <v>0.990790541047192</v>
      </c>
    </row>
    <row r="111" ht="25.6" customHeight="1" spans="1:6">
      <c r="A111" s="29" t="s">
        <v>251</v>
      </c>
      <c r="B111" s="29" t="s">
        <v>252</v>
      </c>
      <c r="C111" s="14">
        <v>69.5071</v>
      </c>
      <c r="D111" s="14">
        <v>102.6879</v>
      </c>
      <c r="E111" s="14">
        <v>101.7422</v>
      </c>
      <c r="F111" s="16">
        <f t="shared" si="3"/>
        <v>0.990790541047192</v>
      </c>
    </row>
    <row r="112" ht="25.6" customHeight="1" spans="1:6">
      <c r="A112" s="29" t="s">
        <v>253</v>
      </c>
      <c r="B112" s="29" t="s">
        <v>254</v>
      </c>
      <c r="C112" s="14">
        <v>17842.72</v>
      </c>
      <c r="D112" s="14">
        <v>15554.69991</v>
      </c>
      <c r="E112" s="14">
        <v>14866.3</v>
      </c>
      <c r="F112" s="16">
        <f t="shared" si="3"/>
        <v>0.955743285696085</v>
      </c>
    </row>
    <row r="113" ht="25.6" customHeight="1" spans="1:6">
      <c r="A113" s="29" t="s">
        <v>255</v>
      </c>
      <c r="B113" s="29" t="s">
        <v>256</v>
      </c>
      <c r="C113" s="14">
        <v>17842.72</v>
      </c>
      <c r="D113" s="14">
        <v>15554.69991</v>
      </c>
      <c r="E113" s="14">
        <v>14866.3</v>
      </c>
      <c r="F113" s="16">
        <f t="shared" si="3"/>
        <v>0.955743285696085</v>
      </c>
    </row>
    <row r="114" ht="25.6" customHeight="1" spans="1:6">
      <c r="A114" s="29" t="s">
        <v>257</v>
      </c>
      <c r="B114" s="29" t="s">
        <v>258</v>
      </c>
      <c r="C114" s="14">
        <v>17842.72</v>
      </c>
      <c r="D114" s="14">
        <v>15554.69991</v>
      </c>
      <c r="E114" s="14">
        <v>14866.3</v>
      </c>
      <c r="F114" s="16">
        <f t="shared" si="3"/>
        <v>0.955743285696085</v>
      </c>
    </row>
    <row r="115" ht="25.6" customHeight="1" spans="1:6">
      <c r="A115" s="29" t="s">
        <v>259</v>
      </c>
      <c r="B115" s="29" t="s">
        <v>260</v>
      </c>
      <c r="C115" s="14">
        <v>0</v>
      </c>
      <c r="D115" s="14">
        <v>2</v>
      </c>
      <c r="E115" s="14">
        <v>2</v>
      </c>
      <c r="F115" s="16">
        <f t="shared" si="3"/>
        <v>1</v>
      </c>
    </row>
    <row r="116" ht="25.6" customHeight="1" spans="1:6">
      <c r="A116" s="29" t="s">
        <v>261</v>
      </c>
      <c r="B116" s="29" t="s">
        <v>262</v>
      </c>
      <c r="C116" s="14">
        <v>0</v>
      </c>
      <c r="D116" s="14">
        <v>2</v>
      </c>
      <c r="E116" s="14">
        <v>2</v>
      </c>
      <c r="F116" s="16">
        <f t="shared" si="3"/>
        <v>1</v>
      </c>
    </row>
    <row r="117" ht="25.6" customHeight="1" spans="1:6">
      <c r="A117" s="29" t="s">
        <v>263</v>
      </c>
      <c r="B117" s="29" t="s">
        <v>264</v>
      </c>
      <c r="C117" s="14">
        <v>0</v>
      </c>
      <c r="D117" s="14">
        <v>2</v>
      </c>
      <c r="E117" s="14">
        <v>2</v>
      </c>
      <c r="F117" s="16">
        <f t="shared" si="3"/>
        <v>1</v>
      </c>
    </row>
    <row r="118" ht="25.6" customHeight="1" spans="1:6">
      <c r="A118" s="29" t="s">
        <v>265</v>
      </c>
      <c r="B118" s="29" t="s">
        <v>266</v>
      </c>
      <c r="C118" s="14">
        <v>577.22</v>
      </c>
      <c r="D118" s="14">
        <v>562.119409</v>
      </c>
      <c r="E118" s="14">
        <v>553.715231</v>
      </c>
      <c r="F118" s="16">
        <f t="shared" si="3"/>
        <v>0.985049123254877</v>
      </c>
    </row>
    <row r="119" ht="25.6" customHeight="1" spans="1:6">
      <c r="A119" s="29" t="s">
        <v>267</v>
      </c>
      <c r="B119" s="29" t="s">
        <v>268</v>
      </c>
      <c r="C119" s="14">
        <v>577.22</v>
      </c>
      <c r="D119" s="14">
        <v>562.119409</v>
      </c>
      <c r="E119" s="14">
        <v>553.715231</v>
      </c>
      <c r="F119" s="16">
        <f t="shared" si="3"/>
        <v>0.985049123254877</v>
      </c>
    </row>
    <row r="120" ht="25.6" customHeight="1" spans="1:6">
      <c r="A120" s="29" t="s">
        <v>269</v>
      </c>
      <c r="B120" s="29" t="s">
        <v>270</v>
      </c>
      <c r="C120" s="14">
        <v>339.83</v>
      </c>
      <c r="D120" s="14">
        <v>316.829409</v>
      </c>
      <c r="E120" s="14">
        <v>311.745231</v>
      </c>
      <c r="F120" s="16">
        <f t="shared" si="3"/>
        <v>0.983952948004268</v>
      </c>
    </row>
    <row r="121" ht="25.6" customHeight="1" spans="1:6">
      <c r="A121" s="29" t="s">
        <v>271</v>
      </c>
      <c r="B121" s="29" t="s">
        <v>272</v>
      </c>
      <c r="C121" s="14">
        <v>237.39</v>
      </c>
      <c r="D121" s="14">
        <v>245.29</v>
      </c>
      <c r="E121" s="14">
        <v>241.97</v>
      </c>
      <c r="F121" s="16">
        <f t="shared" si="3"/>
        <v>0.986465000611521</v>
      </c>
    </row>
    <row r="122" ht="25.6" customHeight="1" spans="1:6">
      <c r="A122" s="29" t="s">
        <v>273</v>
      </c>
      <c r="B122" s="29" t="s">
        <v>274</v>
      </c>
      <c r="C122" s="14">
        <v>0</v>
      </c>
      <c r="D122" s="14">
        <v>0.46704</v>
      </c>
      <c r="E122" s="14">
        <v>0.46704</v>
      </c>
      <c r="F122" s="16">
        <f t="shared" si="3"/>
        <v>1</v>
      </c>
    </row>
    <row r="123" ht="25.6" customHeight="1" spans="1:6">
      <c r="A123" s="29" t="s">
        <v>275</v>
      </c>
      <c r="B123" s="29" t="s">
        <v>276</v>
      </c>
      <c r="C123" s="14">
        <v>0</v>
      </c>
      <c r="D123" s="14">
        <v>0.46704</v>
      </c>
      <c r="E123" s="14">
        <v>0.46704</v>
      </c>
      <c r="F123" s="16">
        <f t="shared" si="3"/>
        <v>1</v>
      </c>
    </row>
    <row r="124" ht="25.6" customHeight="1" spans="1:6">
      <c r="A124" s="29" t="s">
        <v>277</v>
      </c>
      <c r="B124" s="29" t="s">
        <v>278</v>
      </c>
      <c r="C124" s="14">
        <v>0</v>
      </c>
      <c r="D124" s="14">
        <v>0.46704</v>
      </c>
      <c r="E124" s="14">
        <v>0.46704</v>
      </c>
      <c r="F124" s="16">
        <f t="shared" si="3"/>
        <v>1</v>
      </c>
    </row>
    <row r="125" ht="25.6" customHeight="1" spans="1:6">
      <c r="A125" s="11"/>
      <c r="B125" s="23" t="s">
        <v>279</v>
      </c>
      <c r="C125" s="24">
        <f>C4+C28+C31+C34+C40+C69+C80+C87+C97+C109+C112+C115+C118+C122</f>
        <v>35792.359199</v>
      </c>
      <c r="D125" s="24">
        <f>D4+D28+D31+D34+D40+D69+D80+D87+D97+D109+D112+D115+D118+D122</f>
        <v>33380.734439</v>
      </c>
      <c r="E125" s="24">
        <f>E4+E28+E31+E34+E40+E69+E80+E87+E97+E109+E112+E115+E118+E122</f>
        <v>31161.337261</v>
      </c>
      <c r="F125" s="30">
        <f t="shared" si="3"/>
        <v>0.93351263190282</v>
      </c>
    </row>
    <row r="126" ht="25.6" customHeight="1" spans="1:6">
      <c r="A126" s="11"/>
      <c r="B126" s="23" t="s">
        <v>280</v>
      </c>
      <c r="C126" s="24"/>
      <c r="D126" s="24"/>
      <c r="E126" s="24"/>
      <c r="F126" s="30"/>
    </row>
    <row r="127" ht="25.6" customHeight="1" spans="1:6">
      <c r="A127" s="11"/>
      <c r="B127" s="23" t="s">
        <v>281</v>
      </c>
      <c r="C127" s="24"/>
      <c r="D127" s="24"/>
      <c r="E127" s="24">
        <v>2057.058927</v>
      </c>
      <c r="F127" s="30"/>
    </row>
    <row r="128" ht="25.6" customHeight="1" spans="1:6">
      <c r="A128" s="11"/>
      <c r="B128" s="23" t="s">
        <v>282</v>
      </c>
      <c r="C128" s="24"/>
      <c r="D128" s="24"/>
      <c r="E128" s="24">
        <v>162.338251</v>
      </c>
      <c r="F128" s="30"/>
    </row>
    <row r="129" ht="25.6" customHeight="1" spans="1:6">
      <c r="A129" s="11"/>
      <c r="B129" s="23" t="s">
        <v>283</v>
      </c>
      <c r="C129" s="24">
        <v>542.37</v>
      </c>
      <c r="D129" s="24">
        <v>542.37</v>
      </c>
      <c r="E129" s="24">
        <v>542.37</v>
      </c>
      <c r="F129" s="30">
        <f>E129/D129</f>
        <v>1</v>
      </c>
    </row>
    <row r="130" ht="25.6" customHeight="1" spans="1:6">
      <c r="A130" s="11"/>
      <c r="B130" s="23" t="s">
        <v>39</v>
      </c>
      <c r="C130" s="24">
        <f>C129+C125</f>
        <v>36334.729199</v>
      </c>
      <c r="D130" s="24">
        <f>D129+D125</f>
        <v>33923.104439</v>
      </c>
      <c r="E130" s="24">
        <f>SUM(E125+E127+E128+E129)</f>
        <v>33923.104439</v>
      </c>
      <c r="F130" s="30">
        <f>E130/D130</f>
        <v>1</v>
      </c>
    </row>
    <row r="131" ht="25.6" customHeight="1"/>
    <row r="132" ht="25.6" customHeight="1"/>
    <row r="133" ht="25.6" customHeight="1"/>
    <row r="134" ht="25.6" customHeight="1"/>
    <row r="135" ht="25.6" customHeight="1"/>
  </sheetData>
  <mergeCells count="1">
    <mergeCell ref="A1:F1"/>
  </mergeCells>
  <pageMargins left="0.314583333333333" right="0.314583333333333" top="0.236111111111111" bottom="0.236111111111111" header="0" footer="0"/>
  <pageSetup paperSize="9" fitToHeight="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1"/>
  <sheetViews>
    <sheetView workbookViewId="0">
      <pane ySplit="3" topLeftCell="A4" activePane="bottomLeft" state="frozen"/>
      <selection/>
      <selection pane="bottomLeft" activeCell="D30" sqref="D30"/>
    </sheetView>
  </sheetViews>
  <sheetFormatPr defaultColWidth="10" defaultRowHeight="13.5" outlineLevelCol="5"/>
  <cols>
    <col min="1" max="1" width="23.5916666666667" customWidth="1"/>
    <col min="2" max="4" width="18.4666666666667" customWidth="1"/>
    <col min="5" max="5" width="17.4416666666667" customWidth="1"/>
    <col min="6" max="6" width="78.4416666666667" customWidth="1"/>
    <col min="7" max="8" width="9.76666666666667" customWidth="1"/>
  </cols>
  <sheetData>
    <row r="1" ht="39.85" customHeight="1" spans="1:5">
      <c r="A1" s="7" t="s">
        <v>4</v>
      </c>
      <c r="B1" s="7"/>
      <c r="C1" s="7"/>
      <c r="D1" s="7"/>
      <c r="E1" s="7"/>
    </row>
    <row r="2" ht="22.75" customHeight="1" spans="1:5">
      <c r="A2" s="9"/>
      <c r="B2" s="9"/>
      <c r="C2" s="9"/>
      <c r="E2" s="10" t="s">
        <v>40</v>
      </c>
    </row>
    <row r="3" ht="34.15" customHeight="1" spans="1:6">
      <c r="A3" s="11" t="s">
        <v>42</v>
      </c>
      <c r="B3" s="11" t="s">
        <v>30</v>
      </c>
      <c r="C3" s="11" t="s">
        <v>31</v>
      </c>
      <c r="D3" s="11" t="s">
        <v>32</v>
      </c>
      <c r="E3" s="11" t="s">
        <v>33</v>
      </c>
      <c r="F3" s="11" t="s">
        <v>284</v>
      </c>
    </row>
    <row r="4" ht="25.6" customHeight="1" spans="1:6">
      <c r="A4" s="23" t="s">
        <v>285</v>
      </c>
      <c r="B4" s="14">
        <v>2018.74</v>
      </c>
      <c r="C4" s="14">
        <v>1993.23117</v>
      </c>
      <c r="D4" s="14">
        <v>1933.822248</v>
      </c>
      <c r="E4" s="16">
        <v>0.970194665378427</v>
      </c>
      <c r="F4" s="29" t="s">
        <v>286</v>
      </c>
    </row>
    <row r="5" ht="25.6" customHeight="1" spans="1:6">
      <c r="A5" s="19" t="s">
        <v>287</v>
      </c>
      <c r="B5" s="14">
        <v>1391.61</v>
      </c>
      <c r="C5" s="14">
        <v>1416.90117</v>
      </c>
      <c r="D5" s="14">
        <v>1368.602703</v>
      </c>
      <c r="E5" s="16">
        <v>0.965912607016903</v>
      </c>
      <c r="F5" s="29" t="s">
        <v>288</v>
      </c>
    </row>
    <row r="6" ht="25.6" customHeight="1" spans="1:6">
      <c r="A6" s="19" t="s">
        <v>289</v>
      </c>
      <c r="B6" s="14">
        <v>282.92</v>
      </c>
      <c r="C6" s="14">
        <v>269.82</v>
      </c>
      <c r="D6" s="14">
        <v>265.811323</v>
      </c>
      <c r="E6" s="16">
        <v>0.9851431435772</v>
      </c>
      <c r="F6" s="29" t="s">
        <v>290</v>
      </c>
    </row>
    <row r="7" ht="25.6" customHeight="1" spans="1:6">
      <c r="A7" s="19" t="s">
        <v>291</v>
      </c>
      <c r="B7" s="14">
        <v>211.73</v>
      </c>
      <c r="C7" s="14">
        <v>191.73</v>
      </c>
      <c r="D7" s="14">
        <v>187.640422</v>
      </c>
      <c r="E7" s="16">
        <v>0.978670119438794</v>
      </c>
      <c r="F7" s="29" t="s">
        <v>292</v>
      </c>
    </row>
    <row r="8" ht="25.6" customHeight="1" spans="1:6">
      <c r="A8" s="19" t="s">
        <v>293</v>
      </c>
      <c r="B8" s="14">
        <v>132.48</v>
      </c>
      <c r="C8" s="14">
        <v>114.78</v>
      </c>
      <c r="D8" s="14">
        <v>111.7678</v>
      </c>
      <c r="E8" s="16">
        <v>0.973756752047395</v>
      </c>
      <c r="F8" s="29" t="s">
        <v>294</v>
      </c>
    </row>
    <row r="9" ht="25.6" customHeight="1" spans="1:6">
      <c r="A9" s="23" t="s">
        <v>295</v>
      </c>
      <c r="B9" s="14">
        <v>406.52</v>
      </c>
      <c r="C9" s="14">
        <v>404.43983</v>
      </c>
      <c r="D9" s="14">
        <v>254.338332</v>
      </c>
      <c r="E9" s="16">
        <v>0.628865688129678</v>
      </c>
      <c r="F9" s="29" t="s">
        <v>296</v>
      </c>
    </row>
    <row r="10" ht="25.6" customHeight="1" spans="1:6">
      <c r="A10" s="19" t="s">
        <v>297</v>
      </c>
      <c r="B10" s="14">
        <v>302.72</v>
      </c>
      <c r="C10" s="14">
        <v>300.63983</v>
      </c>
      <c r="D10" s="14">
        <v>203.297914</v>
      </c>
      <c r="E10" s="16">
        <v>0.676217499191641</v>
      </c>
      <c r="F10" s="29" t="s">
        <v>298</v>
      </c>
    </row>
    <row r="11" ht="25.6" customHeight="1" spans="1:6">
      <c r="A11" s="19" t="s">
        <v>299</v>
      </c>
      <c r="B11" s="14">
        <v>3</v>
      </c>
      <c r="C11" s="14">
        <v>3</v>
      </c>
      <c r="D11" s="14">
        <v>0.6784</v>
      </c>
      <c r="E11" s="16">
        <v>0.226133333333333</v>
      </c>
      <c r="F11" s="29" t="s">
        <v>300</v>
      </c>
    </row>
    <row r="12" ht="25.6" customHeight="1" spans="1:6">
      <c r="A12" s="19" t="s">
        <v>301</v>
      </c>
      <c r="B12" s="14">
        <v>3</v>
      </c>
      <c r="C12" s="14">
        <v>3</v>
      </c>
      <c r="D12" s="14">
        <v>0.1</v>
      </c>
      <c r="E12" s="16">
        <v>0.0333333333333333</v>
      </c>
      <c r="F12" s="29" t="s">
        <v>302</v>
      </c>
    </row>
    <row r="13" ht="25.6" customHeight="1" spans="1:6">
      <c r="A13" s="19" t="s">
        <v>303</v>
      </c>
      <c r="B13" s="14">
        <v>0</v>
      </c>
      <c r="C13" s="14">
        <v>0</v>
      </c>
      <c r="D13" s="14">
        <v>0</v>
      </c>
      <c r="E13" s="16">
        <v>0</v>
      </c>
      <c r="F13" s="29" t="s">
        <v>304</v>
      </c>
    </row>
    <row r="14" ht="25.6" customHeight="1" spans="1:6">
      <c r="A14" s="19" t="s">
        <v>305</v>
      </c>
      <c r="B14" s="14">
        <v>0</v>
      </c>
      <c r="C14" s="14">
        <v>0</v>
      </c>
      <c r="D14" s="14">
        <v>0</v>
      </c>
      <c r="E14" s="16">
        <v>0</v>
      </c>
      <c r="F14" s="29" t="s">
        <v>306</v>
      </c>
    </row>
    <row r="15" ht="25.6" customHeight="1" spans="1:6">
      <c r="A15" s="19" t="s">
        <v>307</v>
      </c>
      <c r="B15" s="14">
        <v>10.1</v>
      </c>
      <c r="C15" s="14">
        <v>10.1</v>
      </c>
      <c r="D15" s="14">
        <v>6.027</v>
      </c>
      <c r="E15" s="16">
        <v>0.596732673267327</v>
      </c>
      <c r="F15" s="29" t="s">
        <v>308</v>
      </c>
    </row>
    <row r="16" ht="25.6" customHeight="1" spans="1:6">
      <c r="A16" s="19" t="s">
        <v>309</v>
      </c>
      <c r="B16" s="14">
        <v>0</v>
      </c>
      <c r="C16" s="14">
        <v>0</v>
      </c>
      <c r="D16" s="14">
        <v>0</v>
      </c>
      <c r="E16" s="16">
        <v>0</v>
      </c>
      <c r="F16" s="29" t="s">
        <v>310</v>
      </c>
    </row>
    <row r="17" ht="25.6" customHeight="1" spans="1:6">
      <c r="A17" s="19" t="s">
        <v>311</v>
      </c>
      <c r="B17" s="14">
        <v>12.7</v>
      </c>
      <c r="C17" s="14">
        <v>12.7</v>
      </c>
      <c r="D17" s="14">
        <v>6.268578</v>
      </c>
      <c r="E17" s="16">
        <v>0.493588818897638</v>
      </c>
      <c r="F17" s="29" t="s">
        <v>312</v>
      </c>
    </row>
    <row r="18" ht="25.6" customHeight="1" spans="1:6">
      <c r="A18" s="19" t="s">
        <v>313</v>
      </c>
      <c r="B18" s="14">
        <v>75</v>
      </c>
      <c r="C18" s="14">
        <v>75</v>
      </c>
      <c r="D18" s="14">
        <v>37.96644</v>
      </c>
      <c r="E18" s="16">
        <v>0.5062192</v>
      </c>
      <c r="F18" s="29" t="s">
        <v>314</v>
      </c>
    </row>
    <row r="19" ht="25.6" customHeight="1" spans="1:6">
      <c r="A19" s="19" t="s">
        <v>315</v>
      </c>
      <c r="B19" s="14">
        <v>0</v>
      </c>
      <c r="C19" s="14">
        <v>0</v>
      </c>
      <c r="D19" s="14">
        <v>0</v>
      </c>
      <c r="E19" s="16">
        <v>0</v>
      </c>
      <c r="F19" s="29" t="s">
        <v>316</v>
      </c>
    </row>
    <row r="20" ht="25.6" customHeight="1" spans="1:6">
      <c r="A20" s="23" t="s">
        <v>317</v>
      </c>
      <c r="B20" s="14">
        <v>11.2</v>
      </c>
      <c r="C20" s="14">
        <v>14.499</v>
      </c>
      <c r="D20" s="14">
        <v>10.944</v>
      </c>
      <c r="E20" s="16">
        <v>0.754810676598386</v>
      </c>
      <c r="F20" s="29" t="s">
        <v>318</v>
      </c>
    </row>
    <row r="21" ht="25.6" customHeight="1" spans="1:6">
      <c r="A21" s="19" t="s">
        <v>319</v>
      </c>
      <c r="B21" s="14">
        <v>11.2</v>
      </c>
      <c r="C21" s="14">
        <v>14.499</v>
      </c>
      <c r="D21" s="14">
        <v>10.944</v>
      </c>
      <c r="E21" s="16">
        <v>0.754810676598386</v>
      </c>
      <c r="F21" s="29" t="s">
        <v>320</v>
      </c>
    </row>
    <row r="22" ht="25.6" customHeight="1" spans="1:6">
      <c r="A22" s="19" t="s">
        <v>321</v>
      </c>
      <c r="B22" s="14">
        <v>0</v>
      </c>
      <c r="C22" s="14">
        <v>0</v>
      </c>
      <c r="D22" s="14">
        <v>0</v>
      </c>
      <c r="E22" s="16">
        <v>0</v>
      </c>
      <c r="F22" s="29" t="s">
        <v>322</v>
      </c>
    </row>
    <row r="23" ht="25.6" customHeight="1" spans="1:6">
      <c r="A23" s="23" t="s">
        <v>323</v>
      </c>
      <c r="B23" s="14">
        <v>2710.21</v>
      </c>
      <c r="C23" s="14">
        <v>3075.917</v>
      </c>
      <c r="D23" s="14">
        <v>3004.169269</v>
      </c>
      <c r="E23" s="16">
        <v>0.976674360524032</v>
      </c>
      <c r="F23" s="29" t="s">
        <v>324</v>
      </c>
    </row>
    <row r="24" ht="25.6" customHeight="1" spans="1:6">
      <c r="A24" s="19" t="s">
        <v>325</v>
      </c>
      <c r="B24" s="14">
        <v>2589.01</v>
      </c>
      <c r="C24" s="14">
        <v>2959.0209</v>
      </c>
      <c r="D24" s="14">
        <v>2909.513024</v>
      </c>
      <c r="E24" s="16">
        <v>0.983268831930183</v>
      </c>
      <c r="F24" s="29" t="s">
        <v>326</v>
      </c>
    </row>
    <row r="25" ht="25.6" customHeight="1" spans="1:6">
      <c r="A25" s="19" t="s">
        <v>327</v>
      </c>
      <c r="B25" s="14">
        <v>121.2</v>
      </c>
      <c r="C25" s="14">
        <v>116.8961</v>
      </c>
      <c r="D25" s="14">
        <v>94.656245</v>
      </c>
      <c r="E25" s="16">
        <v>0.809746817900683</v>
      </c>
      <c r="F25" s="29" t="s">
        <v>328</v>
      </c>
    </row>
    <row r="26" ht="25.6" customHeight="1" spans="1:6">
      <c r="A26" s="23" t="s">
        <v>329</v>
      </c>
      <c r="B26" s="14">
        <v>0.7</v>
      </c>
      <c r="C26" s="14">
        <v>0.7</v>
      </c>
      <c r="D26" s="14">
        <v>0.697</v>
      </c>
      <c r="E26" s="16">
        <v>0.995714285714286</v>
      </c>
      <c r="F26" s="29" t="s">
        <v>330</v>
      </c>
    </row>
    <row r="27" ht="25.6" customHeight="1" spans="1:6">
      <c r="A27" s="19" t="s">
        <v>331</v>
      </c>
      <c r="B27" s="14">
        <v>0.7</v>
      </c>
      <c r="C27" s="14">
        <v>0.7</v>
      </c>
      <c r="D27" s="14">
        <v>0.697</v>
      </c>
      <c r="E27" s="16">
        <v>0.995714285714286</v>
      </c>
      <c r="F27" s="29" t="s">
        <v>332</v>
      </c>
    </row>
    <row r="28" ht="25.6" customHeight="1" spans="1:6">
      <c r="A28" s="23" t="s">
        <v>333</v>
      </c>
      <c r="B28" s="14">
        <v>56.87</v>
      </c>
      <c r="C28" s="14">
        <v>65.453</v>
      </c>
      <c r="D28" s="14">
        <v>57.654</v>
      </c>
      <c r="E28" s="16">
        <v>0.880845797748002</v>
      </c>
      <c r="F28" s="29" t="s">
        <v>334</v>
      </c>
    </row>
    <row r="29" ht="25.6" customHeight="1" spans="1:6">
      <c r="A29" s="19" t="s">
        <v>335</v>
      </c>
      <c r="B29" s="14">
        <v>56.87</v>
      </c>
      <c r="C29" s="14">
        <v>65.453</v>
      </c>
      <c r="D29" s="14">
        <v>57.654</v>
      </c>
      <c r="E29" s="16">
        <v>0.880845797748002</v>
      </c>
      <c r="F29" s="29" t="s">
        <v>336</v>
      </c>
    </row>
    <row r="30" ht="25.6" customHeight="1" spans="1:6">
      <c r="A30" s="19" t="s">
        <v>337</v>
      </c>
      <c r="B30" s="14">
        <v>5204.24</v>
      </c>
      <c r="C30" s="14">
        <v>5554.24</v>
      </c>
      <c r="D30" s="14">
        <v>5261.624849</v>
      </c>
      <c r="E30" s="16">
        <v>0.947316797437633</v>
      </c>
      <c r="F30" s="19"/>
    </row>
    <row r="31" ht="37.65" customHeight="1" spans="1:6">
      <c r="A31" s="18" t="s">
        <v>338</v>
      </c>
      <c r="B31" s="18"/>
      <c r="C31" s="18"/>
      <c r="D31" s="18"/>
      <c r="E31" s="18"/>
      <c r="F31" s="18"/>
    </row>
  </sheetData>
  <mergeCells count="2">
    <mergeCell ref="A1:E1"/>
    <mergeCell ref="A31:F31"/>
  </mergeCells>
  <pageMargins left="0.314000010490417" right="0.314000010490417" top="0.236000001430511" bottom="0.236000001430511" header="0" footer="0"/>
  <pageSetup paperSize="9" scale="67"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C12" sqref="C12"/>
    </sheetView>
  </sheetViews>
  <sheetFormatPr defaultColWidth="10" defaultRowHeight="13.5" outlineLevelCol="4"/>
  <cols>
    <col min="1" max="1" width="31.8" customWidth="1"/>
    <col min="2" max="3" width="20" customWidth="1"/>
    <col min="4" max="4" width="20.5166666666667" customWidth="1"/>
    <col min="5" max="5" width="20" customWidth="1"/>
    <col min="6" max="6" width="9.76666666666667" customWidth="1"/>
  </cols>
  <sheetData>
    <row r="1" ht="39.85" customHeight="1" spans="1:5">
      <c r="A1" s="7" t="s">
        <v>5</v>
      </c>
      <c r="B1" s="7"/>
      <c r="C1" s="7"/>
      <c r="D1" s="7"/>
      <c r="E1" s="7"/>
    </row>
    <row r="2" ht="22.75" customHeight="1" spans="1:5">
      <c r="A2" s="9"/>
      <c r="C2" s="9"/>
      <c r="D2" s="9"/>
      <c r="E2" s="10" t="s">
        <v>40</v>
      </c>
    </row>
    <row r="3" ht="34.15" customHeight="1" spans="1:5">
      <c r="A3" s="11" t="s">
        <v>339</v>
      </c>
      <c r="B3" s="11" t="s">
        <v>30</v>
      </c>
      <c r="C3" s="11" t="s">
        <v>31</v>
      </c>
      <c r="D3" s="11" t="s">
        <v>32</v>
      </c>
      <c r="E3" s="11" t="s">
        <v>33</v>
      </c>
    </row>
    <row r="4" ht="25.6" customHeight="1" spans="1:5">
      <c r="A4" s="13" t="s">
        <v>340</v>
      </c>
      <c r="B4" s="31"/>
      <c r="C4" s="31">
        <v>2.76</v>
      </c>
      <c r="D4" s="31">
        <v>2.76</v>
      </c>
      <c r="E4" s="28">
        <f>D4/C4</f>
        <v>1</v>
      </c>
    </row>
    <row r="5" ht="25.6" customHeight="1" spans="1:5">
      <c r="A5" s="13" t="s">
        <v>341</v>
      </c>
      <c r="B5" s="31">
        <v>80.3</v>
      </c>
      <c r="C5" s="31">
        <v>80.3</v>
      </c>
      <c r="D5" s="31">
        <v>80.3</v>
      </c>
      <c r="E5" s="28">
        <f>D5/C5</f>
        <v>1</v>
      </c>
    </row>
    <row r="6" ht="25.6" customHeight="1" spans="1:5">
      <c r="A6" s="13"/>
      <c r="B6" s="13"/>
      <c r="C6" s="13"/>
      <c r="D6" s="13"/>
      <c r="E6" s="28"/>
    </row>
    <row r="7" ht="25.6" customHeight="1" spans="1:5">
      <c r="A7" s="11"/>
      <c r="B7" s="13"/>
      <c r="C7" s="13"/>
      <c r="D7" s="13"/>
      <c r="E7" s="28"/>
    </row>
    <row r="8" ht="25.6" customHeight="1" spans="1:5">
      <c r="A8" s="11"/>
      <c r="B8" s="13"/>
      <c r="C8" s="13"/>
      <c r="D8" s="13"/>
      <c r="E8" s="28"/>
    </row>
    <row r="9" ht="25.6" customHeight="1" spans="1:5">
      <c r="A9" s="11" t="s">
        <v>342</v>
      </c>
      <c r="B9" s="27">
        <f>SUM(B4:B8)</f>
        <v>80.3</v>
      </c>
      <c r="C9" s="27">
        <f>SUM(C4:C8)</f>
        <v>83.06</v>
      </c>
      <c r="D9" s="27">
        <f>SUM(D4:D8)</f>
        <v>83.06</v>
      </c>
      <c r="E9" s="28">
        <f>D9/C9</f>
        <v>1</v>
      </c>
    </row>
  </sheetData>
  <mergeCells count="1">
    <mergeCell ref="A1:E1"/>
  </mergeCells>
  <pageMargins left="0.314000010490417" right="0.314000010490417" top="0.236000001430511" bottom="0.236000001430511"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2"/>
  <sheetViews>
    <sheetView workbookViewId="0">
      <pane ySplit="3" topLeftCell="A4" activePane="bottomLeft" state="frozen"/>
      <selection/>
      <selection pane="bottomLeft" activeCell="D4" sqref="D4:D9"/>
    </sheetView>
  </sheetViews>
  <sheetFormatPr defaultColWidth="10" defaultRowHeight="13.5" outlineLevelCol="5"/>
  <cols>
    <col min="1" max="1" width="11.8083333333333" customWidth="1"/>
    <col min="2" max="2" width="40.0083333333333" customWidth="1"/>
    <col min="3" max="4" width="16.4083333333333" customWidth="1"/>
    <col min="5" max="6" width="17.4416666666667" customWidth="1"/>
    <col min="7" max="9" width="9.76666666666667" customWidth="1"/>
  </cols>
  <sheetData>
    <row r="1" ht="39.85" customHeight="1" spans="1:6">
      <c r="A1" s="7" t="s">
        <v>6</v>
      </c>
      <c r="B1" s="7"/>
      <c r="C1" s="7"/>
      <c r="D1" s="7"/>
      <c r="E1" s="7"/>
      <c r="F1" s="7"/>
    </row>
    <row r="2" ht="22.75" customHeight="1" spans="1:6">
      <c r="A2" s="9"/>
      <c r="C2" s="9"/>
      <c r="D2" s="9"/>
      <c r="F2" s="10" t="s">
        <v>40</v>
      </c>
    </row>
    <row r="3" ht="34.15" customHeight="1" spans="1:6">
      <c r="A3" s="11" t="s">
        <v>41</v>
      </c>
      <c r="B3" s="11" t="s">
        <v>42</v>
      </c>
      <c r="C3" s="11" t="s">
        <v>30</v>
      </c>
      <c r="D3" s="11" t="s">
        <v>31</v>
      </c>
      <c r="E3" s="11" t="s">
        <v>32</v>
      </c>
      <c r="F3" s="11" t="s">
        <v>33</v>
      </c>
    </row>
    <row r="4" ht="25.6" customHeight="1" spans="1:6">
      <c r="A4" s="19" t="s">
        <v>207</v>
      </c>
      <c r="B4" s="19" t="s">
        <v>208</v>
      </c>
      <c r="C4" s="14">
        <v>50.3032</v>
      </c>
      <c r="D4" s="14">
        <v>50.3032</v>
      </c>
      <c r="E4" s="14">
        <v>50.3032</v>
      </c>
      <c r="F4" s="16">
        <v>1</v>
      </c>
    </row>
    <row r="5" ht="25.6" customHeight="1" spans="1:6">
      <c r="A5" s="19" t="s">
        <v>343</v>
      </c>
      <c r="B5" s="19" t="s">
        <v>344</v>
      </c>
      <c r="C5" s="14">
        <v>50.3032</v>
      </c>
      <c r="D5" s="14">
        <v>50.3032</v>
      </c>
      <c r="E5" s="14">
        <v>50.3032</v>
      </c>
      <c r="F5" s="16">
        <v>1</v>
      </c>
    </row>
    <row r="6" ht="25.6" customHeight="1" spans="1:6">
      <c r="A6" s="19" t="s">
        <v>345</v>
      </c>
      <c r="B6" s="19" t="s">
        <v>346</v>
      </c>
      <c r="C6" s="14">
        <v>50.3032</v>
      </c>
      <c r="D6" s="14">
        <v>50.3032</v>
      </c>
      <c r="E6" s="14">
        <v>50.3032</v>
      </c>
      <c r="F6" s="16">
        <v>1</v>
      </c>
    </row>
    <row r="7" ht="25.6" customHeight="1" spans="1:6">
      <c r="A7" s="19" t="s">
        <v>347</v>
      </c>
      <c r="B7" s="19" t="s">
        <v>348</v>
      </c>
      <c r="C7" s="14">
        <v>30</v>
      </c>
      <c r="D7" s="14">
        <v>32.76</v>
      </c>
      <c r="E7" s="14">
        <v>32.76</v>
      </c>
      <c r="F7" s="16">
        <v>1</v>
      </c>
    </row>
    <row r="8" ht="25.6" customHeight="1" spans="1:6">
      <c r="A8" s="19" t="s">
        <v>349</v>
      </c>
      <c r="B8" s="19" t="s">
        <v>350</v>
      </c>
      <c r="C8" s="14">
        <v>30</v>
      </c>
      <c r="D8" s="14">
        <v>32.76</v>
      </c>
      <c r="E8" s="14">
        <v>32.76</v>
      </c>
      <c r="F8" s="16">
        <v>1</v>
      </c>
    </row>
    <row r="9" ht="25.6" customHeight="1" spans="1:6">
      <c r="A9" s="19" t="s">
        <v>351</v>
      </c>
      <c r="B9" s="19" t="s">
        <v>352</v>
      </c>
      <c r="C9" s="14">
        <v>30</v>
      </c>
      <c r="D9" s="14">
        <v>32.76</v>
      </c>
      <c r="E9" s="14">
        <v>32.76</v>
      </c>
      <c r="F9" s="16">
        <v>1</v>
      </c>
    </row>
    <row r="10" ht="25.6" customHeight="1" spans="1:6">
      <c r="A10" s="11"/>
      <c r="B10" s="23" t="s">
        <v>280</v>
      </c>
      <c r="C10" s="24"/>
      <c r="D10" s="24"/>
      <c r="E10" s="24"/>
      <c r="F10" s="30"/>
    </row>
    <row r="11" ht="25.6" customHeight="1" spans="1:6">
      <c r="A11" s="11"/>
      <c r="B11" s="23" t="s">
        <v>282</v>
      </c>
      <c r="C11" s="24"/>
      <c r="D11" s="24"/>
      <c r="E11" s="24"/>
      <c r="F11" s="30"/>
    </row>
    <row r="12" ht="25.6" customHeight="1" spans="1:6">
      <c r="A12" s="11"/>
      <c r="B12" s="23" t="s">
        <v>353</v>
      </c>
      <c r="C12" s="24">
        <v>80.3032</v>
      </c>
      <c r="D12" s="24">
        <v>83.0632</v>
      </c>
      <c r="E12" s="24">
        <v>83.0632</v>
      </c>
      <c r="F12" s="30">
        <v>1</v>
      </c>
    </row>
  </sheetData>
  <mergeCells count="1">
    <mergeCell ref="A1:F1"/>
  </mergeCells>
  <pageMargins left="0.314000010490417" right="0.314000010490417" top="0.236000001430511" bottom="0.236000001430511"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A1" sqref="A1:E1"/>
    </sheetView>
  </sheetViews>
  <sheetFormatPr defaultColWidth="10" defaultRowHeight="13.5" outlineLevelCol="4"/>
  <cols>
    <col min="1" max="1" width="24.6166666666667" customWidth="1"/>
    <col min="2" max="5" width="21.025" customWidth="1"/>
    <col min="6" max="6" width="9.76666666666667" customWidth="1"/>
  </cols>
  <sheetData>
    <row r="1" ht="39.85" customHeight="1" spans="1:5">
      <c r="A1" s="7" t="s">
        <v>7</v>
      </c>
      <c r="B1" s="7"/>
      <c r="C1" s="7"/>
      <c r="D1" s="7"/>
      <c r="E1" s="7"/>
    </row>
    <row r="2" ht="22.75" customHeight="1" spans="1:5">
      <c r="A2" s="9"/>
      <c r="C2" s="9"/>
      <c r="D2" s="9"/>
      <c r="E2" s="10" t="s">
        <v>40</v>
      </c>
    </row>
    <row r="3" ht="34.15" customHeight="1" spans="1:5">
      <c r="A3" s="11" t="s">
        <v>354</v>
      </c>
      <c r="B3" s="11" t="s">
        <v>30</v>
      </c>
      <c r="C3" s="11" t="s">
        <v>31</v>
      </c>
      <c r="D3" s="11" t="s">
        <v>32</v>
      </c>
      <c r="E3" s="11" t="s">
        <v>355</v>
      </c>
    </row>
    <row r="4" ht="25.6" customHeight="1" spans="1:5">
      <c r="A4" s="33" t="s">
        <v>356</v>
      </c>
      <c r="B4" s="13"/>
      <c r="C4" s="13"/>
      <c r="D4" s="13"/>
      <c r="E4" s="13"/>
    </row>
    <row r="5" ht="25.6" customHeight="1" spans="1:5">
      <c r="A5" s="13" t="s">
        <v>357</v>
      </c>
      <c r="B5" s="13"/>
      <c r="C5" s="13"/>
      <c r="D5" s="13"/>
      <c r="E5" s="13"/>
    </row>
    <row r="6" ht="25.6" customHeight="1" spans="1:5">
      <c r="A6" s="13"/>
      <c r="B6" s="13"/>
      <c r="C6" s="13"/>
      <c r="D6" s="13"/>
      <c r="E6" s="13"/>
    </row>
    <row r="7" ht="25.6" customHeight="1" spans="1:5">
      <c r="A7" s="33" t="s">
        <v>358</v>
      </c>
      <c r="B7" s="13"/>
      <c r="C7" s="13"/>
      <c r="D7" s="13"/>
      <c r="E7" s="13"/>
    </row>
    <row r="8" ht="25.6" customHeight="1" spans="1:5">
      <c r="A8" s="33" t="s">
        <v>359</v>
      </c>
      <c r="B8" s="13"/>
      <c r="C8" s="13"/>
      <c r="D8" s="13"/>
      <c r="E8" s="13"/>
    </row>
    <row r="9" ht="25.6" customHeight="1" spans="1:5">
      <c r="A9" s="33" t="s">
        <v>360</v>
      </c>
      <c r="B9" s="33"/>
      <c r="C9" s="33"/>
      <c r="D9" s="33"/>
      <c r="E9" s="33"/>
    </row>
  </sheetData>
  <mergeCells count="2">
    <mergeCell ref="A1:E1"/>
    <mergeCell ref="A9:E9"/>
  </mergeCells>
  <pageMargins left="0.314000010490417" right="0.314000010490417" top="0.236000001430511" bottom="0.236000001430511"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workbookViewId="0">
      <selection activeCell="A1" sqref="A1:E1"/>
    </sheetView>
  </sheetViews>
  <sheetFormatPr defaultColWidth="10" defaultRowHeight="13.5" outlineLevelCol="4"/>
  <cols>
    <col min="1" max="1" width="24.6166666666667" customWidth="1"/>
    <col min="2" max="5" width="21.025" customWidth="1"/>
    <col min="6" max="6" width="9.76666666666667" customWidth="1"/>
  </cols>
  <sheetData>
    <row r="1" ht="39.85" customHeight="1" spans="1:5">
      <c r="A1" s="7" t="s">
        <v>8</v>
      </c>
      <c r="B1" s="7"/>
      <c r="C1" s="7"/>
      <c r="D1" s="7"/>
      <c r="E1" s="7"/>
    </row>
    <row r="2" ht="22.75" customHeight="1" spans="1:5">
      <c r="A2" s="9"/>
      <c r="C2" s="9"/>
      <c r="D2" s="9"/>
      <c r="E2" s="10" t="s">
        <v>40</v>
      </c>
    </row>
    <row r="3" ht="34.15" customHeight="1" spans="1:5">
      <c r="A3" s="11" t="s">
        <v>354</v>
      </c>
      <c r="B3" s="11" t="s">
        <v>30</v>
      </c>
      <c r="C3" s="11" t="s">
        <v>31</v>
      </c>
      <c r="D3" s="11" t="s">
        <v>32</v>
      </c>
      <c r="E3" s="11" t="s">
        <v>355</v>
      </c>
    </row>
    <row r="4" ht="25.6" customHeight="1" spans="1:5">
      <c r="A4" s="33" t="s">
        <v>361</v>
      </c>
      <c r="B4" s="13"/>
      <c r="C4" s="13"/>
      <c r="D4" s="13"/>
      <c r="E4" s="13"/>
    </row>
    <row r="5" ht="25.6" customHeight="1" spans="1:5">
      <c r="A5" s="13" t="s">
        <v>362</v>
      </c>
      <c r="B5" s="13"/>
      <c r="C5" s="13"/>
      <c r="D5" s="13"/>
      <c r="E5" s="13"/>
    </row>
    <row r="6" ht="25.6" customHeight="1" spans="1:5">
      <c r="A6" s="13" t="s">
        <v>363</v>
      </c>
      <c r="B6" s="13"/>
      <c r="C6" s="13"/>
      <c r="D6" s="13"/>
      <c r="E6" s="13"/>
    </row>
    <row r="7" ht="25.6" customHeight="1" spans="1:5">
      <c r="A7" s="13"/>
      <c r="B7" s="13"/>
      <c r="C7" s="13"/>
      <c r="D7" s="13"/>
      <c r="E7" s="13"/>
    </row>
    <row r="8" ht="25.6" customHeight="1" spans="1:5">
      <c r="A8" s="33"/>
      <c r="B8" s="13"/>
      <c r="C8" s="13"/>
      <c r="D8" s="13"/>
      <c r="E8" s="13"/>
    </row>
    <row r="9" ht="25.6" customHeight="1" spans="1:5">
      <c r="A9" s="33" t="s">
        <v>364</v>
      </c>
      <c r="B9" s="13"/>
      <c r="C9" s="13"/>
      <c r="D9" s="13"/>
      <c r="E9" s="13"/>
    </row>
    <row r="10" ht="25.6" customHeight="1" spans="1:5">
      <c r="A10" s="33" t="s">
        <v>280</v>
      </c>
      <c r="B10" s="13"/>
      <c r="C10" s="13"/>
      <c r="D10" s="13"/>
      <c r="E10" s="13"/>
    </row>
    <row r="11" ht="25.6" customHeight="1" spans="1:5">
      <c r="A11" s="33" t="s">
        <v>365</v>
      </c>
      <c r="B11" s="13"/>
      <c r="C11" s="13"/>
      <c r="D11" s="13"/>
      <c r="E11" s="13"/>
    </row>
    <row r="12" ht="25.6" customHeight="1" spans="1:5">
      <c r="A12" s="33" t="s">
        <v>360</v>
      </c>
      <c r="B12" s="33"/>
      <c r="C12" s="33"/>
      <c r="D12" s="33"/>
      <c r="E12" s="33"/>
    </row>
  </sheetData>
  <mergeCells count="2">
    <mergeCell ref="A1:E1"/>
    <mergeCell ref="A12:E12"/>
  </mergeCells>
  <pageMargins left="0.314000010490417" right="0.314000010490417" top="0.236000001430511" bottom="0.236000001430511"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A1" sqref="A1:E1"/>
    </sheetView>
  </sheetViews>
  <sheetFormatPr defaultColWidth="10" defaultRowHeight="13.5" outlineLevelRow="6" outlineLevelCol="4"/>
  <cols>
    <col min="1" max="1" width="37.4416666666667" customWidth="1"/>
    <col min="2" max="4" width="14.3583333333333" customWidth="1"/>
    <col min="5" max="5" width="16.925" customWidth="1"/>
    <col min="6" max="6" width="9.76666666666667" customWidth="1"/>
  </cols>
  <sheetData>
    <row r="1" ht="39.85" customHeight="1" spans="1:5">
      <c r="A1" s="7" t="s">
        <v>9</v>
      </c>
      <c r="B1" s="7"/>
      <c r="C1" s="7"/>
      <c r="D1" s="7"/>
      <c r="E1" s="7"/>
    </row>
    <row r="2" ht="22.75" customHeight="1" spans="1:5">
      <c r="A2" s="9"/>
      <c r="C2" s="9"/>
      <c r="D2" s="9"/>
      <c r="E2" s="10" t="s">
        <v>40</v>
      </c>
    </row>
    <row r="3" ht="34.15" customHeight="1" spans="1:5">
      <c r="A3" s="11" t="s">
        <v>366</v>
      </c>
      <c r="B3" s="11" t="s">
        <v>30</v>
      </c>
      <c r="C3" s="11" t="s">
        <v>31</v>
      </c>
      <c r="D3" s="11" t="s">
        <v>32</v>
      </c>
      <c r="E3" s="11" t="s">
        <v>355</v>
      </c>
    </row>
    <row r="4" ht="25.6" customHeight="1" spans="1:5">
      <c r="A4" s="13" t="s">
        <v>367</v>
      </c>
      <c r="B4" s="13"/>
      <c r="C4" s="13"/>
      <c r="D4" s="13"/>
      <c r="E4" s="13"/>
    </row>
    <row r="5" ht="25.6" customHeight="1" spans="1:5">
      <c r="A5" s="13" t="s">
        <v>368</v>
      </c>
      <c r="B5" s="13"/>
      <c r="C5" s="13"/>
      <c r="D5" s="13"/>
      <c r="E5" s="13"/>
    </row>
    <row r="6" ht="25.6" customHeight="1" spans="1:5">
      <c r="A6" s="13"/>
      <c r="B6" s="13"/>
      <c r="C6" s="13"/>
      <c r="D6" s="13"/>
      <c r="E6" s="13"/>
    </row>
    <row r="7" ht="25.6" customHeight="1" spans="1:5">
      <c r="A7" s="9" t="s">
        <v>369</v>
      </c>
      <c r="B7" s="9"/>
      <c r="C7" s="9"/>
      <c r="D7" s="9"/>
      <c r="E7" s="9"/>
    </row>
  </sheetData>
  <mergeCells count="2">
    <mergeCell ref="A1:E1"/>
    <mergeCell ref="A7:E7"/>
  </mergeCells>
  <pageMargins left="0.314000010490417" right="0.314000010490417" top="0.236000001430511" bottom="0.236000001430511"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27</vt:i4>
      </vt:variant>
    </vt:vector>
  </HeadingPairs>
  <TitlesOfParts>
    <vt:vector size="27" baseType="lpstr">
      <vt:lpstr>封面</vt:lpstr>
      <vt:lpstr>一般公共预算收入执行情况表</vt:lpstr>
      <vt:lpstr>一般公共预算支出执行情况表</vt:lpstr>
      <vt:lpstr>一般公共预算基本支出执行情况表</vt:lpstr>
      <vt:lpstr>政府性基金收入预算执行情况表</vt:lpstr>
      <vt:lpstr>政府性基金支出预算执行情况表</vt:lpstr>
      <vt:lpstr>国有资本经营收入预算执行情况表</vt:lpstr>
      <vt:lpstr>国有资本经营支出预算执行情况表</vt:lpstr>
      <vt:lpstr>社会保险基金预算收入执行情况表</vt:lpstr>
      <vt:lpstr>社会保险基金预算支出执行情况表</vt:lpstr>
      <vt:lpstr>对村级财政转移支付预算执行情况表</vt:lpstr>
      <vt:lpstr>三公经费执行情况表</vt:lpstr>
      <vt:lpstr>乡镇基本建设支出执行情况表</vt:lpstr>
      <vt:lpstr>政府收支执行情况的说明</vt:lpstr>
      <vt:lpstr>一般公共预算收入预算表</vt:lpstr>
      <vt:lpstr>一般公共预算支出预算表</vt:lpstr>
      <vt:lpstr>一般公共预算基本支出预算表</vt:lpstr>
      <vt:lpstr>政府性基金收入预算表</vt:lpstr>
      <vt:lpstr>政府性基金支出预算表</vt:lpstr>
      <vt:lpstr>国有资本经营收入预算表</vt:lpstr>
      <vt:lpstr>国有资本经营支出预算表</vt:lpstr>
      <vt:lpstr>社会保险基金收入预算表</vt:lpstr>
      <vt:lpstr>社会保险基金支出预算表</vt:lpstr>
      <vt:lpstr>对村级财政转移支付预算表</vt:lpstr>
      <vt:lpstr>三公预算情况表</vt:lpstr>
      <vt:lpstr>乡镇基本建设支出预算情况表</vt:lpstr>
      <vt:lpstr>政府收支预算相关情况说明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晶晶</cp:lastModifiedBy>
  <dcterms:created xsi:type="dcterms:W3CDTF">2025-01-19T06:13:00Z</dcterms:created>
  <dcterms:modified xsi:type="dcterms:W3CDTF">2025-01-22T05:34:02Z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BEB5D1CDB12144088F8DFE276EC66A4E_13</vt:lpwstr>
  </property>
  <property fmtid="{D5CDD505-2E9C-101B-9397-08002B2CF9AE}" pid="3" name="KSOProductBuildVer">
    <vt:lpwstr>2052-12.1.0.19770</vt:lpwstr>
  </property>
</Properties>
</file>