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1715" firstSheet="14" activeTab="15"/>
  </bookViews>
  <sheets>
    <sheet name="公开表封面" sheetId="1" r:id="rId1"/>
    <sheet name="部门公开目录" sheetId="2" r:id="rId2"/>
    <sheet name="部门主要职能（部门）" sheetId="3" r:id="rId3"/>
    <sheet name="部门机构设置（部门）" sheetId="4" r:id="rId4"/>
    <sheet name="名词解释（部门）" sheetId="5" r:id="rId5"/>
    <sheet name="部门编制说明（部门）" sheetId="6" r:id="rId6"/>
    <sheet name="部门收支总表" sheetId="7" r:id="rId7"/>
    <sheet name="部门收入总表" sheetId="8" r:id="rId8"/>
    <sheet name="部门支出总表" sheetId="9" r:id="rId9"/>
    <sheet name="部门财政拨款收支总表" sheetId="11" r:id="rId10"/>
    <sheet name="部门一般公共预算支出功能分类预算表" sheetId="13" r:id="rId11"/>
    <sheet name="部门政府性基金预算支出功能分类预算表" sheetId="14" r:id="rId12"/>
    <sheet name="部门国有资本经营预算支出功能分类预算表" sheetId="15" r:id="rId13"/>
    <sheet name="部门一般公共预算基本支出部门预算经济分类预算表" sheetId="16" r:id="rId14"/>
    <sheet name="部门“三公”经费和机关运行经费预算表" sheetId="17" r:id="rId15"/>
    <sheet name="其他相关情况说明（部门）" sheetId="18" r:id="rId16"/>
    <sheet name="项目经费情况说明（部门1）" sheetId="19" r:id="rId17"/>
    <sheet name="项目经费情况说明（部门2）" sheetId="20" r:id="rId18"/>
  </sheets>
  <definedNames>
    <definedName name="_xlnm.Print_Titles" localSheetId="7">部门收入总表!$6:$8</definedName>
    <definedName name="_xlnm.Print_Titles" localSheetId="8">部门支出总表!$6:$8</definedName>
    <definedName name="_xlnm.Print_Titles" localSheetId="10">部门一般公共预算支出功能分类预算表!$6:$8</definedName>
    <definedName name="_xlnm.Print_Titles" localSheetId="13">部门一般公共预算基本支出部门预算经济分类预算表!$6:$8</definedName>
  </definedNames>
  <calcPr calcId="144525"/>
</workbook>
</file>

<file path=xl/sharedStrings.xml><?xml version="1.0" encoding="utf-8"?>
<sst xmlns="http://schemas.openxmlformats.org/spreadsheetml/2006/main" count="567" uniqueCount="192">
  <si>
    <t>上海市崇明区2024年部门预算</t>
  </si>
  <si>
    <t>预算主管部门：上海市崇明区科学技术协会</t>
  </si>
  <si>
    <t>目  录</t>
  </si>
  <si>
    <t>一、部门主要职能</t>
  </si>
  <si>
    <t>二、部门机构设置</t>
  </si>
  <si>
    <t>三、名词解释</t>
  </si>
  <si>
    <t>四、部门预算编制说明</t>
  </si>
  <si>
    <t>五、部门预算表</t>
  </si>
  <si>
    <t xml:space="preserve">    1. 2024年部门财务收支预算总表  ……………………………………………………………………………………</t>
  </si>
  <si>
    <t xml:space="preserve">    2. 2024年部门收入预算总表  …………………………………………………………………………………………</t>
  </si>
  <si>
    <t xml:space="preserve">    3. 2024年部门支出预算总表  …………………………………………………………………………………………</t>
  </si>
  <si>
    <t xml:space="preserve">    4. 2024年部门财政拨款收支预算总表  ………………………………………………………………………………</t>
  </si>
  <si>
    <t xml:space="preserve">    5．2024年部门一般公共预算支出功能分类预算表……………………………………………………………………</t>
  </si>
  <si>
    <t xml:space="preserve">    6．2024年部门政府性基金预算支出功能分类预算表  ………………………………………………………………</t>
  </si>
  <si>
    <t xml:space="preserve">    7．2024年部门国有资本经营预算支出功能分类预算表  ……………………………………………………………</t>
  </si>
  <si>
    <t xml:space="preserve">    8．2024年部门一般公共预算基本支出部门预算经济分类预算表  …………………………………………………</t>
  </si>
  <si>
    <t xml:space="preserve">    9.部门“三公”经费和机关运行经费预算表  …………………………………………………………………………</t>
  </si>
  <si>
    <t>六、其他相关情况说明</t>
  </si>
  <si>
    <t>七、项目经费情况说明</t>
  </si>
  <si>
    <t>上海市崇明区科学技术协会（汇总）（部门）主要职能</t>
  </si>
  <si>
    <t>上海市崇明区科学技术协会是中共崇明区委领导下的人民团体，是我区科学技术工作者的群众组织，由全区性学会、协会、研究会(简称学会)和区属乡镇科学技术协会组成，是党和政府联系科学技术工作者的纽带和发展科学技术事业的助手。
主要职能包括：
1.团结和动员科技工作者，以经济建设为中心，实施科教兴区和可持续发展战略。
2.积极组织科技工作者参政议政，组织科技人员针对崇明经济、科技和社会发展的重大问题提出决策咨询意见和建议。
3.代表和维护崇明科技工作者的整体利益，了解科技工作者的需求，维护科技工作者的合法权益，弘扬科技工作者的职业道德，表彰奖励优秀科技工作者。
4.组织科技工作者及团体开展高水平、多层次、跨学科的学术交流活动，褒奖优秀学术论文，发挥学术交流的主渠道作用。
5.面向全社会开展科学技术普及活动，普及科学知识，倡导科学方法，促进科学技术的繁荣和发展。
6.开展科学论证、咨询服务、继续教育和科技培训工作。
7.遵循科协章程，贯彻执行科协代表大会、常委会、全委会有关决议、决定；依法负责所属科技社团(学会、协会、研究会)和事业单位的管理，负责所属社团和单位的人事管理；负责指导乡镇科协业务工作。 
8.承办区委、区政府交办的其他事项。</t>
  </si>
  <si>
    <t>上海市崇明区科学技术协会（汇总）（部门）机构设置</t>
  </si>
  <si>
    <t xml:space="preserve">上海市崇明区科学技术协会部门预算是包括 上海市崇明区科学技术协会本部以及下属1家预算单位的综合收支计划。
本部门中，行政单位1家，事业单位1家，具体包括（列示至基层预算单位）：
1. 上海市崇明区科学技术协会本部
2. 上海市崇明区科技馆  </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</si>
  <si>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</si>
  <si>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t>
  </si>
  <si>
    <t>2024年部门预算编制说明</t>
  </si>
  <si>
    <t xml:space="preserve">  2024年，本部门收入预算1134.77万元，其中：财政拨款收入1134.77万元，比2023年预算减少153.03万元；事业收入0万元；事业单位经营收入0万元；其他收入0万元。
  支出预算1134.77万元，其中：财政拨款支出预算1134.77万元，比2023年预算减少153.03万元。财政拨款支出预算中，一般公共预算拨款支出预算1134.77万元，比2023年预算减少153.03万元；政府性基金拨款支出预算0万元，比2023年预算增加0万元；国有资本经营预算拨款支出预算为0万元。财政拨款支出主要内容如下：
    1. “2060701机构运行”科目346.75万元，主要用于科技馆职工工资福利支出，商品服务支出等基本支出。
    2. “2060705科技馆站”科目168.29万元，主要用于下属事业单位物业费、编外人员工资等。
    3. “2060799其他科学技术普及支出”科目38万元，主要用于科技馆运维等科学技术普及支出。
    4. “2080501归口管理的行政单位离退休”科目20.58万元，主要用于机关退休人员福利费、活动费。
    5. “2080502事业单位离退休”科目13.65万元，主要用于事业单位离退休人员福利支出。
    6. “2080505机关事业单位基本养老保险缴费支出”科目67.12万元，主要用于缴纳职工养老保险费。
    7. “2080506机关事业单位职业年金缴费支出”科目33.59万元，基中：主要用于缴纳职工职业年金缴费支出。
    8. “2101101行政单位医疗”科目9.39万元，主要用于缴纳职工医疗费支出。
    9. “2101102事业单位医疗”科目27.86万元，主要用于缴纳事业单位人员医疗费用支出。
    10. “2210201住房公积金”科目46.79万元，主要用于缴纳在职工作人员住房公积金支出。
    11. “2210203购房补贴”科目54.64万元，主要用于在职工作人员购房补贴支出。
    12.“2060702科普活动”科目72.39万元，主要用于开展科普活动。
    13.“2060101行政运行”科目235.1万元，主要用于机关职工工资福利支出，商品服务支出等基本支出。
    14.“2080599其他行政事业单位养老支出”科目0.6万元，主要用于退休人员活动费支出。</t>
  </si>
  <si>
    <t>部门预算01表</t>
  </si>
  <si>
    <t>2024年部门财务收支预算总表</t>
  </si>
  <si>
    <t>编制部门：上海市崇明区科学技术协会（汇总）</t>
  </si>
  <si>
    <t>单位：元</t>
  </si>
  <si>
    <t>本年收入</t>
  </si>
  <si>
    <t>本年支出</t>
  </si>
  <si>
    <t>项目</t>
  </si>
  <si>
    <t>预算数</t>
  </si>
  <si>
    <t>一、财政拨款收入</t>
  </si>
  <si>
    <t>一、科学技术支出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</si>
  <si>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</si>
  <si>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</si>
  <si>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</si>
  <si>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</si>
  <si>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</si>
  <si>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</si>
  <si>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</si>
  <si>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</si>
  <si>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</si>
  <si>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</si>
  <si>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</si>
  <si>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部门预算02表</t>
  </si>
  <si>
    <t>2024年部门收入预算总表</t>
  </si>
  <si>
    <t>收入预算</t>
  </si>
  <si>
    <t>功能分类科目编码</t>
  </si>
  <si>
    <t>功能分类科目名称</t>
  </si>
  <si>
    <t>合计</t>
  </si>
  <si>
    <t>财政拨款收入</t>
  </si>
  <si>
    <t>事业收入</t>
  </si>
  <si>
    <t>事业单位
经营收入</t>
  </si>
  <si>
    <t>其他收入</t>
  </si>
  <si>
    <t>类</t>
  </si>
  <si>
    <t>款</t>
  </si>
  <si>
    <t>项</t>
  </si>
  <si>
    <t>206</t>
  </si>
  <si>
    <t/>
  </si>
  <si>
    <t>科学技术支出</t>
  </si>
  <si>
    <t>01</t>
  </si>
  <si>
    <t>科学技术管理事务</t>
  </si>
  <si>
    <t>行政运行</t>
  </si>
  <si>
    <t>07</t>
  </si>
  <si>
    <t>科学技术普及</t>
  </si>
  <si>
    <t>机构运行</t>
  </si>
  <si>
    <t>02</t>
  </si>
  <si>
    <t>科普活动</t>
  </si>
  <si>
    <t>05</t>
  </si>
  <si>
    <t>科技馆站</t>
  </si>
  <si>
    <t>99</t>
  </si>
  <si>
    <t>其他科学技术普及支出</t>
  </si>
  <si>
    <t>208</t>
  </si>
  <si>
    <t>社会保障和就业支出</t>
  </si>
  <si>
    <t>行政事业单位养老支出</t>
  </si>
  <si>
    <t>行政单位离退休</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</si>
  <si>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</si>
  <si>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</si>
  <si>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</si>
  <si>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</si>
  <si>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</si>
  <si>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</si>
  <si>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</si>
  <si>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</si>
  <si>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</si>
  <si>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行政单位医疗</t>
  </si>
  <si>
    <t>事业单位医疗</t>
  </si>
  <si>
    <t>221</t>
  </si>
  <si>
    <t>住房保障支出</t>
  </si>
  <si>
    <t>住房改革支出</t>
  </si>
  <si>
    <t>住房公积金</t>
  </si>
  <si>
    <t>03</t>
  </si>
  <si>
    <t>购房补贴</t>
  </si>
  <si>
    <t>部门预算03表</t>
  </si>
  <si>
    <t>2024年部门支出预算总表</t>
  </si>
  <si>
    <t>支出预算</t>
  </si>
  <si>
    <t>基本支出</t>
  </si>
  <si>
    <t>项目支出</t>
  </si>
  <si>
    <t>部门预算05表</t>
  </si>
  <si>
    <t>2024年部门财政拨款收支预算总表</t>
  </si>
  <si>
    <t>财政拨款支出</t>
  </si>
  <si>
    <t>一般公共预算</t>
  </si>
  <si>
    <t>政府性基金预算</t>
  </si>
  <si>
    <t>国有资本经营预算</t>
  </si>
  <si>
    <t>一、一般公共预算资金</t>
  </si>
  <si>
    <t>二、政府性基金</t>
  </si>
  <si>
    <t>三、国有资本经营预算</t>
  </si>
  <si>
    <t>部门预算07表</t>
  </si>
  <si>
    <t>2024年部门一般公共预算支出功能分类预算表</t>
  </si>
  <si>
    <t>一般公共预算支出</t>
  </si>
  <si>
    <t>部门预算08表</t>
  </si>
  <si>
    <t>2024年部门政府性基金预算支出功能分类预算表</t>
  </si>
  <si>
    <t>政府性基金预算支出</t>
  </si>
  <si>
    <r>
      <rPr>
        <sz val="10"/>
        <rFont val="方正书宋_GBK"/>
        <charset val="134"/>
      </rPr>
      <t>注：</t>
    </r>
    <r>
      <rPr>
        <sz val="10"/>
        <rFont val="Calibri"/>
        <charset val="134"/>
      </rPr>
      <t>2024</t>
    </r>
    <r>
      <rPr>
        <sz val="10"/>
        <rFont val="方正书宋_GBK"/>
        <charset val="134"/>
      </rPr>
      <t>年未安排政府性基金预算，故本表无数据。</t>
    </r>
  </si>
  <si>
    <t>部门预算09表</t>
  </si>
  <si>
    <t>2024年部门国有资本经营预算支出功能分类预算表</t>
  </si>
  <si>
    <t>国有资本经营预算支出</t>
  </si>
  <si>
    <r>
      <rPr>
        <sz val="10"/>
        <rFont val="方正书宋_GBK"/>
        <charset val="134"/>
      </rPr>
      <t>注：</t>
    </r>
    <r>
      <rPr>
        <sz val="10"/>
        <rFont val="Calibri"/>
        <charset val="134"/>
      </rPr>
      <t>2024</t>
    </r>
    <r>
      <rPr>
        <sz val="10"/>
        <rFont val="方正书宋_GBK"/>
        <charset val="134"/>
      </rPr>
      <t>年未安排国有资本经营预算，故本表无数据。</t>
    </r>
  </si>
  <si>
    <t>部门预算10表</t>
  </si>
  <si>
    <t>2024年部门一般公共预算基本支出部门预算经济分类预算表</t>
  </si>
  <si>
    <t>一般公共预算基本支出</t>
  </si>
  <si>
    <t>部门预算经济分类科目编码</t>
  </si>
  <si>
    <t>经济分类科目名称</t>
  </si>
  <si>
    <t>人员经费</t>
  </si>
  <si>
    <t>公用经费</t>
  </si>
  <si>
    <t>301</t>
  </si>
  <si>
    <t>工资福利支出</t>
  </si>
  <si>
    <t>基本工资</t>
  </si>
  <si>
    <t>津贴补贴</t>
  </si>
  <si>
    <t>奖金</t>
  </si>
  <si>
    <t>绩效工资</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</si>
  <si>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</si>
  <si>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</si>
  <si>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</si>
  <si>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</si>
  <si>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</si>
  <si>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</si>
  <si>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</si>
  <si>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</si>
  <si>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</si>
  <si>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</si>
  <si>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</si>
  <si>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</si>
  <si>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</si>
  <si>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04</t>
  </si>
  <si>
    <t>手续费</t>
  </si>
  <si>
    <t>邮电费</t>
  </si>
  <si>
    <t>差旅费</t>
  </si>
  <si>
    <t>17</t>
  </si>
  <si>
    <t>公务接待费</t>
  </si>
  <si>
    <t>28</t>
  </si>
  <si>
    <t>工会经费</t>
  </si>
  <si>
    <t>29</t>
  </si>
  <si>
    <t>福利费</t>
  </si>
  <si>
    <t>39</t>
  </si>
  <si>
    <t>其他交通费用</t>
  </si>
  <si>
    <t>其他商品和服务支出</t>
  </si>
  <si>
    <t>303</t>
  </si>
  <si>
    <t>对个人和家庭的补助</t>
  </si>
  <si>
    <t>退休费</t>
  </si>
  <si>
    <t>部门预算11表</t>
  </si>
  <si>
    <t>2024年部门“三公”经费和机关运行经费预算表</t>
  </si>
  <si>
    <t>单位:万元</t>
  </si>
  <si>
    <t>“三公”经费预算数</t>
  </si>
  <si>
    <t>机关运行经费预算数</t>
  </si>
  <si>
    <t>因公出国(境)费</t>
  </si>
  <si>
    <t>公务用车购置及运行费</t>
  </si>
  <si>
    <t>小计</t>
  </si>
  <si>
    <t>购置费</t>
  </si>
  <si>
    <t>运行费</t>
  </si>
  <si>
    <t>其他相关情况说明</t>
  </si>
  <si>
    <t xml:space="preserve">   一、2024年“三公”经费预算情况说明 
      2024年“三公”经费预算数为1.5万元，比2023年预算持平。其中：
     （一）因公出国（境）费0万元，比2023年预算增加0万元。
     （二）公务用车购置及运行费0万元，比2023年预算增加0万元。
     （三）公务接待费1.5万元。比2023年预算持平。
  二、机关运行经费预算
      2024年本部门财政拨款的机关运行经费预算为47.05万元。
  三、政府采购预算情况
     2024年本部门政府采购预算79.34万元，其中：政府采购货物预算0万元、政府采购工程预算0万元、政府采购服务预算79.34万元。
     2024年本部门面向中小企业预留政府采购项目预算金额0万元，其中，预留给小型和微型企业的政府采购项目预算为0万元。      
  四、绩效目标设置情况
     按照本区预算绩效管理工作的总体要求，本部门5个预算单位开展了2024年项目预算绩效目标编报工作，编报绩效目标的项目5个，涉及项目预算资金238.36万元。
  五、国有资产占有使用情况
     截至2023年8月31日，本部门共有车辆0辆，其中：部级领导干部用车0辆、主要领导干部用车0辆、机要通信用车0辆、应急保障用车0辆、执法执勤用车0辆、特种专业技术用车0辆、离退休干部用车0辆、其他用车0辆；单价100万元（含）以上设备（不含车辆）0台（套）。
     2024年部门预算安排购置车辆XX辆，其中：部级领导干部用车0辆、主要领导干部用车0辆、机要通信用车0辆、应急保障用车0辆、执法执勤用车0辆、特种专业技术用车0辆、离退休干部用车0辆、其他用车0辆；单价100万元（含）以上设备（不含车辆）0台（套）。</t>
  </si>
  <si>
    <t>科技馆2024年物业费情况说明
 一、项目概述 
 1、项目的总体情况：2024年区科技馆物业管理费主要用于对文化科技馆的运维以及其他维护，保证科技馆馆正常运行的费用。物业管理费其中包含人员费用，清洁费用，绿化养护，电梯、空调、消防、监控等设备维保费用。
2、立项目的：2024年区科技馆物业管理费主要用于对文化科技馆的运维以及其他维护，保证科技馆馆正常运行的费用。
 二、立项依据 
1、立项依据的文件:《上海市崇明区科普经费管理办法》
 三、实施主体 
1、责任主体：施永亮，职责：项目整体进展的领导责任
2、责任主体：施永亮，职责：落实项目的具体开展
 四、实施方案 
1、实施阶段：2024年1月1日——2024年12月31日
2、实施内容：2024年区科技馆物业管理费主要用于对文化科技馆的运维以及其他维护，保证科技馆馆正常运行的费用。物业管理费其中包含人员费用，清洁费用，绿化养护，电梯、空调、消防、监控等设备维保费用。
 五、实施周期 
2024年1月1日——2024年12月31日
 六、年度预算安排 
1、项目年度财政资金预算安排金额：793400元
 七、绩效目标 
 详见单位的项目绩效目标表</t>
  </si>
  <si>
    <t>科学普及活动服务经费情况说明</t>
  </si>
  <si>
    <t xml:space="preserve"> 一、项目概述 </t>
  </si>
  <si>
    <t>围绕崇明“十四五”科普规划，大力开展主题科普活动，持续扩大公众的参与面。加强市、区、镇联动，多部门共同协作，社会力量共同参与，高水平举办科技节、科普日、科技工作者日等大型主题活动，开展好日常性科普宣传活动，组织动员学会、乡镇、学校、企业开展形式多样、内容丰富的科学传播与普及活动。</t>
  </si>
  <si>
    <t xml:space="preserve"> 二、立项依据 </t>
  </si>
  <si>
    <t>1、立项依据的文件:《上海市崇明区科普经费管理办法》</t>
  </si>
  <si>
    <t xml:space="preserve"> 三、实施主体 </t>
  </si>
  <si>
    <t>实施主体是科协普及部，负责项目的全面实施开展。</t>
  </si>
  <si>
    <t xml:space="preserve"> 四、实施方案 </t>
  </si>
  <si>
    <t>1、实施阶段：2024年1月1日——2024年12月31日
2、实施内容：通过开展形式多样、内容丰富的科普宣传活动，弘扬科学精神、普及科学知识、推广先进技术、传播科学知识和科学方法，提高区域公民科学文化素质。项目经费72.39万元，主要用于：1.举办科技节、科普日、科技工作者日等大型科普活动；2.组织动员乡镇、村居开展日常性的科普活动，给予资金资助；3.通过科普画廊、科普智慧盒等设施宣传科普知识等。</t>
  </si>
  <si>
    <t xml:space="preserve"> 五、实施周期 </t>
  </si>
  <si>
    <t>2024年1月1日——2024年12月31日</t>
  </si>
  <si>
    <t xml:space="preserve"> 六、年度预算安排 </t>
  </si>
  <si>
    <t>1、项目年度财政资金预算安排金额：723900元</t>
  </si>
  <si>
    <t xml:space="preserve"> 七、绩效目标 </t>
  </si>
  <si>
    <t xml:space="preserve"> 详见单位的项目绩效目标表</t>
  </si>
</sst>
</file>

<file path=xl/styles.xml><?xml version="1.0" encoding="utf-8"?>
<styleSheet xmlns="http://schemas.openxmlformats.org/spreadsheetml/2006/main">
  <numFmts count="8">
    <numFmt numFmtId="176" formatCode="0.00_ "/>
    <numFmt numFmtId="177" formatCode="[=0]&quot;&quot;;#,##0.00&quot;&quot;"/>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8" formatCode="[=0]&quot;&quot;;#,##0.00"/>
    <numFmt numFmtId="179" formatCode="[=0]&quot;&quot;;#,##0"/>
  </numFmts>
  <fonts count="44">
    <font>
      <sz val="10"/>
      <name val="Calibri"/>
      <charset val="134"/>
    </font>
    <font>
      <sz val="11"/>
      <color indexed="8"/>
      <name val="宋体"/>
      <charset val="1"/>
      <scheme val="minor"/>
    </font>
    <font>
      <b/>
      <sz val="19"/>
      <name val="阿里巴巴普惠体 M"/>
      <charset val="134"/>
    </font>
    <font>
      <sz val="10"/>
      <name val="阿里巴巴普惠体 M"/>
      <charset val="134"/>
    </font>
    <font>
      <sz val="10"/>
      <name val="宋体"/>
      <charset val="134"/>
    </font>
    <font>
      <sz val="18"/>
      <name val="宋体"/>
      <charset val="134"/>
    </font>
    <font>
      <sz val="12"/>
      <name val="宋体"/>
      <charset val="134"/>
    </font>
    <font>
      <sz val="12"/>
      <color rgb="FF000100"/>
      <name val="宋体"/>
      <charset val="134"/>
    </font>
    <font>
      <sz val="12"/>
      <color rgb="FFFF0000"/>
      <name val="宋体"/>
      <charset val="134"/>
    </font>
    <font>
      <sz val="11"/>
      <name val="宋体"/>
      <charset val="134"/>
    </font>
    <font>
      <sz val="10"/>
      <name val="方正书宋_GBK"/>
      <charset val="134"/>
    </font>
    <font>
      <sz val="20"/>
      <color rgb="FF000000"/>
      <name val="宋体"/>
      <charset val="134"/>
    </font>
    <font>
      <sz val="18"/>
      <color rgb="FF000000"/>
      <name val="宋体"/>
      <charset val="134"/>
    </font>
    <font>
      <sz val="14"/>
      <name val="宋体"/>
      <charset val="134"/>
    </font>
    <font>
      <sz val="14"/>
      <color rgb="FF000000"/>
      <name val="宋体"/>
      <charset val="134"/>
    </font>
    <font>
      <sz val="14"/>
      <color indexed="8"/>
      <name val="仿宋_GB2312"/>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theme="1"/>
      <name val="宋体"/>
      <charset val="0"/>
      <scheme val="minor"/>
    </font>
    <font>
      <sz val="11"/>
      <color theme="0"/>
      <name val="宋体"/>
      <charset val="0"/>
      <scheme val="minor"/>
    </font>
    <font>
      <sz val="11"/>
      <color theme="1"/>
      <name val="宋体"/>
      <charset val="134"/>
      <scheme val="minor"/>
    </font>
    <font>
      <b/>
      <sz val="11"/>
      <color theme="3"/>
      <name val="宋体"/>
      <charset val="134"/>
      <scheme val="minor"/>
    </font>
    <font>
      <u/>
      <sz val="11"/>
      <color rgb="FF0000F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u/>
      <sz val="11"/>
      <color rgb="FF800080"/>
      <name val="宋体"/>
      <charset val="0"/>
      <scheme val="minor"/>
    </font>
    <font>
      <b/>
      <sz val="11"/>
      <color rgb="FFFFFFFF"/>
      <name val="宋体"/>
      <charset val="0"/>
      <scheme val="minor"/>
    </font>
    <font>
      <sz val="11"/>
      <color rgb="FF006100"/>
      <name val="宋体"/>
      <charset val="0"/>
      <scheme val="minor"/>
    </font>
    <font>
      <b/>
      <sz val="13"/>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b/>
      <sz val="11"/>
      <color theme="1"/>
      <name val="宋体"/>
      <charset val="0"/>
      <scheme val="minor"/>
    </font>
    <font>
      <b/>
      <sz val="11"/>
      <color rgb="FFFA7D00"/>
      <name val="宋体"/>
      <charset val="0"/>
      <scheme val="minor"/>
    </font>
    <font>
      <sz val="11"/>
      <color rgb="FFFA7D00"/>
      <name val="宋体"/>
      <charset val="0"/>
      <scheme val="minor"/>
    </font>
  </fonts>
  <fills count="36">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0"/>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theme="8"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4"/>
        <bgColor indexed="64"/>
      </patternFill>
    </fill>
    <fill>
      <patternFill patternType="solid">
        <fgColor theme="7" tint="0.399975585192419"/>
        <bgColor indexed="64"/>
      </patternFill>
    </fill>
    <fill>
      <patternFill patternType="solid">
        <fgColor theme="5"/>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rgb="FFFFFFCC"/>
        <bgColor indexed="64"/>
      </patternFill>
    </fill>
    <fill>
      <patternFill patternType="solid">
        <fgColor theme="4" tint="0.399975585192419"/>
        <bgColor indexed="64"/>
      </patternFill>
    </fill>
    <fill>
      <patternFill patternType="solid">
        <fgColor theme="6" tint="0.799981688894314"/>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5" fillId="23" borderId="0" applyNumberFormat="false" applyBorder="false" applyAlignment="false" applyProtection="false">
      <alignment vertical="center"/>
    </xf>
    <xf numFmtId="0" fontId="24" fillId="31" borderId="0" applyNumberFormat="false" applyBorder="false" applyAlignment="false" applyProtection="false">
      <alignment vertical="center"/>
    </xf>
    <xf numFmtId="0" fontId="25" fillId="32" borderId="0" applyNumberFormat="false" applyBorder="false" applyAlignment="false" applyProtection="false">
      <alignment vertical="center"/>
    </xf>
    <xf numFmtId="0" fontId="40" fillId="17" borderId="8" applyNumberFormat="false" applyAlignment="false" applyProtection="false">
      <alignment vertical="center"/>
    </xf>
    <xf numFmtId="0" fontId="24" fillId="24" borderId="0" applyNumberFormat="false" applyBorder="false" applyAlignment="false" applyProtection="false">
      <alignment vertical="center"/>
    </xf>
    <xf numFmtId="0" fontId="24" fillId="35" borderId="0" applyNumberFormat="false" applyBorder="false" applyAlignment="false" applyProtection="false">
      <alignment vertical="center"/>
    </xf>
    <xf numFmtId="44" fontId="26" fillId="0" borderId="0" applyFont="false" applyFill="false" applyBorder="false" applyAlignment="false" applyProtection="false">
      <alignment vertical="center"/>
    </xf>
    <xf numFmtId="0" fontId="25" fillId="28" borderId="0" applyNumberFormat="false" applyBorder="false" applyAlignment="false" applyProtection="false">
      <alignment vertical="center"/>
    </xf>
    <xf numFmtId="9" fontId="26" fillId="0" borderId="0" applyFont="false" applyFill="false" applyBorder="false" applyAlignment="false" applyProtection="false">
      <alignment vertical="center"/>
    </xf>
    <xf numFmtId="0" fontId="25" fillId="18" borderId="0" applyNumberFormat="false" applyBorder="false" applyAlignment="false" applyProtection="false">
      <alignment vertical="center"/>
    </xf>
    <xf numFmtId="0" fontId="25" fillId="19" borderId="0" applyNumberFormat="false" applyBorder="false" applyAlignment="false" applyProtection="false">
      <alignment vertical="center"/>
    </xf>
    <xf numFmtId="0" fontId="25" fillId="22" borderId="0" applyNumberFormat="false" applyBorder="false" applyAlignment="false" applyProtection="false">
      <alignment vertical="center"/>
    </xf>
    <xf numFmtId="0" fontId="25" fillId="34" borderId="0" applyNumberFormat="false" applyBorder="false" applyAlignment="false" applyProtection="false">
      <alignment vertical="center"/>
    </xf>
    <xf numFmtId="0" fontId="25" fillId="21" borderId="0" applyNumberFormat="false" applyBorder="false" applyAlignment="false" applyProtection="false">
      <alignment vertical="center"/>
    </xf>
    <xf numFmtId="0" fontId="42" fillId="11" borderId="8" applyNumberFormat="false" applyAlignment="false" applyProtection="false">
      <alignment vertical="center"/>
    </xf>
    <xf numFmtId="0" fontId="25" fillId="20" borderId="0" applyNumberFormat="false" applyBorder="false" applyAlignment="false" applyProtection="false">
      <alignment vertical="center"/>
    </xf>
    <xf numFmtId="0" fontId="39" fillId="16" borderId="0" applyNumberFormat="false" applyBorder="false" applyAlignment="false" applyProtection="false">
      <alignment vertical="center"/>
    </xf>
    <xf numFmtId="0" fontId="24" fillId="14" borderId="0" applyNumberFormat="false" applyBorder="false" applyAlignment="false" applyProtection="false">
      <alignment vertical="center"/>
    </xf>
    <xf numFmtId="0" fontId="36" fillId="13" borderId="0" applyNumberFormat="false" applyBorder="false" applyAlignment="false" applyProtection="false">
      <alignment vertical="center"/>
    </xf>
    <xf numFmtId="0" fontId="24" fillId="29" borderId="0" applyNumberFormat="false" applyBorder="false" applyAlignment="false" applyProtection="false">
      <alignment vertical="center"/>
    </xf>
    <xf numFmtId="0" fontId="41" fillId="0" borderId="9" applyNumberFormat="false" applyFill="false" applyAlignment="false" applyProtection="false">
      <alignment vertical="center"/>
    </xf>
    <xf numFmtId="0" fontId="38" fillId="15" borderId="0" applyNumberFormat="false" applyBorder="false" applyAlignment="false" applyProtection="false">
      <alignment vertical="center"/>
    </xf>
    <xf numFmtId="0" fontId="35" fillId="12" borderId="7" applyNumberFormat="false" applyAlignment="false" applyProtection="false">
      <alignment vertical="center"/>
    </xf>
    <xf numFmtId="0" fontId="33" fillId="11" borderId="6" applyNumberFormat="false" applyAlignment="false" applyProtection="false">
      <alignment vertical="center"/>
    </xf>
    <xf numFmtId="0" fontId="32" fillId="0" borderId="5" applyNumberFormat="false" applyFill="false" applyAlignment="false" applyProtection="false">
      <alignment vertical="center"/>
    </xf>
    <xf numFmtId="0" fontId="31" fillId="0" borderId="0" applyNumberFormat="false" applyFill="false" applyBorder="false" applyAlignment="false" applyProtection="false">
      <alignment vertical="center"/>
    </xf>
    <xf numFmtId="0" fontId="24" fillId="25"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42" fontId="26" fillId="0" borderId="0" applyFont="false" applyFill="false" applyBorder="false" applyAlignment="false" applyProtection="false">
      <alignment vertical="center"/>
    </xf>
    <xf numFmtId="0" fontId="24" fillId="10" borderId="0" applyNumberFormat="false" applyBorder="false" applyAlignment="false" applyProtection="false">
      <alignment vertical="center"/>
    </xf>
    <xf numFmtId="43" fontId="26" fillId="0" borderId="0" applyFont="false" applyFill="false" applyBorder="false" applyAlignment="false" applyProtection="false">
      <alignment vertical="center"/>
    </xf>
    <xf numFmtId="0" fontId="34" fillId="0" borderId="0" applyNumberFormat="false" applyFill="false" applyBorder="false" applyAlignment="false" applyProtection="false">
      <alignment vertical="center"/>
    </xf>
    <xf numFmtId="0" fontId="30" fillId="0" borderId="0" applyNumberFormat="false" applyFill="false" applyBorder="false" applyAlignment="false" applyProtection="false">
      <alignment vertical="center"/>
    </xf>
    <xf numFmtId="0" fontId="24" fillId="30"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0" fontId="25" fillId="9" borderId="0" applyNumberFormat="false" applyBorder="false" applyAlignment="false" applyProtection="false">
      <alignment vertical="center"/>
    </xf>
    <xf numFmtId="0" fontId="26" fillId="33" borderId="11" applyNumberFormat="false" applyFont="false" applyAlignment="false" applyProtection="false">
      <alignment vertical="center"/>
    </xf>
    <xf numFmtId="0" fontId="24" fillId="8" borderId="0" applyNumberFormat="false" applyBorder="false" applyAlignment="false" applyProtection="false">
      <alignment vertical="center"/>
    </xf>
    <xf numFmtId="0" fontId="25" fillId="7" borderId="0" applyNumberFormat="false" applyBorder="false" applyAlignment="false" applyProtection="false">
      <alignment vertical="center"/>
    </xf>
    <xf numFmtId="0" fontId="24" fillId="27"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41" fontId="26" fillId="0" borderId="0" applyFont="false" applyFill="false" applyBorder="false" applyAlignment="false" applyProtection="false">
      <alignment vertical="center"/>
    </xf>
    <xf numFmtId="0" fontId="37" fillId="0" borderId="5" applyNumberFormat="false" applyFill="false" applyAlignment="false" applyProtection="false">
      <alignment vertical="center"/>
    </xf>
    <xf numFmtId="0" fontId="24" fillId="26" borderId="0" applyNumberFormat="false" applyBorder="false" applyAlignment="false" applyProtection="false">
      <alignment vertical="center"/>
    </xf>
    <xf numFmtId="0" fontId="27" fillId="0" borderId="4" applyNumberFormat="false" applyFill="false" applyAlignment="false" applyProtection="false">
      <alignment vertical="center"/>
    </xf>
    <xf numFmtId="0" fontId="25" fillId="6" borderId="0" applyNumberFormat="false" applyBorder="false" applyAlignment="false" applyProtection="false">
      <alignment vertical="center"/>
    </xf>
    <xf numFmtId="0" fontId="24" fillId="5" borderId="0" applyNumberFormat="false" applyBorder="false" applyAlignment="false" applyProtection="false">
      <alignment vertical="center"/>
    </xf>
    <xf numFmtId="0" fontId="43" fillId="0" borderId="10" applyNumberFormat="false" applyFill="false" applyAlignment="false" applyProtection="false">
      <alignment vertical="center"/>
    </xf>
  </cellStyleXfs>
  <cellXfs count="60">
    <xf numFmtId="0" fontId="0" fillId="0" borderId="0" xfId="0" applyProtection="true">
      <protection locked="false"/>
    </xf>
    <xf numFmtId="0" fontId="1" fillId="0" borderId="0" xfId="0" applyFont="true" applyFill="true" applyAlignment="true">
      <alignment vertical="center"/>
    </xf>
    <xf numFmtId="0" fontId="2" fillId="0" borderId="0" xfId="0" applyFont="true" applyFill="true" applyBorder="true" applyAlignment="true">
      <alignment horizontal="center" vertical="center" wrapText="true"/>
    </xf>
    <xf numFmtId="0" fontId="3" fillId="0" borderId="0" xfId="0" applyFont="true" applyFill="true" applyBorder="true" applyAlignment="true">
      <alignment vertical="center" wrapText="true"/>
    </xf>
    <xf numFmtId="0" fontId="4" fillId="0" borderId="0" xfId="0" applyNumberFormat="true" applyFont="true" applyAlignment="true" applyProtection="true">
      <alignment horizontal="left" vertical="top" wrapText="true"/>
      <protection locked="false"/>
    </xf>
    <xf numFmtId="0" fontId="5" fillId="0" borderId="0" xfId="0" applyNumberFormat="true" applyFont="true" applyAlignment="true" applyProtection="true">
      <alignment horizontal="center" vertical="center"/>
      <protection locked="false"/>
    </xf>
    <xf numFmtId="0" fontId="6" fillId="0" borderId="0" xfId="0" applyNumberFormat="true" applyFont="true" applyAlignment="true" applyProtection="true">
      <alignment horizontal="left" vertical="top" wrapText="true"/>
      <protection locked="false"/>
    </xf>
    <xf numFmtId="0" fontId="6" fillId="0" borderId="0" xfId="0" applyNumberFormat="true" applyFont="true" applyAlignment="true" applyProtection="true">
      <alignment horizontal="left" vertical="center"/>
      <protection locked="false"/>
    </xf>
    <xf numFmtId="0" fontId="6" fillId="2" borderId="1" xfId="0" applyNumberFormat="true" applyFont="true" applyFill="true" applyBorder="true" applyAlignment="true" applyProtection="true">
      <alignment horizontal="center" vertical="center" wrapText="true"/>
      <protection locked="false"/>
    </xf>
    <xf numFmtId="177" fontId="6" fillId="0" borderId="1" xfId="0" applyNumberFormat="true" applyFont="true" applyBorder="true" applyAlignment="true" applyProtection="true">
      <alignment horizontal="right" vertical="center"/>
      <protection locked="false"/>
    </xf>
    <xf numFmtId="176" fontId="7" fillId="3" borderId="1" xfId="0" applyNumberFormat="true" applyFont="true" applyFill="true" applyBorder="true" applyAlignment="true" applyProtection="true">
      <alignment horizontal="right" vertical="center" wrapText="true"/>
      <protection locked="false"/>
    </xf>
    <xf numFmtId="0" fontId="8" fillId="0" borderId="0" xfId="0" applyNumberFormat="true" applyFont="true" applyAlignment="true" applyProtection="true">
      <alignment horizontal="left" vertical="center"/>
      <protection locked="false"/>
    </xf>
    <xf numFmtId="0" fontId="4" fillId="0" borderId="0" xfId="0" applyFont="true" applyAlignment="true" applyProtection="true">
      <alignment horizontal="left" vertical="center"/>
      <protection locked="false"/>
    </xf>
    <xf numFmtId="0" fontId="6" fillId="0" borderId="0" xfId="0" applyNumberFormat="true" applyFont="true" applyAlignment="true" applyProtection="true">
      <alignment horizontal="right" vertical="center"/>
      <protection locked="false"/>
    </xf>
    <xf numFmtId="177" fontId="7" fillId="3" borderId="1" xfId="0" applyNumberFormat="true" applyFont="true" applyFill="true" applyBorder="true" applyAlignment="true" applyProtection="true">
      <alignment horizontal="right" vertical="center" wrapText="true"/>
      <protection locked="false"/>
    </xf>
    <xf numFmtId="0" fontId="6" fillId="2" borderId="1" xfId="0" applyNumberFormat="true" applyFont="true" applyFill="true" applyBorder="true" applyAlignment="true" applyProtection="true">
      <alignment horizontal="center" vertical="center"/>
      <protection locked="false"/>
    </xf>
    <xf numFmtId="0" fontId="6" fillId="2" borderId="2" xfId="0" applyNumberFormat="true" applyFont="true" applyFill="true" applyBorder="true" applyAlignment="true" applyProtection="true">
      <alignment horizontal="center" vertical="center" wrapText="true"/>
      <protection locked="false"/>
    </xf>
    <xf numFmtId="0" fontId="6" fillId="2" borderId="3" xfId="0" applyNumberFormat="true" applyFont="true" applyFill="true" applyBorder="true" applyAlignment="true" applyProtection="true">
      <alignment horizontal="center" vertical="center"/>
      <protection locked="false"/>
    </xf>
    <xf numFmtId="0" fontId="6" fillId="2" borderId="2" xfId="0" applyNumberFormat="true" applyFont="true" applyFill="true" applyBorder="true" applyAlignment="true" applyProtection="true">
      <alignment horizontal="center" vertical="center"/>
      <protection locked="false"/>
    </xf>
    <xf numFmtId="0" fontId="6" fillId="0" borderId="1" xfId="0" applyNumberFormat="true" applyFont="true" applyBorder="true" applyAlignment="true" applyProtection="true">
      <alignment horizontal="center" vertical="center"/>
      <protection locked="false"/>
    </xf>
    <xf numFmtId="0" fontId="6" fillId="0" borderId="1" xfId="0" applyNumberFormat="true" applyFont="true" applyBorder="true" applyAlignment="true" applyProtection="true">
      <alignment horizontal="left" vertical="center"/>
      <protection locked="false"/>
    </xf>
    <xf numFmtId="179" fontId="6" fillId="0" borderId="1" xfId="0" applyNumberFormat="true" applyFont="true" applyBorder="true" applyAlignment="true" applyProtection="true">
      <alignment horizontal="right" vertical="center" wrapText="true"/>
      <protection locked="false"/>
    </xf>
    <xf numFmtId="0" fontId="6" fillId="0" borderId="1" xfId="0" applyFont="true" applyBorder="true" applyAlignment="true" applyProtection="true">
      <alignment horizontal="center" vertical="center"/>
      <protection locked="false"/>
    </xf>
    <xf numFmtId="179" fontId="6" fillId="0" borderId="1" xfId="0" applyNumberFormat="true" applyFont="true" applyBorder="true" applyAlignment="true" applyProtection="true">
      <alignment horizontal="right" vertical="center"/>
      <protection locked="false"/>
    </xf>
    <xf numFmtId="0" fontId="6" fillId="0" borderId="1" xfId="0" applyNumberFormat="true" applyFont="true" applyBorder="true" applyAlignment="true" applyProtection="true">
      <alignment horizontal="left" vertical="center" wrapText="true"/>
      <protection locked="false"/>
    </xf>
    <xf numFmtId="0" fontId="4" fillId="0" borderId="1" xfId="0" applyFont="true" applyBorder="true" applyAlignment="true" applyProtection="true">
      <alignment horizontal="center" vertical="center"/>
      <protection locked="false"/>
    </xf>
    <xf numFmtId="0" fontId="4" fillId="0" borderId="1" xfId="0" applyFont="true" applyBorder="true" applyAlignment="true" applyProtection="true">
      <alignment horizontal="left" vertical="center"/>
      <protection locked="false"/>
    </xf>
    <xf numFmtId="0" fontId="9" fillId="0" borderId="1" xfId="0" applyFont="true" applyBorder="true" applyAlignment="true" applyProtection="true">
      <alignment horizontal="center" vertical="center"/>
      <protection locked="false"/>
    </xf>
    <xf numFmtId="0" fontId="10" fillId="0" borderId="0" xfId="0" applyFont="true" applyProtection="true">
      <protection locked="false"/>
    </xf>
    <xf numFmtId="0" fontId="6" fillId="2" borderId="3" xfId="0" applyNumberFormat="true" applyFont="true" applyFill="true" applyBorder="true" applyAlignment="true" applyProtection="true">
      <alignment horizontal="center" vertical="center" wrapText="true"/>
      <protection locked="false"/>
    </xf>
    <xf numFmtId="178" fontId="6" fillId="0" borderId="1" xfId="0" applyNumberFormat="true" applyFont="true" applyBorder="true" applyAlignment="true" applyProtection="true">
      <alignment horizontal="right" vertical="center"/>
      <protection locked="false"/>
    </xf>
    <xf numFmtId="179" fontId="9" fillId="0" borderId="1" xfId="0" applyNumberFormat="true" applyFont="true" applyBorder="true" applyAlignment="true" applyProtection="true">
      <alignment horizontal="right" vertical="center"/>
      <protection locked="false"/>
    </xf>
    <xf numFmtId="0" fontId="9" fillId="0" borderId="0" xfId="0" applyNumberFormat="true" applyFont="true" applyAlignment="true" applyProtection="true">
      <alignment horizontal="left" vertical="center"/>
      <protection locked="false"/>
    </xf>
    <xf numFmtId="179" fontId="7" fillId="0" borderId="1" xfId="0" applyNumberFormat="true" applyFont="true" applyBorder="true" applyAlignment="true" applyProtection="true">
      <alignment horizontal="right" vertical="center" wrapText="true"/>
      <protection locked="false"/>
    </xf>
    <xf numFmtId="0" fontId="4" fillId="0" borderId="0" xfId="0" applyNumberFormat="true" applyFont="true" applyAlignment="true" applyProtection="true">
      <alignment horizontal="left" vertical="center"/>
      <protection locked="false"/>
    </xf>
    <xf numFmtId="0" fontId="6" fillId="0" borderId="0" xfId="0" applyFont="true" applyAlignment="true" applyProtection="true">
      <alignment horizontal="left" vertical="center"/>
      <protection locked="false"/>
    </xf>
    <xf numFmtId="0" fontId="6" fillId="0" borderId="1" xfId="0" applyFont="true" applyBorder="true" applyAlignment="true" applyProtection="true">
      <alignment horizontal="left" vertical="center"/>
      <protection locked="false"/>
    </xf>
    <xf numFmtId="178" fontId="6" fillId="0" borderId="1" xfId="0" applyNumberFormat="true" applyFont="true" applyBorder="true" applyAlignment="true" applyProtection="true">
      <alignment horizontal="right" vertical="center" wrapText="true"/>
      <protection locked="false"/>
    </xf>
    <xf numFmtId="0" fontId="6" fillId="0" borderId="1" xfId="0" applyNumberFormat="true" applyFont="true" applyBorder="true" applyAlignment="true" applyProtection="true">
      <alignment horizontal="center" vertical="center" wrapText="true"/>
      <protection locked="false"/>
    </xf>
    <xf numFmtId="0" fontId="6" fillId="0" borderId="1" xfId="0" applyFont="true" applyBorder="true" applyAlignment="true" applyProtection="true">
      <alignment horizontal="left" vertical="center" wrapText="true"/>
      <protection locked="false"/>
    </xf>
    <xf numFmtId="0" fontId="6" fillId="0" borderId="0" xfId="0" applyFont="true" applyAlignment="true" applyProtection="true">
      <alignment horizontal="left" vertical="center" wrapText="true"/>
      <protection locked="false"/>
    </xf>
    <xf numFmtId="0" fontId="5" fillId="0" borderId="0" xfId="0" applyNumberFormat="true" applyFont="true" applyAlignment="true" applyProtection="true">
      <alignment horizontal="center" vertical="top"/>
      <protection locked="false"/>
    </xf>
    <xf numFmtId="0" fontId="6" fillId="0" borderId="0" xfId="0" applyNumberFormat="true" applyFont="true" applyAlignment="true" applyProtection="true">
      <alignment horizontal="left" vertical="top"/>
      <protection locked="false"/>
    </xf>
    <xf numFmtId="49" fontId="6" fillId="0" borderId="0" xfId="0" applyNumberFormat="true" applyFont="true" applyAlignment="true" applyProtection="true">
      <alignment horizontal="left" vertical="top" wrapText="true"/>
      <protection locked="false"/>
    </xf>
    <xf numFmtId="0" fontId="11" fillId="0" borderId="0" xfId="0" applyNumberFormat="true" applyFont="true" applyAlignment="true" applyProtection="true">
      <alignment horizontal="center" vertical="center"/>
      <protection locked="false"/>
    </xf>
    <xf numFmtId="0" fontId="12" fillId="0" borderId="0" xfId="0" applyNumberFormat="true" applyFont="true" applyAlignment="true" applyProtection="true">
      <alignment horizontal="center" vertical="center"/>
      <protection locked="false"/>
    </xf>
    <xf numFmtId="0" fontId="13" fillId="0" borderId="0" xfId="0" applyNumberFormat="true" applyFont="true" applyAlignment="true" applyProtection="true">
      <alignment horizontal="left" vertical="center"/>
      <protection locked="false"/>
    </xf>
    <xf numFmtId="0" fontId="14" fillId="0" borderId="0" xfId="0" applyNumberFormat="true" applyFont="true" applyAlignment="true" applyProtection="true">
      <alignment horizontal="left" vertical="center"/>
      <protection locked="false"/>
    </xf>
    <xf numFmtId="0" fontId="15" fillId="4" borderId="0" xfId="0" applyFont="true" applyFill="true" applyBorder="true" applyAlignment="true" applyProtection="true">
      <alignment horizontal="left" vertical="center"/>
      <protection locked="false"/>
    </xf>
    <xf numFmtId="0" fontId="16" fillId="0" borderId="0" xfId="0" applyNumberFormat="true" applyFont="true" applyAlignment="true" applyProtection="true">
      <alignment horizontal="right" vertical="center"/>
      <protection locked="false"/>
    </xf>
    <xf numFmtId="0" fontId="17" fillId="0" borderId="0" xfId="0" applyNumberFormat="true" applyFont="true" applyAlignment="true" applyProtection="true">
      <alignment horizontal="center" vertical="center"/>
      <protection locked="false"/>
    </xf>
    <xf numFmtId="0" fontId="18" fillId="0" borderId="0" xfId="0" applyNumberFormat="true" applyFont="true" applyAlignment="true" applyProtection="true">
      <alignment horizontal="left" vertical="center"/>
      <protection locked="false"/>
    </xf>
    <xf numFmtId="0" fontId="19" fillId="0" borderId="0" xfId="0" applyNumberFormat="true" applyFont="true" applyAlignment="true" applyProtection="true">
      <alignment horizontal="center" vertical="center"/>
      <protection locked="false"/>
    </xf>
    <xf numFmtId="0" fontId="12" fillId="0" borderId="0" xfId="0" applyNumberFormat="true" applyFont="true" applyAlignment="true" applyProtection="true">
      <alignment horizontal="left" vertical="center"/>
      <protection locked="false"/>
    </xf>
    <xf numFmtId="0" fontId="20" fillId="0" borderId="0" xfId="0" applyNumberFormat="true" applyFont="true" applyAlignment="true" applyProtection="true">
      <alignment horizontal="center" vertical="center" wrapText="true"/>
      <protection locked="false"/>
    </xf>
    <xf numFmtId="57" fontId="20" fillId="0" borderId="0" xfId="0" applyNumberFormat="true" applyFont="true" applyAlignment="true" applyProtection="true">
      <alignment horizontal="center" vertical="center"/>
      <protection locked="false"/>
    </xf>
    <xf numFmtId="0" fontId="20" fillId="0" borderId="0" xfId="0" applyNumberFormat="true" applyFont="true" applyAlignment="true" applyProtection="true">
      <alignment horizontal="center" vertical="center"/>
      <protection locked="false"/>
    </xf>
    <xf numFmtId="0" fontId="21" fillId="0" borderId="0" xfId="0" applyNumberFormat="true" applyFont="true" applyAlignment="true" applyProtection="true">
      <alignment horizontal="center" vertical="center"/>
      <protection locked="false"/>
    </xf>
    <xf numFmtId="0" fontId="22" fillId="0" borderId="0" xfId="0" applyNumberFormat="true" applyFont="true" applyAlignment="true" applyProtection="true">
      <alignment horizontal="center" vertical="center"/>
      <protection locked="false"/>
    </xf>
    <xf numFmtId="0" fontId="23" fillId="0" borderId="0" xfId="0" applyNumberFormat="true" applyFont="true" applyAlignment="true" applyProtection="true">
      <alignment horizontal="left" vertical="center"/>
      <protection locked="fals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haredStrings" Target="sharedStrings.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A21" sqref="A21:M21"/>
    </sheetView>
  </sheetViews>
  <sheetFormatPr defaultColWidth="9" defaultRowHeight="12.75"/>
  <cols>
    <col min="1" max="12" width="9.42857142857143" customWidth="true"/>
    <col min="13" max="13" width="10.8571428571429" customWidth="true"/>
  </cols>
  <sheetData>
    <row r="1" ht="18.75" customHeight="true" spans="1:13">
      <c r="A1" s="49"/>
      <c r="B1" s="49"/>
      <c r="C1" s="49"/>
      <c r="D1" s="49"/>
      <c r="E1" s="49"/>
      <c r="F1" s="49"/>
      <c r="G1" s="49"/>
      <c r="H1" s="49"/>
      <c r="I1" s="49"/>
      <c r="J1" s="49"/>
      <c r="K1" s="49"/>
      <c r="L1" s="49"/>
      <c r="M1" s="49"/>
    </row>
    <row r="2" ht="18.75" customHeight="true" spans="1:13">
      <c r="A2" s="49"/>
      <c r="B2" s="49"/>
      <c r="C2" s="49"/>
      <c r="D2" s="49"/>
      <c r="E2" s="49"/>
      <c r="F2" s="49"/>
      <c r="G2" s="49"/>
      <c r="H2" s="49"/>
      <c r="I2" s="49"/>
      <c r="J2" s="49"/>
      <c r="K2" s="49"/>
      <c r="L2" s="49"/>
      <c r="M2" s="49"/>
    </row>
    <row r="3" ht="21.75" customHeight="true" spans="1:13">
      <c r="A3" s="50"/>
      <c r="B3" s="7"/>
      <c r="C3" s="7"/>
      <c r="D3" s="7"/>
      <c r="E3" s="7"/>
      <c r="F3" s="57"/>
      <c r="G3" s="7"/>
      <c r="H3" s="7"/>
      <c r="I3" s="7"/>
      <c r="J3" s="7"/>
      <c r="K3" s="7"/>
      <c r="L3" s="7"/>
      <c r="M3" s="59"/>
    </row>
    <row r="4" ht="21.75" customHeight="true" spans="1:13">
      <c r="A4" s="51"/>
      <c r="B4" s="51"/>
      <c r="C4" s="51"/>
      <c r="D4" s="51"/>
      <c r="E4" s="51"/>
      <c r="F4" s="51"/>
      <c r="G4" s="51"/>
      <c r="H4" s="51"/>
      <c r="I4" s="51"/>
      <c r="J4" s="51"/>
      <c r="K4" s="51"/>
      <c r="L4" s="51"/>
      <c r="M4" s="51"/>
    </row>
    <row r="5" ht="46.5" customHeight="true" spans="1:13">
      <c r="A5" s="52" t="s">
        <v>0</v>
      </c>
      <c r="B5" s="52"/>
      <c r="C5" s="52"/>
      <c r="D5" s="52"/>
      <c r="E5" s="52"/>
      <c r="F5" s="52"/>
      <c r="G5" s="52"/>
      <c r="H5" s="52"/>
      <c r="I5" s="52"/>
      <c r="J5" s="52"/>
      <c r="K5" s="52"/>
      <c r="L5" s="52"/>
      <c r="M5" s="52"/>
    </row>
    <row r="6" ht="15.75" customHeight="true" spans="1:13">
      <c r="A6" s="7"/>
      <c r="B6" s="7"/>
      <c r="C6" s="7"/>
      <c r="D6" s="7"/>
      <c r="E6" s="7"/>
      <c r="F6" s="58"/>
      <c r="G6" s="7"/>
      <c r="H6" s="7"/>
      <c r="I6" s="7"/>
      <c r="J6" s="7"/>
      <c r="K6" s="7"/>
      <c r="L6" s="7"/>
      <c r="M6" s="7"/>
    </row>
    <row r="7" ht="15.75" customHeight="true" spans="1:13">
      <c r="A7" s="53"/>
      <c r="B7" s="53"/>
      <c r="C7" s="53"/>
      <c r="D7" s="53"/>
      <c r="E7" s="53"/>
      <c r="F7" s="53"/>
      <c r="G7" s="53"/>
      <c r="H7" s="53"/>
      <c r="I7" s="53"/>
      <c r="J7" s="53"/>
      <c r="K7" s="53"/>
      <c r="L7" s="53"/>
      <c r="M7" s="53"/>
    </row>
    <row r="8" ht="15.75" customHeight="true" spans="1:13">
      <c r="A8" s="7"/>
      <c r="B8" s="7"/>
      <c r="C8" s="7"/>
      <c r="D8" s="7"/>
      <c r="E8" s="7"/>
      <c r="F8" s="58"/>
      <c r="G8" s="7"/>
      <c r="H8" s="7"/>
      <c r="I8" s="7"/>
      <c r="J8" s="7"/>
      <c r="K8" s="7"/>
      <c r="L8" s="7"/>
      <c r="M8" s="7"/>
    </row>
    <row r="9" ht="15.75" customHeight="true" spans="1:13">
      <c r="A9" s="7"/>
      <c r="B9" s="7"/>
      <c r="C9" s="7"/>
      <c r="D9" s="7"/>
      <c r="E9" s="7"/>
      <c r="F9" s="58"/>
      <c r="G9" s="7"/>
      <c r="H9" s="7"/>
      <c r="I9" s="7"/>
      <c r="J9" s="7"/>
      <c r="K9" s="7"/>
      <c r="L9" s="7"/>
      <c r="M9" s="7"/>
    </row>
    <row r="10" ht="15.75" customHeight="true" spans="1:13">
      <c r="A10" s="7"/>
      <c r="B10" s="7"/>
      <c r="C10" s="7"/>
      <c r="D10" s="7"/>
      <c r="E10" s="7"/>
      <c r="F10" s="58"/>
      <c r="G10" s="7"/>
      <c r="H10" s="7"/>
      <c r="I10" s="7"/>
      <c r="J10" s="7"/>
      <c r="K10" s="7"/>
      <c r="L10" s="7"/>
      <c r="M10" s="7"/>
    </row>
    <row r="11" ht="22.5" customHeight="true" spans="1:13">
      <c r="A11" s="54" t="s">
        <v>1</v>
      </c>
      <c r="B11" s="54"/>
      <c r="C11" s="54"/>
      <c r="D11" s="54"/>
      <c r="E11" s="54"/>
      <c r="F11" s="54"/>
      <c r="G11" s="54"/>
      <c r="H11" s="54"/>
      <c r="I11" s="54"/>
      <c r="J11" s="54"/>
      <c r="K11" s="54"/>
      <c r="L11" s="54"/>
      <c r="M11" s="54"/>
    </row>
    <row r="12" ht="22.5" customHeight="true" spans="1:13">
      <c r="A12" s="53"/>
      <c r="B12" s="53"/>
      <c r="C12" s="53"/>
      <c r="D12" s="53"/>
      <c r="E12" s="53"/>
      <c r="F12" s="53"/>
      <c r="G12" s="47"/>
      <c r="H12" s="53"/>
      <c r="I12" s="53"/>
      <c r="J12" s="53"/>
      <c r="K12" s="53"/>
      <c r="L12" s="53"/>
      <c r="M12" s="53"/>
    </row>
    <row r="13" ht="18.75" customHeight="true" spans="1:13">
      <c r="A13" s="7"/>
      <c r="B13" s="7"/>
      <c r="C13" s="7"/>
      <c r="D13" s="7"/>
      <c r="E13" s="7"/>
      <c r="F13" s="7"/>
      <c r="G13" s="7"/>
      <c r="H13" s="7"/>
      <c r="I13" s="7"/>
      <c r="J13" s="7"/>
      <c r="K13" s="7"/>
      <c r="L13" s="7"/>
      <c r="M13" s="7"/>
    </row>
    <row r="14" ht="18.75" customHeight="true" spans="1:13">
      <c r="A14" s="7"/>
      <c r="B14" s="7"/>
      <c r="C14" s="7"/>
      <c r="D14" s="7"/>
      <c r="E14" s="7"/>
      <c r="F14" s="7"/>
      <c r="G14" s="7"/>
      <c r="H14" s="7"/>
      <c r="I14" s="7"/>
      <c r="J14" s="7"/>
      <c r="K14" s="7"/>
      <c r="L14" s="7"/>
      <c r="M14" s="7"/>
    </row>
    <row r="15" ht="18.75" customHeight="true" spans="1:13">
      <c r="A15" s="7"/>
      <c r="B15" s="7"/>
      <c r="C15" s="7"/>
      <c r="D15" s="7"/>
      <c r="E15" s="7"/>
      <c r="F15" s="7"/>
      <c r="G15" s="7"/>
      <c r="H15" s="7"/>
      <c r="I15" s="7"/>
      <c r="J15" s="7"/>
      <c r="K15" s="7"/>
      <c r="L15" s="7"/>
      <c r="M15" s="7"/>
    </row>
    <row r="16" ht="18.75" customHeight="true" spans="1:13">
      <c r="A16" s="7"/>
      <c r="B16" s="7"/>
      <c r="C16" s="7"/>
      <c r="D16" s="7"/>
      <c r="E16" s="7"/>
      <c r="F16" s="7"/>
      <c r="G16" s="7"/>
      <c r="H16" s="7"/>
      <c r="I16" s="7"/>
      <c r="J16" s="7"/>
      <c r="K16" s="7"/>
      <c r="L16" s="7"/>
      <c r="M16" s="7"/>
    </row>
    <row r="17" ht="18.75" customHeight="true" spans="1:13">
      <c r="A17" s="7"/>
      <c r="B17" s="7"/>
      <c r="C17" s="7"/>
      <c r="D17" s="7"/>
      <c r="E17" s="7"/>
      <c r="F17" s="7"/>
      <c r="G17" s="7"/>
      <c r="H17" s="7"/>
      <c r="I17" s="7"/>
      <c r="J17" s="7"/>
      <c r="K17" s="7"/>
      <c r="L17" s="7"/>
      <c r="M17" s="7"/>
    </row>
    <row r="18" ht="18.75" customHeight="true" spans="1:13">
      <c r="A18" s="7"/>
      <c r="B18" s="7"/>
      <c r="C18" s="7"/>
      <c r="D18" s="7"/>
      <c r="E18" s="7"/>
      <c r="F18" s="7"/>
      <c r="G18" s="7"/>
      <c r="H18" s="7"/>
      <c r="I18" s="7"/>
      <c r="J18" s="7"/>
      <c r="K18" s="7"/>
      <c r="L18" s="7"/>
      <c r="M18" s="7"/>
    </row>
    <row r="19" ht="18.75" customHeight="true" spans="1:13">
      <c r="A19" s="7"/>
      <c r="B19" s="7"/>
      <c r="C19" s="7"/>
      <c r="D19" s="7"/>
      <c r="E19" s="7"/>
      <c r="F19" s="7"/>
      <c r="G19" s="7"/>
      <c r="H19" s="7"/>
      <c r="I19" s="7"/>
      <c r="J19" s="7"/>
      <c r="K19" s="7"/>
      <c r="L19" s="7"/>
      <c r="M19" s="7"/>
    </row>
    <row r="20" ht="22.5" customHeight="true" spans="1:13">
      <c r="A20" s="45"/>
      <c r="B20" s="45"/>
      <c r="C20" s="45"/>
      <c r="D20" s="45"/>
      <c r="E20" s="45"/>
      <c r="F20" s="45"/>
      <c r="G20" s="45"/>
      <c r="H20" s="45"/>
      <c r="I20" s="45"/>
      <c r="J20" s="45"/>
      <c r="K20" s="45"/>
      <c r="L20" s="45"/>
      <c r="M20" s="45"/>
    </row>
    <row r="21" ht="22.5" customHeight="true" spans="1:13">
      <c r="A21" s="55"/>
      <c r="B21" s="56"/>
      <c r="C21" s="56"/>
      <c r="D21" s="56"/>
      <c r="E21" s="56"/>
      <c r="F21" s="56"/>
      <c r="G21" s="56"/>
      <c r="H21" s="56"/>
      <c r="I21" s="56"/>
      <c r="J21" s="56"/>
      <c r="K21" s="56"/>
      <c r="L21" s="56"/>
      <c r="M21" s="56"/>
    </row>
  </sheetData>
  <sheetProtection password="CC3D" sheet="1"/>
  <mergeCells count="6">
    <mergeCell ref="A1:M1"/>
    <mergeCell ref="A2:M2"/>
    <mergeCell ref="A5:M5"/>
    <mergeCell ref="A11:M11"/>
    <mergeCell ref="A20:M20"/>
    <mergeCell ref="A21:M21"/>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
  <sheetViews>
    <sheetView workbookViewId="0">
      <selection activeCell="A1" sqref="A1"/>
    </sheetView>
  </sheetViews>
  <sheetFormatPr defaultColWidth="9" defaultRowHeight="12.75" outlineLevelCol="6"/>
  <cols>
    <col min="1" max="1" width="19.7142857142857" customWidth="true"/>
    <col min="2" max="2" width="17.2857142857143" customWidth="true"/>
    <col min="3" max="3" width="37.7142857142857" customWidth="true"/>
    <col min="4" max="4" width="16.4285714285714" customWidth="true"/>
    <col min="5" max="5" width="16" customWidth="true"/>
    <col min="6" max="6" width="16.1428571428571" customWidth="true"/>
    <col min="7" max="7" width="18.4285714285714" customWidth="true"/>
  </cols>
  <sheetData>
    <row r="1" ht="18" customHeight="true" spans="1:7">
      <c r="A1" s="34"/>
      <c r="B1" s="34"/>
      <c r="C1" s="34"/>
      <c r="D1" s="34"/>
      <c r="E1" s="34"/>
      <c r="F1" s="34"/>
      <c r="G1" s="13" t="s">
        <v>102</v>
      </c>
    </row>
    <row r="2" ht="22.5" customHeight="true" spans="1:7">
      <c r="A2" s="5" t="s">
        <v>103</v>
      </c>
      <c r="B2" s="5"/>
      <c r="C2" s="5"/>
      <c r="D2" s="5"/>
      <c r="E2" s="5"/>
      <c r="F2" s="5"/>
      <c r="G2" s="5"/>
    </row>
    <row r="3" ht="7.5" customHeight="true" spans="1:7">
      <c r="A3" s="7"/>
      <c r="B3" s="7"/>
      <c r="C3" s="7"/>
      <c r="D3" s="7"/>
      <c r="E3" s="7"/>
      <c r="F3" s="7"/>
      <c r="G3" s="7"/>
    </row>
    <row r="4" ht="22.5" customHeight="true" spans="1:7">
      <c r="A4" s="7" t="s">
        <v>29</v>
      </c>
      <c r="B4" s="7"/>
      <c r="C4" s="7"/>
      <c r="D4" s="7"/>
      <c r="E4" s="7"/>
      <c r="F4" s="7"/>
      <c r="G4" s="13" t="s">
        <v>30</v>
      </c>
    </row>
    <row r="5" ht="7.5" customHeight="true" spans="1:7">
      <c r="A5" s="35"/>
      <c r="B5" s="35"/>
      <c r="C5" s="35"/>
      <c r="D5" s="35"/>
      <c r="E5" s="35"/>
      <c r="F5" s="35"/>
      <c r="G5" s="35"/>
    </row>
    <row r="6" ht="24" customHeight="true" spans="1:7">
      <c r="A6" s="15" t="s">
        <v>54</v>
      </c>
      <c r="B6" s="15"/>
      <c r="C6" s="15" t="s">
        <v>104</v>
      </c>
      <c r="D6" s="15"/>
      <c r="E6" s="15"/>
      <c r="F6" s="15"/>
      <c r="G6" s="15"/>
    </row>
    <row r="7" ht="24" customHeight="true" spans="1:7">
      <c r="A7" s="8" t="s">
        <v>33</v>
      </c>
      <c r="B7" s="8" t="s">
        <v>34</v>
      </c>
      <c r="C7" s="8" t="s">
        <v>33</v>
      </c>
      <c r="D7" s="8" t="s">
        <v>53</v>
      </c>
      <c r="E7" s="8" t="s">
        <v>105</v>
      </c>
      <c r="F7" s="15" t="s">
        <v>106</v>
      </c>
      <c r="G7" s="15" t="s">
        <v>107</v>
      </c>
    </row>
    <row r="8" ht="13.8" hidden="true" customHeight="true" spans="1:7">
      <c r="A8" s="36"/>
      <c r="B8" s="30">
        <f ca="1">SUM(B10:B13)</f>
        <v>11347758</v>
      </c>
      <c r="C8" s="36"/>
      <c r="D8" s="30">
        <f ca="1">SUM(E8,F8,G8)</f>
        <v>11347758</v>
      </c>
      <c r="E8" s="30">
        <f ca="1">SUM(E10:E13)</f>
        <v>11347758</v>
      </c>
      <c r="F8" s="30">
        <f ca="1">SUM(F10:F13)</f>
        <v>0</v>
      </c>
      <c r="G8" s="30">
        <f ca="1">SUM(G10:G13)</f>
        <v>0</v>
      </c>
    </row>
    <row r="9" ht="13.8" hidden="true" customHeight="true" spans="1:7">
      <c r="A9" s="24" t="s">
        <v>62</v>
      </c>
      <c r="B9" s="37" t="s">
        <v>62</v>
      </c>
      <c r="C9" s="24" t="s">
        <v>62</v>
      </c>
      <c r="D9" s="37"/>
      <c r="E9" s="37" t="s">
        <v>62</v>
      </c>
      <c r="F9" s="37" t="s">
        <v>62</v>
      </c>
      <c r="G9" s="37" t="s">
        <v>62</v>
      </c>
    </row>
    <row r="10" ht="30.75" customHeight="true" spans="1:7">
      <c r="A10" s="24" t="s">
        <v>108</v>
      </c>
      <c r="B10" s="21">
        <v>11347758</v>
      </c>
      <c r="C10" s="24" t="s">
        <v>36</v>
      </c>
      <c r="D10" s="21">
        <f ca="1">SUM(E10,F10,G10)</f>
        <v>8605440</v>
      </c>
      <c r="E10" s="21">
        <v>8605440</v>
      </c>
      <c r="F10" s="21">
        <v>0</v>
      </c>
      <c r="G10" s="21">
        <v>0</v>
      </c>
    </row>
    <row r="11" ht="30.75" customHeight="true" spans="1:7">
      <c r="A11" s="24" t="s">
        <v>109</v>
      </c>
      <c r="B11" s="21"/>
      <c r="C11" s="24" t="s">
        <v>38</v>
      </c>
      <c r="D11" s="21">
        <f ca="1">SUM(E11,F11,G11)</f>
        <v>1355480</v>
      </c>
      <c r="E11" s="21">
        <v>1355480</v>
      </c>
      <c r="F11" s="21">
        <v>0</v>
      </c>
      <c r="G11" s="21">
        <v>0</v>
      </c>
    </row>
    <row r="12" ht="30.75" customHeight="true" spans="1:7">
      <c r="A12" s="24" t="s">
        <v>110</v>
      </c>
      <c r="B12" s="21"/>
      <c r="C12" s="24" t="s">
        <v>40</v>
      </c>
      <c r="D12" s="21">
        <f ca="1">SUM(E12,F12,G12)</f>
        <v>372510</v>
      </c>
      <c r="E12" s="21">
        <v>372510</v>
      </c>
      <c r="F12" s="21">
        <v>0</v>
      </c>
      <c r="G12" s="21">
        <v>0</v>
      </c>
    </row>
    <row r="13" ht="30.75" customHeight="true" spans="1:7">
      <c r="A13" s="24"/>
      <c r="B13" s="21"/>
      <c r="C13" s="24" t="s">
        <v>42</v>
      </c>
      <c r="D13" s="21">
        <f ca="1">SUM(E13,F13,G13)</f>
        <v>1014328</v>
      </c>
      <c r="E13" s="21">
        <v>1014328</v>
      </c>
      <c r="F13" s="21">
        <v>0</v>
      </c>
      <c r="G13" s="21">
        <v>0</v>
      </c>
    </row>
    <row r="14" ht="24" customHeight="true" spans="1:7">
      <c r="A14" s="38" t="s">
        <v>46</v>
      </c>
      <c r="B14" s="21">
        <f ca="1">B8</f>
        <v>11347758</v>
      </c>
      <c r="C14" s="38" t="s">
        <v>47</v>
      </c>
      <c r="D14" s="21">
        <f ca="1">D8</f>
        <v>11347758</v>
      </c>
      <c r="E14" s="21">
        <f ca="1">E8</f>
        <v>11347758</v>
      </c>
      <c r="F14" s="21">
        <f ca="1">F8</f>
        <v>0</v>
      </c>
      <c r="G14" s="21">
        <f ca="1">G8</f>
        <v>0</v>
      </c>
    </row>
  </sheetData>
  <sheetProtection password="CC3D" sheet="1"/>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2"/>
  <sheetViews>
    <sheetView topLeftCell="A9" workbookViewId="0">
      <selection activeCell="D18" sqref="D18"/>
    </sheetView>
  </sheetViews>
  <sheetFormatPr defaultColWidth="9" defaultRowHeight="12.75" outlineLevelCol="6"/>
  <cols>
    <col min="1" max="3" width="6.14285714285714" customWidth="true"/>
    <col min="4" max="4" width="60" customWidth="true"/>
    <col min="5" max="5" width="21.8571428571429" customWidth="true"/>
    <col min="6" max="6" width="20.4285714285714" customWidth="true"/>
    <col min="7" max="7" width="21.2857142857143" customWidth="true"/>
  </cols>
  <sheetData>
    <row r="1" ht="18" customHeight="true" spans="1:7">
      <c r="A1" s="7"/>
      <c r="B1" s="7"/>
      <c r="C1" s="7"/>
      <c r="D1" s="7"/>
      <c r="E1" s="13"/>
      <c r="F1" s="13"/>
      <c r="G1" s="13" t="s">
        <v>111</v>
      </c>
    </row>
    <row r="2" ht="22.5" customHeight="true" spans="1:7">
      <c r="A2" s="5" t="s">
        <v>112</v>
      </c>
      <c r="B2" s="5"/>
      <c r="C2" s="5"/>
      <c r="D2" s="5"/>
      <c r="E2" s="5"/>
      <c r="F2" s="5"/>
      <c r="G2" s="5"/>
    </row>
    <row r="3" ht="7.5" customHeight="true" spans="1:7">
      <c r="A3" s="7"/>
      <c r="B3" s="7"/>
      <c r="C3" s="7"/>
      <c r="D3" s="7"/>
      <c r="E3" s="13"/>
      <c r="F3" s="13"/>
      <c r="G3" s="7"/>
    </row>
    <row r="4" ht="24" customHeight="true" spans="1:7">
      <c r="A4" s="7" t="s">
        <v>29</v>
      </c>
      <c r="B4" s="7"/>
      <c r="C4" s="7"/>
      <c r="D4" s="7"/>
      <c r="E4" s="7"/>
      <c r="F4" s="13"/>
      <c r="G4" s="13" t="s">
        <v>30</v>
      </c>
    </row>
    <row r="5" ht="7.5" customHeight="true" spans="1:7">
      <c r="A5" s="32"/>
      <c r="B5" s="32"/>
      <c r="C5" s="32"/>
      <c r="D5" s="32"/>
      <c r="E5" s="13"/>
      <c r="F5" s="13"/>
      <c r="G5" s="7"/>
    </row>
    <row r="6" ht="24" customHeight="true" spans="1:7">
      <c r="A6" s="15" t="s">
        <v>33</v>
      </c>
      <c r="B6" s="15"/>
      <c r="C6" s="15"/>
      <c r="D6" s="15"/>
      <c r="E6" s="15" t="s">
        <v>113</v>
      </c>
      <c r="F6" s="15"/>
      <c r="G6" s="15"/>
    </row>
    <row r="7" ht="24" customHeight="true" spans="1:7">
      <c r="A7" s="18" t="s">
        <v>51</v>
      </c>
      <c r="B7" s="18"/>
      <c r="C7" s="18"/>
      <c r="D7" s="15" t="s">
        <v>52</v>
      </c>
      <c r="E7" s="15" t="s">
        <v>53</v>
      </c>
      <c r="F7" s="29" t="s">
        <v>100</v>
      </c>
      <c r="G7" s="15" t="s">
        <v>101</v>
      </c>
    </row>
    <row r="8" ht="24" customHeight="true" spans="1:7">
      <c r="A8" s="15" t="s">
        <v>58</v>
      </c>
      <c r="B8" s="15" t="s">
        <v>59</v>
      </c>
      <c r="C8" s="15" t="s">
        <v>60</v>
      </c>
      <c r="D8" s="15"/>
      <c r="E8" s="15"/>
      <c r="F8" s="29"/>
      <c r="G8" s="15"/>
    </row>
    <row r="9" ht="24" customHeight="true" spans="1:7">
      <c r="A9" s="19" t="s">
        <v>61</v>
      </c>
      <c r="B9" s="19" t="s">
        <v>62</v>
      </c>
      <c r="C9" s="19" t="s">
        <v>62</v>
      </c>
      <c r="D9" s="24" t="s">
        <v>63</v>
      </c>
      <c r="E9" s="23">
        <f ca="1" t="shared" ref="E9:E32" si="0">SUM(F9,G9)</f>
        <v>8605440</v>
      </c>
      <c r="F9" s="33">
        <v>5818640</v>
      </c>
      <c r="G9" s="33">
        <v>2786800</v>
      </c>
    </row>
    <row r="10" ht="24" customHeight="true" spans="1:7">
      <c r="A10" s="19" t="s">
        <v>61</v>
      </c>
      <c r="B10" s="19" t="s">
        <v>64</v>
      </c>
      <c r="C10" s="19" t="s">
        <v>62</v>
      </c>
      <c r="D10" s="24" t="s">
        <v>65</v>
      </c>
      <c r="E10" s="23">
        <f ca="1" t="shared" si="0"/>
        <v>2351060</v>
      </c>
      <c r="F10" s="33">
        <v>2351060</v>
      </c>
      <c r="G10" s="33">
        <v>0</v>
      </c>
    </row>
    <row r="11" ht="24" customHeight="true" spans="1:7">
      <c r="A11" s="19" t="s">
        <v>61</v>
      </c>
      <c r="B11" s="19" t="s">
        <v>64</v>
      </c>
      <c r="C11" s="19" t="s">
        <v>64</v>
      </c>
      <c r="D11" s="24" t="s">
        <v>66</v>
      </c>
      <c r="E11" s="23">
        <f ca="1" t="shared" si="0"/>
        <v>2351060</v>
      </c>
      <c r="F11" s="33">
        <v>2351060</v>
      </c>
      <c r="G11" s="33">
        <v>0</v>
      </c>
    </row>
    <row r="12" ht="24" customHeight="true" spans="1:7">
      <c r="A12" s="19" t="s">
        <v>61</v>
      </c>
      <c r="B12" s="19" t="s">
        <v>67</v>
      </c>
      <c r="C12" s="19" t="s">
        <v>62</v>
      </c>
      <c r="D12" s="24" t="s">
        <v>68</v>
      </c>
      <c r="E12" s="23">
        <f ca="1" t="shared" si="0"/>
        <v>6254380</v>
      </c>
      <c r="F12" s="33">
        <v>3467580</v>
      </c>
      <c r="G12" s="33">
        <v>2786800</v>
      </c>
    </row>
    <row r="13" ht="24" customHeight="true" spans="1:7">
      <c r="A13" s="19" t="s">
        <v>61</v>
      </c>
      <c r="B13" s="19" t="s">
        <v>67</v>
      </c>
      <c r="C13" s="19" t="s">
        <v>64</v>
      </c>
      <c r="D13" s="24" t="s">
        <v>69</v>
      </c>
      <c r="E13" s="23">
        <f ca="1" t="shared" si="0"/>
        <v>3467580</v>
      </c>
      <c r="F13" s="33">
        <v>3467580</v>
      </c>
      <c r="G13" s="33">
        <v>0</v>
      </c>
    </row>
    <row r="14" ht="24" customHeight="true" spans="1:7">
      <c r="A14" s="19" t="s">
        <v>61</v>
      </c>
      <c r="B14" s="19" t="s">
        <v>67</v>
      </c>
      <c r="C14" s="19" t="s">
        <v>70</v>
      </c>
      <c r="D14" s="24" t="s">
        <v>71</v>
      </c>
      <c r="E14" s="23">
        <f ca="1" t="shared" si="0"/>
        <v>723900</v>
      </c>
      <c r="F14" s="33">
        <v>0</v>
      </c>
      <c r="G14" s="33">
        <v>723900</v>
      </c>
    </row>
    <row r="15" ht="24" customHeight="true" spans="1:7">
      <c r="A15" s="19" t="s">
        <v>61</v>
      </c>
      <c r="B15" s="19" t="s">
        <v>67</v>
      </c>
      <c r="C15" s="19" t="s">
        <v>72</v>
      </c>
      <c r="D15" s="24" t="s">
        <v>73</v>
      </c>
      <c r="E15" s="23">
        <f ca="1" t="shared" si="0"/>
        <v>1682900</v>
      </c>
      <c r="F15" s="33">
        <v>0</v>
      </c>
      <c r="G15" s="33">
        <v>1682900</v>
      </c>
    </row>
    <row r="16" ht="24" customHeight="true" spans="1:7">
      <c r="A16" s="19" t="s">
        <v>61</v>
      </c>
      <c r="B16" s="19" t="s">
        <v>67</v>
      </c>
      <c r="C16" s="19" t="s">
        <v>74</v>
      </c>
      <c r="D16" s="24" t="s">
        <v>75</v>
      </c>
      <c r="E16" s="23">
        <f ca="1" t="shared" si="0"/>
        <v>380000</v>
      </c>
      <c r="F16" s="33">
        <v>0</v>
      </c>
      <c r="G16" s="33">
        <v>380000</v>
      </c>
    </row>
    <row r="17" ht="24" customHeight="true" spans="1:7">
      <c r="A17" s="19" t="s">
        <v>76</v>
      </c>
      <c r="B17" s="19" t="s">
        <v>62</v>
      </c>
      <c r="C17" s="19" t="s">
        <v>62</v>
      </c>
      <c r="D17" s="24" t="s">
        <v>77</v>
      </c>
      <c r="E17" s="23">
        <f ca="1" t="shared" si="0"/>
        <v>1355480</v>
      </c>
      <c r="F17" s="33">
        <v>1355480</v>
      </c>
      <c r="G17" s="33">
        <v>0</v>
      </c>
    </row>
    <row r="18" ht="24" customHeight="true" spans="1:7">
      <c r="A18" s="19" t="s">
        <v>76</v>
      </c>
      <c r="B18" s="19" t="s">
        <v>72</v>
      </c>
      <c r="C18" s="19" t="s">
        <v>62</v>
      </c>
      <c r="D18" s="24" t="s">
        <v>78</v>
      </c>
      <c r="E18" s="23">
        <f ca="1" t="shared" si="0"/>
        <v>1355480</v>
      </c>
      <c r="F18" s="33">
        <v>1355480</v>
      </c>
      <c r="G18" s="33">
        <v>0</v>
      </c>
    </row>
    <row r="19" ht="24" customHeight="true" spans="1:7">
      <c r="A19" s="19" t="s">
        <v>76</v>
      </c>
      <c r="B19" s="19" t="s">
        <v>72</v>
      </c>
      <c r="C19" s="19" t="s">
        <v>64</v>
      </c>
      <c r="D19" s="24" t="s">
        <v>79</v>
      </c>
      <c r="E19" s="23">
        <f ca="1" t="shared" si="0"/>
        <v>205800</v>
      </c>
      <c r="F19" s="33">
        <v>205800</v>
      </c>
      <c r="G19" s="33">
        <v>0</v>
      </c>
    </row>
    <row r="20" ht="24" customHeight="true" spans="1:7">
      <c r="A20" s="19" t="s">
        <v>76</v>
      </c>
      <c r="B20" s="19" t="s">
        <v>72</v>
      </c>
      <c r="C20" s="19" t="s">
        <v>70</v>
      </c>
      <c r="D20" s="24" t="s">
        <v>80</v>
      </c>
      <c r="E20" s="23">
        <f ca="1" t="shared" si="0"/>
        <v>136500</v>
      </c>
      <c r="F20" s="33">
        <v>136500</v>
      </c>
      <c r="G20" s="33">
        <v>0</v>
      </c>
    </row>
    <row r="21" ht="24" customHeight="true" spans="1:7">
      <c r="A21" s="19" t="s">
        <v>76</v>
      </c>
      <c r="B21" s="19" t="s">
        <v>72</v>
      </c>
      <c r="C21" s="19" t="s">
        <v>72</v>
      </c>
      <c r="D21" s="24" t="s">
        <v>81</v>
      </c>
      <c r="E21" s="23">
        <f ca="1" t="shared" si="0"/>
        <v>671200</v>
      </c>
      <c r="F21" s="33">
        <v>671200</v>
      </c>
      <c r="G21" s="33">
        <v>0</v>
      </c>
    </row>
    <row r="22" ht="24" customHeight="true" spans="1:7">
      <c r="A22" s="19" t="s">
        <v>76</v>
      </c>
      <c r="B22" s="19" t="s">
        <v>72</v>
      </c>
      <c r="C22" s="19" t="s">
        <v>82</v>
      </c>
      <c r="D22" s="24" t="s">
        <v>83</v>
      </c>
      <c r="E22" s="23">
        <f ca="1" t="shared" si="0"/>
        <v>335980</v>
      </c>
      <c r="F22" s="33">
        <v>335980</v>
      </c>
      <c r="G22" s="33">
        <v>0</v>
      </c>
    </row>
    <row r="23" ht="24" customHeight="true" spans="1:7">
      <c r="A23" s="19" t="s">
        <v>76</v>
      </c>
      <c r="B23" s="19" t="s">
        <v>72</v>
      </c>
      <c r="C23" s="19" t="s">
        <v>74</v>
      </c>
      <c r="D23" s="24" t="s">
        <v>84</v>
      </c>
      <c r="E23" s="23">
        <f ca="1" t="shared" si="0"/>
        <v>6000</v>
      </c>
      <c r="F23" s="33">
        <v>6000</v>
      </c>
      <c r="G23" s="33">
        <v>0</v>
      </c>
    </row>
    <row r="24" ht="24" customHeight="true" spans="1:7">
      <c r="A24" s="19" t="s">
        <v>85</v>
      </c>
      <c r="B24" s="19" t="s">
        <v>62</v>
      </c>
      <c r="C24" s="19" t="s">
        <v>62</v>
      </c>
      <c r="D24" s="24" t="s">
        <v>86</v>
      </c>
      <c r="E24" s="23">
        <f ca="1" t="shared" si="0"/>
        <v>372510</v>
      </c>
      <c r="F24" s="33">
        <v>372510</v>
      </c>
      <c r="G24" s="33">
        <v>0</v>
      </c>
    </row>
    <row r="25" ht="24" customHeight="true" spans="1:7">
      <c r="A25" s="19" t="s">
        <v>85</v>
      </c>
      <c r="B25" s="19" t="s">
        <v>87</v>
      </c>
      <c r="C25" s="19" t="s">
        <v>62</v>
      </c>
      <c r="D25" s="24" t="s">
        <v>88</v>
      </c>
      <c r="E25" s="23">
        <f ca="1" t="shared" si="0"/>
        <v>372510</v>
      </c>
      <c r="F25" s="33">
        <v>372510</v>
      </c>
      <c r="G25" s="33">
        <v>0</v>
      </c>
    </row>
    <row r="26" ht="24" customHeight="true" spans="1:7">
      <c r="A26" s="19" t="s">
        <v>85</v>
      </c>
      <c r="B26" s="19" t="s">
        <v>87</v>
      </c>
      <c r="C26" s="19" t="s">
        <v>64</v>
      </c>
      <c r="D26" s="24" t="s">
        <v>89</v>
      </c>
      <c r="E26" s="23">
        <f ca="1" t="shared" si="0"/>
        <v>93910</v>
      </c>
      <c r="F26" s="33">
        <v>93910</v>
      </c>
      <c r="G26" s="33">
        <v>0</v>
      </c>
    </row>
    <row r="27" ht="24" customHeight="true" spans="1:7">
      <c r="A27" s="19" t="s">
        <v>85</v>
      </c>
      <c r="B27" s="19" t="s">
        <v>87</v>
      </c>
      <c r="C27" s="19" t="s">
        <v>70</v>
      </c>
      <c r="D27" s="24" t="s">
        <v>90</v>
      </c>
      <c r="E27" s="23">
        <f ca="1" t="shared" si="0"/>
        <v>278600</v>
      </c>
      <c r="F27" s="33">
        <v>278600</v>
      </c>
      <c r="G27" s="33">
        <v>0</v>
      </c>
    </row>
    <row r="28" ht="24" customHeight="true" spans="1:7">
      <c r="A28" s="19" t="s">
        <v>91</v>
      </c>
      <c r="B28" s="19" t="s">
        <v>62</v>
      </c>
      <c r="C28" s="19" t="s">
        <v>62</v>
      </c>
      <c r="D28" s="24" t="s">
        <v>92</v>
      </c>
      <c r="E28" s="23">
        <f ca="1" t="shared" si="0"/>
        <v>1014328</v>
      </c>
      <c r="F28" s="33">
        <v>1014328</v>
      </c>
      <c r="G28" s="33">
        <v>0</v>
      </c>
    </row>
    <row r="29" ht="24" customHeight="true" spans="1:7">
      <c r="A29" s="19" t="s">
        <v>91</v>
      </c>
      <c r="B29" s="19" t="s">
        <v>70</v>
      </c>
      <c r="C29" s="19" t="s">
        <v>62</v>
      </c>
      <c r="D29" s="24" t="s">
        <v>93</v>
      </c>
      <c r="E29" s="23">
        <f ca="1" t="shared" si="0"/>
        <v>1014328</v>
      </c>
      <c r="F29" s="33">
        <v>1014328</v>
      </c>
      <c r="G29" s="33">
        <v>0</v>
      </c>
    </row>
    <row r="30" ht="24" customHeight="true" spans="1:7">
      <c r="A30" s="19" t="s">
        <v>91</v>
      </c>
      <c r="B30" s="19" t="s">
        <v>70</v>
      </c>
      <c r="C30" s="19" t="s">
        <v>64</v>
      </c>
      <c r="D30" s="24" t="s">
        <v>94</v>
      </c>
      <c r="E30" s="23">
        <f ca="1" t="shared" si="0"/>
        <v>467928</v>
      </c>
      <c r="F30" s="33">
        <v>467928</v>
      </c>
      <c r="G30" s="33">
        <v>0</v>
      </c>
    </row>
    <row r="31" ht="24" customHeight="true" spans="1:7">
      <c r="A31" s="19" t="s">
        <v>91</v>
      </c>
      <c r="B31" s="19" t="s">
        <v>70</v>
      </c>
      <c r="C31" s="19" t="s">
        <v>95</v>
      </c>
      <c r="D31" s="24" t="s">
        <v>96</v>
      </c>
      <c r="E31" s="23">
        <f ca="1" t="shared" si="0"/>
        <v>546400</v>
      </c>
      <c r="F31" s="33">
        <v>546400</v>
      </c>
      <c r="G31" s="33">
        <v>0</v>
      </c>
    </row>
    <row r="32" ht="24" customHeight="true" spans="1:7">
      <c r="A32" s="19" t="s">
        <v>53</v>
      </c>
      <c r="B32" s="19"/>
      <c r="C32" s="19"/>
      <c r="D32" s="19"/>
      <c r="E32" s="23">
        <f ca="1" t="shared" si="0"/>
        <v>11347758</v>
      </c>
      <c r="F32" s="23">
        <v>8560958</v>
      </c>
      <c r="G32" s="23">
        <v>2786800</v>
      </c>
    </row>
  </sheetData>
  <sheetProtection password="CC3D" sheet="1"/>
  <mergeCells count="10">
    <mergeCell ref="A2:G2"/>
    <mergeCell ref="A4:E4"/>
    <mergeCell ref="A6:D6"/>
    <mergeCell ref="E6:G6"/>
    <mergeCell ref="A7:C7"/>
    <mergeCell ref="A32:D32"/>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workbookViewId="0">
      <selection activeCell="A12" sqref="A12"/>
    </sheetView>
  </sheetViews>
  <sheetFormatPr defaultColWidth="9" defaultRowHeight="12.75" outlineLevelCol="6"/>
  <cols>
    <col min="1" max="3" width="6.85714285714286" customWidth="true"/>
    <col min="4" max="4" width="48" customWidth="true"/>
    <col min="5" max="5" width="27.8571428571429" customWidth="true"/>
    <col min="6" max="6" width="22.4285714285714" customWidth="true"/>
    <col min="7" max="7" width="23.5714285714286" customWidth="true"/>
  </cols>
  <sheetData>
    <row r="1" ht="18" customHeight="true" spans="1:7">
      <c r="A1" s="7"/>
      <c r="B1" s="7"/>
      <c r="C1" s="7"/>
      <c r="D1" s="7"/>
      <c r="E1" s="13"/>
      <c r="F1" s="13"/>
      <c r="G1" s="13" t="s">
        <v>114</v>
      </c>
    </row>
    <row r="2" ht="22.5" customHeight="true" spans="1:7">
      <c r="A2" s="5" t="s">
        <v>115</v>
      </c>
      <c r="B2" s="5"/>
      <c r="C2" s="5"/>
      <c r="D2" s="5"/>
      <c r="E2" s="5"/>
      <c r="F2" s="5"/>
      <c r="G2" s="5"/>
    </row>
    <row r="3" ht="7.5" customHeight="true" spans="1:7">
      <c r="A3" s="7"/>
      <c r="B3" s="7"/>
      <c r="C3" s="7"/>
      <c r="D3" s="7"/>
      <c r="E3" s="13"/>
      <c r="F3" s="13"/>
      <c r="G3" s="7"/>
    </row>
    <row r="4" ht="24" customHeight="true" spans="1:7">
      <c r="A4" s="7" t="s">
        <v>29</v>
      </c>
      <c r="B4" s="7"/>
      <c r="C4" s="7"/>
      <c r="D4" s="7"/>
      <c r="E4" s="7"/>
      <c r="F4" s="7"/>
      <c r="G4" s="13" t="s">
        <v>30</v>
      </c>
    </row>
    <row r="5" ht="7.5" customHeight="true" spans="1:7">
      <c r="A5" s="12"/>
      <c r="B5" s="12"/>
      <c r="C5" s="12"/>
      <c r="D5" s="12"/>
      <c r="E5" s="12"/>
      <c r="F5" s="12"/>
      <c r="G5" s="12"/>
    </row>
    <row r="6" ht="24" customHeight="true" spans="1:7">
      <c r="A6" s="15" t="s">
        <v>33</v>
      </c>
      <c r="B6" s="15"/>
      <c r="C6" s="15"/>
      <c r="D6" s="15"/>
      <c r="E6" s="15" t="s">
        <v>116</v>
      </c>
      <c r="F6" s="15"/>
      <c r="G6" s="15"/>
    </row>
    <row r="7" ht="24" customHeight="true" spans="1:7">
      <c r="A7" s="15" t="s">
        <v>51</v>
      </c>
      <c r="B7" s="15"/>
      <c r="C7" s="15"/>
      <c r="D7" s="15" t="s">
        <v>52</v>
      </c>
      <c r="E7" s="15" t="s">
        <v>53</v>
      </c>
      <c r="F7" s="8" t="s">
        <v>100</v>
      </c>
      <c r="G7" s="15" t="s">
        <v>101</v>
      </c>
    </row>
    <row r="8" ht="24" customHeight="true" spans="1:7">
      <c r="A8" s="15" t="s">
        <v>58</v>
      </c>
      <c r="B8" s="15" t="s">
        <v>59</v>
      </c>
      <c r="C8" s="15" t="s">
        <v>60</v>
      </c>
      <c r="D8" s="15"/>
      <c r="E8" s="15"/>
      <c r="F8" s="8"/>
      <c r="G8" s="15"/>
    </row>
    <row r="9" ht="13.8" hidden="true" customHeight="true" spans="1:7">
      <c r="A9" s="19" t="s">
        <v>62</v>
      </c>
      <c r="B9" s="19" t="s">
        <v>62</v>
      </c>
      <c r="C9" s="19" t="s">
        <v>62</v>
      </c>
      <c r="D9" s="24"/>
      <c r="E9" s="30">
        <f ca="1">SUM(F9,G9)</f>
        <v>0</v>
      </c>
      <c r="F9" s="30" t="s">
        <v>62</v>
      </c>
      <c r="G9" s="30" t="s">
        <v>62</v>
      </c>
    </row>
    <row r="10" ht="24" customHeight="true" spans="1:7">
      <c r="A10" s="19" t="s">
        <v>62</v>
      </c>
      <c r="B10" s="19" t="s">
        <v>62</v>
      </c>
      <c r="C10" s="19" t="s">
        <v>62</v>
      </c>
      <c r="D10" s="19" t="s">
        <v>62</v>
      </c>
      <c r="E10" s="23">
        <f ca="1">SUM(F10,G10)</f>
        <v>0</v>
      </c>
      <c r="F10" s="23" t="s">
        <v>62</v>
      </c>
      <c r="G10" s="23" t="s">
        <v>62</v>
      </c>
    </row>
    <row r="11" ht="24" customHeight="true" spans="1:7">
      <c r="A11" s="22" t="s">
        <v>53</v>
      </c>
      <c r="B11" s="22"/>
      <c r="C11" s="22"/>
      <c r="D11" s="22"/>
      <c r="E11" s="23">
        <f ca="1">SUM(F11,G11)</f>
        <v>0</v>
      </c>
      <c r="F11" s="23">
        <v>0</v>
      </c>
      <c r="G11" s="23">
        <v>0</v>
      </c>
    </row>
    <row r="12" ht="13.5" spans="1:1">
      <c r="A12" s="28" t="s">
        <v>117</v>
      </c>
    </row>
  </sheetData>
  <sheetProtection password="CC3D" sheet="1"/>
  <mergeCells count="10">
    <mergeCell ref="A2:G2"/>
    <mergeCell ref="A4:F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workbookViewId="0">
      <selection activeCell="F24" sqref="F24"/>
    </sheetView>
  </sheetViews>
  <sheetFormatPr defaultColWidth="9" defaultRowHeight="12.75" outlineLevelCol="6"/>
  <cols>
    <col min="1" max="3" width="6.85714285714286" customWidth="true"/>
    <col min="4" max="4" width="46.1428571428571" customWidth="true"/>
    <col min="5" max="5" width="27" customWidth="true"/>
    <col min="6" max="6" width="23.7142857142857" customWidth="true"/>
    <col min="7" max="7" width="25" customWidth="true"/>
  </cols>
  <sheetData>
    <row r="1" ht="18" customHeight="true" spans="1:7">
      <c r="A1" s="7"/>
      <c r="B1" s="7"/>
      <c r="C1" s="7"/>
      <c r="D1" s="7"/>
      <c r="E1" s="13"/>
      <c r="F1" s="13"/>
      <c r="G1" s="13" t="s">
        <v>118</v>
      </c>
    </row>
    <row r="2" ht="22.5" customHeight="true" spans="1:7">
      <c r="A2" s="5" t="s">
        <v>119</v>
      </c>
      <c r="B2" s="5"/>
      <c r="C2" s="5"/>
      <c r="D2" s="5"/>
      <c r="E2" s="5"/>
      <c r="F2" s="5"/>
      <c r="G2" s="5"/>
    </row>
    <row r="3" ht="7.5" customHeight="true" spans="1:7">
      <c r="A3" s="7"/>
      <c r="B3" s="7"/>
      <c r="C3" s="7"/>
      <c r="D3" s="7"/>
      <c r="E3" s="13"/>
      <c r="F3" s="13"/>
      <c r="G3" s="7"/>
    </row>
    <row r="4" ht="24" customHeight="true" spans="1:7">
      <c r="A4" s="7" t="s">
        <v>29</v>
      </c>
      <c r="B4" s="7"/>
      <c r="C4" s="7"/>
      <c r="D4" s="7"/>
      <c r="E4" s="7"/>
      <c r="F4" s="7"/>
      <c r="G4" s="13" t="s">
        <v>30</v>
      </c>
    </row>
    <row r="5" ht="7.5" customHeight="true" spans="1:7">
      <c r="A5" s="12"/>
      <c r="B5" s="12"/>
      <c r="C5" s="12"/>
      <c r="D5" s="12"/>
      <c r="E5" s="12"/>
      <c r="F5" s="12"/>
      <c r="G5" s="12"/>
    </row>
    <row r="6" ht="24" customHeight="true" spans="1:7">
      <c r="A6" s="15" t="s">
        <v>33</v>
      </c>
      <c r="B6" s="15"/>
      <c r="C6" s="15"/>
      <c r="D6" s="15"/>
      <c r="E6" s="15" t="s">
        <v>120</v>
      </c>
      <c r="F6" s="15"/>
      <c r="G6" s="15"/>
    </row>
    <row r="7" ht="24" customHeight="true" spans="1:7">
      <c r="A7" s="18" t="s">
        <v>51</v>
      </c>
      <c r="B7" s="18"/>
      <c r="C7" s="18"/>
      <c r="D7" s="15" t="s">
        <v>52</v>
      </c>
      <c r="E7" s="15" t="s">
        <v>53</v>
      </c>
      <c r="F7" s="29" t="s">
        <v>100</v>
      </c>
      <c r="G7" s="15" t="s">
        <v>101</v>
      </c>
    </row>
    <row r="8" ht="24" customHeight="true" spans="1:7">
      <c r="A8" s="15" t="s">
        <v>58</v>
      </c>
      <c r="B8" s="15" t="s">
        <v>59</v>
      </c>
      <c r="C8" s="15" t="s">
        <v>60</v>
      </c>
      <c r="D8" s="15"/>
      <c r="E8" s="15"/>
      <c r="F8" s="29"/>
      <c r="G8" s="15"/>
    </row>
    <row r="9" ht="13.8" hidden="true" customHeight="true" spans="1:7">
      <c r="A9" s="19" t="s">
        <v>62</v>
      </c>
      <c r="B9" s="19" t="s">
        <v>62</v>
      </c>
      <c r="C9" s="19" t="s">
        <v>62</v>
      </c>
      <c r="D9" s="24" t="s">
        <v>62</v>
      </c>
      <c r="E9" s="30">
        <f ca="1">SUM(F9,G9)</f>
        <v>0</v>
      </c>
      <c r="F9" s="30" t="s">
        <v>62</v>
      </c>
      <c r="G9" s="30" t="s">
        <v>62</v>
      </c>
    </row>
    <row r="10" ht="24" customHeight="true" spans="1:7">
      <c r="A10" s="19" t="s">
        <v>62</v>
      </c>
      <c r="B10" s="25"/>
      <c r="C10" s="25"/>
      <c r="D10" s="26"/>
      <c r="E10" s="23">
        <f ca="1">SUM(F10,G10)</f>
        <v>0</v>
      </c>
      <c r="F10" s="23" t="s">
        <v>62</v>
      </c>
      <c r="G10" s="23" t="s">
        <v>62</v>
      </c>
    </row>
    <row r="11" ht="24" customHeight="true" spans="1:7">
      <c r="A11" s="27" t="s">
        <v>53</v>
      </c>
      <c r="B11" s="27"/>
      <c r="C11" s="27"/>
      <c r="D11" s="27"/>
      <c r="E11" s="31">
        <f ca="1">SUM(F11,G11)</f>
        <v>0</v>
      </c>
      <c r="F11" s="31">
        <v>0</v>
      </c>
      <c r="G11" s="31">
        <v>0</v>
      </c>
    </row>
    <row r="12" ht="13.5" spans="1:1">
      <c r="A12" s="28" t="s">
        <v>121</v>
      </c>
    </row>
    <row r="15" ht="14.25" customHeight="true" spans="4:4">
      <c r="D15" s="12"/>
    </row>
  </sheetData>
  <sheetProtection password="CC3D" sheet="1"/>
  <mergeCells count="10">
    <mergeCell ref="A2:G2"/>
    <mergeCell ref="A4:F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opLeftCell="A16" workbookViewId="0">
      <selection activeCell="A1" sqref="A1"/>
    </sheetView>
  </sheetViews>
  <sheetFormatPr defaultColWidth="9" defaultRowHeight="12.75" outlineLevelCol="5"/>
  <cols>
    <col min="1" max="1" width="8.28571428571429" customWidth="true"/>
    <col min="2" max="2" width="8.14285714285714" customWidth="true"/>
    <col min="3" max="3" width="68.7142857142857" customWidth="true"/>
    <col min="4" max="6" width="19.2857142857143" customWidth="true"/>
    <col min="7" max="7" width="9.28571428571429" hidden="true" customWidth="true"/>
  </cols>
  <sheetData>
    <row r="1" ht="18" customHeight="true" spans="1:6">
      <c r="A1" s="7"/>
      <c r="B1" s="7"/>
      <c r="C1" s="7"/>
      <c r="D1" s="7"/>
      <c r="E1" s="7"/>
      <c r="F1" s="13" t="s">
        <v>122</v>
      </c>
    </row>
    <row r="2" ht="22.5" customHeight="true" spans="1:6">
      <c r="A2" s="5" t="s">
        <v>123</v>
      </c>
      <c r="B2" s="5"/>
      <c r="C2" s="5"/>
      <c r="D2" s="5"/>
      <c r="E2" s="5"/>
      <c r="F2" s="5"/>
    </row>
    <row r="3" ht="7.5" customHeight="true" spans="1:6">
      <c r="A3" s="7"/>
      <c r="B3" s="7"/>
      <c r="C3" s="7"/>
      <c r="D3" s="7"/>
      <c r="E3" s="7"/>
      <c r="F3" s="7"/>
    </row>
    <row r="4" ht="24" customHeight="true" spans="1:6">
      <c r="A4" s="7" t="s">
        <v>29</v>
      </c>
      <c r="B4" s="7"/>
      <c r="C4" s="7"/>
      <c r="D4" s="7"/>
      <c r="E4" s="7"/>
      <c r="F4" s="13" t="s">
        <v>30</v>
      </c>
    </row>
    <row r="5" ht="7.5" customHeight="true" spans="1:6">
      <c r="A5" s="12"/>
      <c r="B5" s="12"/>
      <c r="C5" s="12"/>
      <c r="D5" s="12"/>
      <c r="E5" s="12"/>
      <c r="F5" s="12"/>
    </row>
    <row r="6" ht="24" customHeight="true" spans="1:6">
      <c r="A6" s="15" t="s">
        <v>33</v>
      </c>
      <c r="B6" s="15"/>
      <c r="C6" s="15"/>
      <c r="D6" s="15" t="s">
        <v>124</v>
      </c>
      <c r="E6" s="15"/>
      <c r="F6" s="15"/>
    </row>
    <row r="7" ht="28.5" customHeight="true" spans="1:6">
      <c r="A7" s="16" t="s">
        <v>125</v>
      </c>
      <c r="B7" s="16"/>
      <c r="C7" s="17" t="s">
        <v>126</v>
      </c>
      <c r="D7" s="17" t="s">
        <v>53</v>
      </c>
      <c r="E7" s="17" t="s">
        <v>127</v>
      </c>
      <c r="F7" s="17" t="s">
        <v>128</v>
      </c>
    </row>
    <row r="8" ht="24" customHeight="true" spans="1:6">
      <c r="A8" s="18" t="s">
        <v>58</v>
      </c>
      <c r="B8" s="18" t="s">
        <v>59</v>
      </c>
      <c r="C8" s="17"/>
      <c r="D8" s="17"/>
      <c r="E8" s="17"/>
      <c r="F8" s="17"/>
    </row>
    <row r="9" ht="24" customHeight="true" spans="1:6">
      <c r="A9" s="19" t="s">
        <v>129</v>
      </c>
      <c r="B9" s="19" t="s">
        <v>62</v>
      </c>
      <c r="C9" s="20" t="s">
        <v>130</v>
      </c>
      <c r="D9" s="21">
        <f ca="1" t="shared" ref="D9:D32" si="0">SUM(E9,F9)</f>
        <v>7373952</v>
      </c>
      <c r="E9" s="21">
        <v>7373952</v>
      </c>
      <c r="F9" s="23">
        <v>0</v>
      </c>
    </row>
    <row r="10" ht="24" customHeight="true" spans="1:6">
      <c r="A10" s="19" t="s">
        <v>129</v>
      </c>
      <c r="B10" s="19" t="s">
        <v>64</v>
      </c>
      <c r="C10" s="20" t="s">
        <v>131</v>
      </c>
      <c r="D10" s="21">
        <f ca="1" t="shared" si="0"/>
        <v>803252</v>
      </c>
      <c r="E10" s="21">
        <v>803252</v>
      </c>
      <c r="F10" s="23">
        <v>0</v>
      </c>
    </row>
    <row r="11" ht="24" customHeight="true" spans="1:6">
      <c r="A11" s="19" t="s">
        <v>129</v>
      </c>
      <c r="B11" s="19" t="s">
        <v>70</v>
      </c>
      <c r="C11" s="20" t="s">
        <v>132</v>
      </c>
      <c r="D11" s="21">
        <f ca="1" t="shared" si="0"/>
        <v>1229780</v>
      </c>
      <c r="E11" s="21">
        <v>1229780</v>
      </c>
      <c r="F11" s="23">
        <v>0</v>
      </c>
    </row>
    <row r="12" ht="24" customHeight="true" spans="1:6">
      <c r="A12" s="19" t="s">
        <v>129</v>
      </c>
      <c r="B12" s="19" t="s">
        <v>95</v>
      </c>
      <c r="C12" s="20" t="s">
        <v>133</v>
      </c>
      <c r="D12" s="21">
        <f ca="1" t="shared" si="0"/>
        <v>735200</v>
      </c>
      <c r="E12" s="21">
        <v>735200</v>
      </c>
      <c r="F12" s="23">
        <v>0</v>
      </c>
    </row>
    <row r="13" ht="24" customHeight="true" spans="1:6">
      <c r="A13" s="19" t="s">
        <v>129</v>
      </c>
      <c r="B13" s="19" t="s">
        <v>67</v>
      </c>
      <c r="C13" s="20" t="s">
        <v>134</v>
      </c>
      <c r="D13" s="21">
        <f ca="1" t="shared" si="0"/>
        <v>2336114</v>
      </c>
      <c r="E13" s="21">
        <v>2336114</v>
      </c>
      <c r="F13" s="23">
        <v>0</v>
      </c>
    </row>
    <row r="14" ht="24" customHeight="true" spans="1:6">
      <c r="A14" s="19" t="s">
        <v>129</v>
      </c>
      <c r="B14" s="19" t="s">
        <v>135</v>
      </c>
      <c r="C14" s="20" t="s">
        <v>136</v>
      </c>
      <c r="D14" s="21">
        <f ca="1" t="shared" si="0"/>
        <v>671200</v>
      </c>
      <c r="E14" s="21">
        <v>671200</v>
      </c>
      <c r="F14" s="23">
        <v>0</v>
      </c>
    </row>
    <row r="15" ht="24" customHeight="true" spans="1:6">
      <c r="A15" s="19" t="s">
        <v>129</v>
      </c>
      <c r="B15" s="19" t="s">
        <v>137</v>
      </c>
      <c r="C15" s="20" t="s">
        <v>138</v>
      </c>
      <c r="D15" s="21">
        <f ca="1" t="shared" si="0"/>
        <v>335980</v>
      </c>
      <c r="E15" s="21">
        <v>335980</v>
      </c>
      <c r="F15" s="23">
        <v>0</v>
      </c>
    </row>
    <row r="16" ht="24" customHeight="true" spans="1:6">
      <c r="A16" s="19" t="s">
        <v>129</v>
      </c>
      <c r="B16" s="19" t="s">
        <v>139</v>
      </c>
      <c r="C16" s="20" t="s">
        <v>140</v>
      </c>
      <c r="D16" s="21">
        <f ca="1" t="shared" si="0"/>
        <v>372510</v>
      </c>
      <c r="E16" s="21">
        <v>372510</v>
      </c>
      <c r="F16" s="23">
        <v>0</v>
      </c>
    </row>
    <row r="17" ht="24" customHeight="true" spans="1:6">
      <c r="A17" s="19" t="s">
        <v>129</v>
      </c>
      <c r="B17" s="19" t="s">
        <v>141</v>
      </c>
      <c r="C17" s="20" t="s">
        <v>142</v>
      </c>
      <c r="D17" s="21">
        <f ca="1" t="shared" si="0"/>
        <v>20642</v>
      </c>
      <c r="E17" s="21">
        <v>20642</v>
      </c>
      <c r="F17" s="23">
        <v>0</v>
      </c>
    </row>
    <row r="18" ht="24" customHeight="true" spans="1:6">
      <c r="A18" s="19" t="s">
        <v>129</v>
      </c>
      <c r="B18" s="19" t="s">
        <v>143</v>
      </c>
      <c r="C18" s="20" t="s">
        <v>94</v>
      </c>
      <c r="D18" s="21">
        <f ca="1" t="shared" si="0"/>
        <v>467928</v>
      </c>
      <c r="E18" s="21">
        <v>467928</v>
      </c>
      <c r="F18" s="23">
        <v>0</v>
      </c>
    </row>
    <row r="19" ht="24" customHeight="true" spans="1:6">
      <c r="A19" s="19" t="s">
        <v>129</v>
      </c>
      <c r="B19" s="19" t="s">
        <v>74</v>
      </c>
      <c r="C19" s="20" t="s">
        <v>144</v>
      </c>
      <c r="D19" s="21">
        <f ca="1" t="shared" si="0"/>
        <v>401346</v>
      </c>
      <c r="E19" s="21">
        <v>401346</v>
      </c>
      <c r="F19" s="23">
        <v>0</v>
      </c>
    </row>
    <row r="20" ht="24" customHeight="true" spans="1:6">
      <c r="A20" s="19" t="s">
        <v>145</v>
      </c>
      <c r="B20" s="19" t="s">
        <v>62</v>
      </c>
      <c r="C20" s="20" t="s">
        <v>146</v>
      </c>
      <c r="D20" s="21">
        <f ca="1" t="shared" si="0"/>
        <v>909506</v>
      </c>
      <c r="E20" s="21">
        <v>0</v>
      </c>
      <c r="F20" s="23">
        <v>909506</v>
      </c>
    </row>
    <row r="21" ht="24" customHeight="true" spans="1:6">
      <c r="A21" s="19" t="s">
        <v>145</v>
      </c>
      <c r="B21" s="19" t="s">
        <v>64</v>
      </c>
      <c r="C21" s="20" t="s">
        <v>147</v>
      </c>
      <c r="D21" s="21">
        <f ca="1" t="shared" si="0"/>
        <v>455000</v>
      </c>
      <c r="E21" s="21">
        <v>0</v>
      </c>
      <c r="F21" s="23">
        <v>455000</v>
      </c>
    </row>
    <row r="22" ht="24" customHeight="true" spans="1:6">
      <c r="A22" s="19" t="s">
        <v>145</v>
      </c>
      <c r="B22" s="19" t="s">
        <v>148</v>
      </c>
      <c r="C22" s="20" t="s">
        <v>149</v>
      </c>
      <c r="D22" s="21">
        <f ca="1" t="shared" si="0"/>
        <v>3000</v>
      </c>
      <c r="E22" s="21">
        <v>0</v>
      </c>
      <c r="F22" s="23">
        <v>3000</v>
      </c>
    </row>
    <row r="23" ht="24" customHeight="true" spans="1:6">
      <c r="A23" s="19" t="s">
        <v>145</v>
      </c>
      <c r="B23" s="19" t="s">
        <v>67</v>
      </c>
      <c r="C23" s="20" t="s">
        <v>150</v>
      </c>
      <c r="D23" s="21">
        <f ca="1" t="shared" si="0"/>
        <v>18000</v>
      </c>
      <c r="E23" s="21">
        <v>0</v>
      </c>
      <c r="F23" s="23">
        <v>18000</v>
      </c>
    </row>
    <row r="24" ht="24" customHeight="true" spans="1:6">
      <c r="A24" s="19" t="s">
        <v>145</v>
      </c>
      <c r="B24" s="19" t="s">
        <v>87</v>
      </c>
      <c r="C24" s="20" t="s">
        <v>151</v>
      </c>
      <c r="D24" s="21">
        <f ca="1" t="shared" si="0"/>
        <v>50000</v>
      </c>
      <c r="E24" s="21">
        <v>0</v>
      </c>
      <c r="F24" s="23">
        <v>50000</v>
      </c>
    </row>
    <row r="25" ht="24" customHeight="true" spans="1:6">
      <c r="A25" s="19" t="s">
        <v>145</v>
      </c>
      <c r="B25" s="19" t="s">
        <v>152</v>
      </c>
      <c r="C25" s="20" t="s">
        <v>153</v>
      </c>
      <c r="D25" s="21">
        <f ca="1" t="shared" si="0"/>
        <v>15000</v>
      </c>
      <c r="E25" s="21">
        <v>0</v>
      </c>
      <c r="F25" s="23">
        <v>15000</v>
      </c>
    </row>
    <row r="26" ht="24" customHeight="true" spans="1:6">
      <c r="A26" s="19" t="s">
        <v>145</v>
      </c>
      <c r="B26" s="19" t="s">
        <v>154</v>
      </c>
      <c r="C26" s="20" t="s">
        <v>155</v>
      </c>
      <c r="D26" s="21">
        <f ca="1" t="shared" si="0"/>
        <v>88586</v>
      </c>
      <c r="E26" s="21">
        <v>0</v>
      </c>
      <c r="F26" s="23">
        <v>88586</v>
      </c>
    </row>
    <row r="27" ht="24" customHeight="true" spans="1:6">
      <c r="A27" s="19" t="s">
        <v>145</v>
      </c>
      <c r="B27" s="19" t="s">
        <v>156</v>
      </c>
      <c r="C27" s="20" t="s">
        <v>157</v>
      </c>
      <c r="D27" s="21">
        <f ca="1" t="shared" si="0"/>
        <v>159840</v>
      </c>
      <c r="E27" s="21">
        <v>0</v>
      </c>
      <c r="F27" s="23">
        <v>159840</v>
      </c>
    </row>
    <row r="28" ht="24" customHeight="true" spans="1:6">
      <c r="A28" s="19" t="s">
        <v>145</v>
      </c>
      <c r="B28" s="19" t="s">
        <v>158</v>
      </c>
      <c r="C28" s="20" t="s">
        <v>159</v>
      </c>
      <c r="D28" s="21">
        <f ca="1" t="shared" si="0"/>
        <v>114080</v>
      </c>
      <c r="E28" s="21">
        <v>0</v>
      </c>
      <c r="F28" s="23">
        <v>114080</v>
      </c>
    </row>
    <row r="29" ht="24" customHeight="true" spans="1:6">
      <c r="A29" s="19" t="s">
        <v>145</v>
      </c>
      <c r="B29" s="19" t="s">
        <v>74</v>
      </c>
      <c r="C29" s="20" t="s">
        <v>160</v>
      </c>
      <c r="D29" s="21">
        <f ca="1" t="shared" si="0"/>
        <v>6000</v>
      </c>
      <c r="E29" s="21">
        <v>0</v>
      </c>
      <c r="F29" s="23">
        <v>6000</v>
      </c>
    </row>
    <row r="30" ht="24" customHeight="true" spans="1:6">
      <c r="A30" s="19" t="s">
        <v>161</v>
      </c>
      <c r="B30" s="19" t="s">
        <v>62</v>
      </c>
      <c r="C30" s="20" t="s">
        <v>162</v>
      </c>
      <c r="D30" s="21">
        <f ca="1" t="shared" si="0"/>
        <v>277500</v>
      </c>
      <c r="E30" s="21">
        <v>277500</v>
      </c>
      <c r="F30" s="23">
        <v>0</v>
      </c>
    </row>
    <row r="31" ht="24" customHeight="true" spans="1:6">
      <c r="A31" s="19" t="s">
        <v>161</v>
      </c>
      <c r="B31" s="19" t="s">
        <v>70</v>
      </c>
      <c r="C31" s="20" t="s">
        <v>163</v>
      </c>
      <c r="D31" s="21">
        <f ca="1" t="shared" si="0"/>
        <v>277500</v>
      </c>
      <c r="E31" s="21">
        <v>277500</v>
      </c>
      <c r="F31" s="23">
        <v>0</v>
      </c>
    </row>
    <row r="32" ht="24" customHeight="true" spans="1:6">
      <c r="A32" s="22" t="s">
        <v>53</v>
      </c>
      <c r="B32" s="22"/>
      <c r="C32" s="22"/>
      <c r="D32" s="23">
        <f ca="1" t="shared" si="0"/>
        <v>8560958</v>
      </c>
      <c r="E32" s="23">
        <v>7651452</v>
      </c>
      <c r="F32" s="23">
        <v>909506</v>
      </c>
    </row>
    <row r="35" ht="14.25" customHeight="true" spans="1:1">
      <c r="A35" s="12"/>
    </row>
  </sheetData>
  <sheetProtection password="CC3D" sheet="1"/>
  <mergeCells count="10">
    <mergeCell ref="A2:F2"/>
    <mergeCell ref="A4:C4"/>
    <mergeCell ref="A6:C6"/>
    <mergeCell ref="D6:F6"/>
    <mergeCell ref="A7:B7"/>
    <mergeCell ref="A32:C32"/>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C13" sqref="C13"/>
    </sheetView>
  </sheetViews>
  <sheetFormatPr defaultColWidth="9" defaultRowHeight="12.75" outlineLevelCol="6"/>
  <cols>
    <col min="1" max="1" width="18" customWidth="true"/>
    <col min="2" max="2" width="18.2857142857143" customWidth="true"/>
    <col min="3" max="3" width="22.4285714285714" customWidth="true"/>
    <col min="4" max="4" width="20.5714285714286" customWidth="true"/>
    <col min="5" max="5" width="21.7142857142857" customWidth="true"/>
    <col min="6" max="6" width="21.5714285714286" customWidth="true"/>
    <col min="7" max="7" width="18.8571428571429" customWidth="true"/>
  </cols>
  <sheetData>
    <row r="1" ht="18" customHeight="true" spans="1:7">
      <c r="A1" s="7"/>
      <c r="B1" s="7"/>
      <c r="C1" s="7"/>
      <c r="D1" s="7"/>
      <c r="E1" s="7"/>
      <c r="F1" s="7"/>
      <c r="G1" s="13" t="s">
        <v>164</v>
      </c>
    </row>
    <row r="2" ht="22.5" customHeight="true" spans="1:7">
      <c r="A2" s="5" t="s">
        <v>165</v>
      </c>
      <c r="B2" s="5"/>
      <c r="C2" s="5"/>
      <c r="D2" s="5"/>
      <c r="E2" s="5"/>
      <c r="F2" s="5"/>
      <c r="G2" s="5"/>
    </row>
    <row r="4" ht="22.5" customHeight="true" spans="1:7">
      <c r="A4" s="7" t="s">
        <v>29</v>
      </c>
      <c r="B4" s="7"/>
      <c r="C4" s="7"/>
      <c r="D4" s="7"/>
      <c r="E4" s="7"/>
      <c r="F4" s="7"/>
      <c r="G4" s="13" t="s">
        <v>166</v>
      </c>
    </row>
    <row r="6" ht="24" customHeight="true" spans="1:7">
      <c r="A6" s="8" t="s">
        <v>167</v>
      </c>
      <c r="B6" s="8"/>
      <c r="C6" s="8"/>
      <c r="D6" s="8"/>
      <c r="E6" s="8"/>
      <c r="F6" s="8"/>
      <c r="G6" s="8" t="s">
        <v>168</v>
      </c>
    </row>
    <row r="7" ht="24" customHeight="true" spans="1:7">
      <c r="A7" s="8" t="s">
        <v>53</v>
      </c>
      <c r="B7" s="8" t="s">
        <v>169</v>
      </c>
      <c r="C7" s="8" t="s">
        <v>153</v>
      </c>
      <c r="D7" s="8" t="s">
        <v>170</v>
      </c>
      <c r="E7" s="8"/>
      <c r="F7" s="8"/>
      <c r="G7" s="8"/>
    </row>
    <row r="8" ht="24" customHeight="true" spans="1:7">
      <c r="A8" s="8"/>
      <c r="B8" s="8"/>
      <c r="C8" s="8"/>
      <c r="D8" s="8" t="s">
        <v>171</v>
      </c>
      <c r="E8" s="8" t="s">
        <v>172</v>
      </c>
      <c r="F8" s="8" t="s">
        <v>173</v>
      </c>
      <c r="G8" s="8"/>
    </row>
    <row r="9" ht="24" customHeight="true" spans="1:7">
      <c r="A9" s="9">
        <f ca="1">SUM(B9,C9,D9)</f>
        <v>1.5</v>
      </c>
      <c r="B9" s="10">
        <v>0</v>
      </c>
      <c r="C9" s="10">
        <v>1.5</v>
      </c>
      <c r="D9" s="10">
        <f ca="1">SUM(E9,F9)</f>
        <v>0</v>
      </c>
      <c r="E9" s="10">
        <v>0</v>
      </c>
      <c r="F9" s="10">
        <v>0</v>
      </c>
      <c r="G9" s="14">
        <v>50.8286</v>
      </c>
    </row>
    <row r="10" ht="24" customHeight="true" spans="1:7">
      <c r="A10" s="7"/>
      <c r="B10" s="7"/>
      <c r="C10" s="7"/>
      <c r="D10" s="7"/>
      <c r="E10" s="7"/>
      <c r="F10" s="7"/>
      <c r="G10" s="7"/>
    </row>
    <row r="11" ht="24" customHeight="true" spans="1:7">
      <c r="A11" s="11"/>
      <c r="B11" s="7"/>
      <c r="C11" s="7"/>
      <c r="D11" s="7"/>
      <c r="E11" s="7"/>
      <c r="F11" s="7"/>
      <c r="G11" s="7"/>
    </row>
    <row r="13" ht="14.25" customHeight="true" spans="1:1">
      <c r="A13" s="12"/>
    </row>
  </sheetData>
  <mergeCells count="8">
    <mergeCell ref="A2:G2"/>
    <mergeCell ref="A4:F4"/>
    <mergeCell ref="A6:F6"/>
    <mergeCell ref="D7:F7"/>
    <mergeCell ref="A7:A8"/>
    <mergeCell ref="B7:B8"/>
    <mergeCell ref="C7:C8"/>
    <mergeCell ref="G6:G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abSelected="1" workbookViewId="0">
      <selection activeCell="E11" sqref="E11"/>
    </sheetView>
  </sheetViews>
  <sheetFormatPr defaultColWidth="9" defaultRowHeight="12.75" outlineLevelRow="2"/>
  <cols>
    <col min="1" max="1" width="139.571428571429" customWidth="true"/>
  </cols>
  <sheetData>
    <row r="1" ht="27" customHeight="true" spans="1:1">
      <c r="A1" s="5" t="s">
        <v>174</v>
      </c>
    </row>
    <row r="3" ht="320.25" customHeight="true" spans="1:1">
      <c r="A3" s="6" t="s">
        <v>175</v>
      </c>
    </row>
  </sheetData>
  <sheetProtection password="CC3D" sheet="1"/>
  <pageMargins left="0.79" right="0.79" top="0.79" bottom="0.79" header="0.3" footer="0.3"/>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7" sqref="A7"/>
    </sheetView>
  </sheetViews>
  <sheetFormatPr defaultColWidth="9" defaultRowHeight="12.75"/>
  <cols>
    <col min="1" max="1" width="145.714285714286" customWidth="true"/>
  </cols>
  <sheetData>
    <row r="1" ht="245" customHeight="true" spans="1:1">
      <c r="A1" s="4" t="s">
        <v>176</v>
      </c>
    </row>
  </sheetData>
  <pageMargins left="0.79" right="0.79" top="0.79" bottom="0.79" header="0.3" footer="0.3"/>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5"/>
  <sheetViews>
    <sheetView workbookViewId="0">
      <selection activeCell="E8" sqref="E8"/>
    </sheetView>
  </sheetViews>
  <sheetFormatPr defaultColWidth="10" defaultRowHeight="13.5"/>
  <cols>
    <col min="1" max="1" width="128.228571428571" style="1" customWidth="true"/>
    <col min="2" max="2" width="9.77142857142857" style="1" customWidth="true"/>
    <col min="3" max="16384" width="10" style="1"/>
  </cols>
  <sheetData>
    <row r="1" s="1" customFormat="true" ht="39.85" customHeight="true" spans="1:1">
      <c r="A1" s="2" t="s">
        <v>177</v>
      </c>
    </row>
    <row r="2" s="1" customFormat="true" ht="28.45" customHeight="true" spans="1:1">
      <c r="A2" s="3" t="s">
        <v>178</v>
      </c>
    </row>
    <row r="3" s="1" customFormat="true" ht="47" customHeight="true" spans="1:1">
      <c r="A3" s="3" t="s">
        <v>179</v>
      </c>
    </row>
    <row r="4" s="1" customFormat="true" ht="28.45" customHeight="true" spans="1:1">
      <c r="A4" s="3" t="s">
        <v>180</v>
      </c>
    </row>
    <row r="5" s="1" customFormat="true" ht="28.45" customHeight="true" spans="1:1">
      <c r="A5" s="3" t="s">
        <v>181</v>
      </c>
    </row>
    <row r="6" s="1" customFormat="true" ht="28.45" customHeight="true" spans="1:1">
      <c r="A6" s="3" t="s">
        <v>182</v>
      </c>
    </row>
    <row r="7" s="1" customFormat="true" ht="28.45" customHeight="true" spans="1:1">
      <c r="A7" s="3" t="s">
        <v>183</v>
      </c>
    </row>
    <row r="8" s="1" customFormat="true" ht="28.45" customHeight="true" spans="1:1">
      <c r="A8" s="3" t="s">
        <v>184</v>
      </c>
    </row>
    <row r="9" s="1" customFormat="true" ht="75" customHeight="true" spans="1:1">
      <c r="A9" s="3" t="s">
        <v>185</v>
      </c>
    </row>
    <row r="10" s="1" customFormat="true" ht="28.45" customHeight="true" spans="1:1">
      <c r="A10" s="3" t="s">
        <v>186</v>
      </c>
    </row>
    <row r="11" s="1" customFormat="true" ht="28.45" customHeight="true" spans="1:1">
      <c r="A11" s="3" t="s">
        <v>187</v>
      </c>
    </row>
    <row r="12" s="1" customFormat="true" ht="28.45" customHeight="true" spans="1:1">
      <c r="A12" s="3" t="s">
        <v>188</v>
      </c>
    </row>
    <row r="13" s="1" customFormat="true" ht="28.45" customHeight="true" spans="1:1">
      <c r="A13" s="3" t="s">
        <v>189</v>
      </c>
    </row>
    <row r="14" s="1" customFormat="true" ht="28.45" customHeight="true" spans="1:1">
      <c r="A14" s="3" t="s">
        <v>190</v>
      </c>
    </row>
    <row r="15" s="1" customFormat="true" ht="28.45" customHeight="true" spans="1:1">
      <c r="A15" s="3" t="s">
        <v>191</v>
      </c>
    </row>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9"/>
  <sheetViews>
    <sheetView workbookViewId="0">
      <selection activeCell="A22" sqref="A22"/>
    </sheetView>
  </sheetViews>
  <sheetFormatPr defaultColWidth="9" defaultRowHeight="12.75"/>
  <cols>
    <col min="1" max="1" width="146.285714285714" customWidth="true"/>
  </cols>
  <sheetData>
    <row r="1" ht="29.25" customHeight="true" spans="1:1">
      <c r="A1" s="44" t="s">
        <v>2</v>
      </c>
    </row>
    <row r="2" ht="22.5" customHeight="true" spans="1:1">
      <c r="A2" s="45"/>
    </row>
    <row r="3" ht="22.5" customHeight="true" spans="1:1">
      <c r="A3" s="45"/>
    </row>
    <row r="4" ht="18.75" customHeight="true" spans="1:1">
      <c r="A4" s="46" t="s">
        <v>3</v>
      </c>
    </row>
    <row r="5" ht="18.75" customHeight="true" spans="1:1">
      <c r="A5" s="47" t="s">
        <v>4</v>
      </c>
    </row>
    <row r="6" ht="18.75" customHeight="true" spans="1:1">
      <c r="A6" s="47" t="s">
        <v>5</v>
      </c>
    </row>
    <row r="7" ht="18.75" customHeight="true" spans="1:1">
      <c r="A7" s="47" t="s">
        <v>6</v>
      </c>
    </row>
    <row r="8" ht="18.75" customHeight="true" spans="1:1">
      <c r="A8" s="47" t="s">
        <v>7</v>
      </c>
    </row>
    <row r="9" ht="18.75" customHeight="true" spans="1:1">
      <c r="A9" s="48" t="s">
        <v>8</v>
      </c>
    </row>
    <row r="10" ht="18.75" customHeight="true" spans="1:1">
      <c r="A10" s="48" t="s">
        <v>9</v>
      </c>
    </row>
    <row r="11" ht="18.75" customHeight="true" spans="1:1">
      <c r="A11" s="48" t="s">
        <v>10</v>
      </c>
    </row>
    <row r="12" ht="18.75" customHeight="true" spans="1:1">
      <c r="A12" s="48" t="s">
        <v>11</v>
      </c>
    </row>
    <row r="13" ht="18.75" customHeight="true" spans="1:1">
      <c r="A13" s="48" t="s">
        <v>12</v>
      </c>
    </row>
    <row r="14" ht="18.75" customHeight="true" spans="1:1">
      <c r="A14" s="48" t="s">
        <v>13</v>
      </c>
    </row>
    <row r="15" ht="18.75" customHeight="true" spans="1:1">
      <c r="A15" s="48" t="s">
        <v>14</v>
      </c>
    </row>
    <row r="16" ht="18.75" customHeight="true" spans="1:1">
      <c r="A16" s="48" t="s">
        <v>15</v>
      </c>
    </row>
    <row r="17" ht="18.75" customHeight="true" spans="1:1">
      <c r="A17" s="48" t="s">
        <v>16</v>
      </c>
    </row>
    <row r="18" ht="21" customHeight="true" spans="1:1">
      <c r="A18" s="47" t="s">
        <v>17</v>
      </c>
    </row>
    <row r="19" ht="18.75" customHeight="true" spans="1:1">
      <c r="A19" s="47" t="s">
        <v>18</v>
      </c>
    </row>
  </sheetData>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C3" sqref="C3"/>
    </sheetView>
  </sheetViews>
  <sheetFormatPr defaultColWidth="9" defaultRowHeight="12.75" outlineLevelRow="2"/>
  <cols>
    <col min="1" max="1" width="146" customWidth="true"/>
  </cols>
  <sheetData>
    <row r="1" ht="29.25" customHeight="true" spans="1:1">
      <c r="A1" s="41" t="s">
        <v>19</v>
      </c>
    </row>
    <row r="3" ht="378.75" customHeight="true" spans="1:1">
      <c r="A3" s="6" t="s">
        <v>20</v>
      </c>
    </row>
  </sheetData>
  <sheetProtection password="CC3D" sheet="1"/>
  <pageMargins left="0.79" right="0.79" top="0.79" bottom="0.79"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2.75" outlineLevelRow="2"/>
  <cols>
    <col min="1" max="1" width="145.428571428571" customWidth="true"/>
  </cols>
  <sheetData>
    <row r="1" ht="28.5" customHeight="true" spans="1:1">
      <c r="A1" s="41" t="s">
        <v>21</v>
      </c>
    </row>
    <row r="2" ht="24" customHeight="true" spans="1:1">
      <c r="A2" s="42"/>
    </row>
    <row r="3" ht="316.5" customHeight="true" spans="1:1">
      <c r="A3" s="43" t="s">
        <v>22</v>
      </c>
    </row>
  </sheetData>
  <sheetProtection password="CC3D" sheet="1"/>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2.75" outlineLevelRow="2"/>
  <cols>
    <col min="1" max="1" width="145.857142857143" customWidth="true"/>
  </cols>
  <sheetData>
    <row r="1" ht="30" customHeight="true" spans="1:1">
      <c r="A1" s="5" t="s">
        <v>23</v>
      </c>
    </row>
    <row r="2" ht="24" customHeight="true" spans="1:1">
      <c r="A2" s="7"/>
    </row>
    <row r="3" ht="312.75" customHeight="true" spans="1:1">
      <c r="A3" s="6" t="s">
        <v>24</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A6" sqref="A6"/>
    </sheetView>
  </sheetViews>
  <sheetFormatPr defaultColWidth="9" defaultRowHeight="12.75" outlineLevelRow="1"/>
  <cols>
    <col min="1" max="1" width="146.142857142857" customWidth="true"/>
  </cols>
  <sheetData>
    <row r="1" ht="39" customHeight="true" spans="1:1">
      <c r="A1" s="5" t="s">
        <v>25</v>
      </c>
    </row>
    <row r="2" ht="300" customHeight="true" spans="1:1">
      <c r="A2" s="40" t="s">
        <v>26</v>
      </c>
    </row>
  </sheetData>
  <sheetProtection password="CC3D" sheet="1"/>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1"/>
  <sheetViews>
    <sheetView workbookViewId="0">
      <selection activeCell="A1" sqref="A1"/>
    </sheetView>
  </sheetViews>
  <sheetFormatPr defaultColWidth="9" defaultRowHeight="12.75" outlineLevelCol="3"/>
  <cols>
    <col min="1" max="1" width="39.2857142857143" customWidth="true"/>
    <col min="2" max="2" width="34.5714285714286" customWidth="true"/>
    <col min="3" max="3" width="38.4285714285714" customWidth="true"/>
    <col min="4" max="4" width="31.8571428571429" customWidth="true"/>
  </cols>
  <sheetData>
    <row r="1" ht="18" customHeight="true" spans="1:4">
      <c r="A1" s="34"/>
      <c r="B1" s="34"/>
      <c r="C1" s="34"/>
      <c r="D1" s="13" t="s">
        <v>27</v>
      </c>
    </row>
    <row r="2" ht="22.5" customHeight="true" spans="1:4">
      <c r="A2" s="5" t="s">
        <v>28</v>
      </c>
      <c r="B2" s="5"/>
      <c r="C2" s="5"/>
      <c r="D2" s="5"/>
    </row>
    <row r="3" ht="7.5" customHeight="true" spans="1:4">
      <c r="A3" s="7"/>
      <c r="B3" s="7"/>
      <c r="C3" s="7"/>
      <c r="D3" s="34"/>
    </row>
    <row r="4" ht="24" customHeight="true" spans="1:4">
      <c r="A4" s="7" t="s">
        <v>29</v>
      </c>
      <c r="B4" s="7"/>
      <c r="C4" s="7"/>
      <c r="D4" s="13" t="s">
        <v>30</v>
      </c>
    </row>
    <row r="5" ht="7.5" customHeight="true" spans="1:4">
      <c r="A5" s="35"/>
      <c r="B5" s="35"/>
      <c r="C5" s="35"/>
      <c r="D5" s="35"/>
    </row>
    <row r="6" ht="24" customHeight="true" spans="1:4">
      <c r="A6" s="15" t="s">
        <v>31</v>
      </c>
      <c r="B6" s="15"/>
      <c r="C6" s="15" t="s">
        <v>32</v>
      </c>
      <c r="D6" s="15"/>
    </row>
    <row r="7" ht="24" customHeight="true" spans="1:4">
      <c r="A7" s="29" t="s">
        <v>33</v>
      </c>
      <c r="B7" s="29" t="s">
        <v>34</v>
      </c>
      <c r="C7" s="29" t="s">
        <v>33</v>
      </c>
      <c r="D7" s="15" t="s">
        <v>34</v>
      </c>
    </row>
    <row r="8" ht="24" customHeight="true" spans="1:4">
      <c r="A8" s="20" t="s">
        <v>35</v>
      </c>
      <c r="B8" s="23">
        <v>11347758</v>
      </c>
      <c r="C8" s="24" t="s">
        <v>36</v>
      </c>
      <c r="D8" s="23">
        <v>8605440</v>
      </c>
    </row>
    <row r="9" ht="24" customHeight="true" spans="1:4">
      <c r="A9" s="20" t="s">
        <v>37</v>
      </c>
      <c r="B9" s="23">
        <v>11347758</v>
      </c>
      <c r="C9" s="24" t="s">
        <v>38</v>
      </c>
      <c r="D9" s="23">
        <v>1355480</v>
      </c>
    </row>
    <row r="10" ht="24" customHeight="true" spans="1:4">
      <c r="A10" s="20" t="s">
        <v>39</v>
      </c>
      <c r="B10" s="23">
        <v>0</v>
      </c>
      <c r="C10" s="24" t="s">
        <v>40</v>
      </c>
      <c r="D10" s="23">
        <v>372510</v>
      </c>
    </row>
    <row r="11" ht="24" customHeight="true" spans="1:4">
      <c r="A11" s="20" t="s">
        <v>41</v>
      </c>
      <c r="B11" s="23">
        <v>0</v>
      </c>
      <c r="C11" s="24" t="s">
        <v>42</v>
      </c>
      <c r="D11" s="23">
        <v>1014328</v>
      </c>
    </row>
    <row r="12" ht="24" customHeight="true" spans="1:4">
      <c r="A12" s="20" t="s">
        <v>43</v>
      </c>
      <c r="B12" s="23">
        <v>0</v>
      </c>
      <c r="C12" s="24"/>
      <c r="D12" s="23"/>
    </row>
    <row r="13" ht="24" customHeight="true" spans="1:4">
      <c r="A13" s="20" t="s">
        <v>44</v>
      </c>
      <c r="B13" s="23">
        <v>0</v>
      </c>
      <c r="C13" s="24"/>
      <c r="D13" s="23"/>
    </row>
    <row r="14" ht="24" customHeight="true" spans="1:4">
      <c r="A14" s="20" t="s">
        <v>45</v>
      </c>
      <c r="B14" s="23">
        <v>0</v>
      </c>
      <c r="C14" s="24"/>
      <c r="D14" s="23"/>
    </row>
    <row r="15" ht="24" customHeight="true" spans="1:4">
      <c r="A15" s="36"/>
      <c r="B15" s="36"/>
      <c r="C15" s="36"/>
      <c r="D15" s="36"/>
    </row>
    <row r="16" ht="24" customHeight="true" spans="1:4">
      <c r="A16" s="36"/>
      <c r="B16" s="36"/>
      <c r="C16" s="36"/>
      <c r="D16" s="36"/>
    </row>
    <row r="17" ht="24" customHeight="true" spans="1:4">
      <c r="A17" s="36"/>
      <c r="B17" s="36"/>
      <c r="C17" s="36"/>
      <c r="D17" s="36"/>
    </row>
    <row r="18" ht="24" customHeight="true" spans="1:4">
      <c r="A18" s="36"/>
      <c r="B18" s="36"/>
      <c r="C18" s="36"/>
      <c r="D18" s="36"/>
    </row>
    <row r="19" ht="24" customHeight="true" spans="1:4">
      <c r="A19" s="36"/>
      <c r="B19" s="36"/>
      <c r="C19" s="36"/>
      <c r="D19" s="36"/>
    </row>
    <row r="20" ht="24" customHeight="true" spans="1:4">
      <c r="A20" s="36"/>
      <c r="B20" s="36"/>
      <c r="C20" s="36"/>
      <c r="D20" s="36"/>
    </row>
    <row r="21" ht="24" customHeight="true" spans="1:4">
      <c r="A21" s="22" t="s">
        <v>46</v>
      </c>
      <c r="B21" s="23">
        <v>11347758</v>
      </c>
      <c r="C21" s="22" t="s">
        <v>47</v>
      </c>
      <c r="D21" s="23">
        <v>11347758</v>
      </c>
    </row>
  </sheetData>
  <sheetProtection password="CC3D" sheet="1"/>
  <mergeCells count="4">
    <mergeCell ref="A2:D2"/>
    <mergeCell ref="A4:C4"/>
    <mergeCell ref="A6:B6"/>
    <mergeCell ref="C6:D6"/>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topLeftCell="A17" workbookViewId="0">
      <selection activeCell="C23" sqref="C23"/>
    </sheetView>
  </sheetViews>
  <sheetFormatPr defaultColWidth="9" defaultRowHeight="12.75"/>
  <cols>
    <col min="1" max="2" width="6.14285714285714" customWidth="true"/>
    <col min="3" max="3" width="6" customWidth="true"/>
    <col min="4" max="4" width="39.4285714285714" customWidth="true"/>
    <col min="5" max="5" width="19" customWidth="true"/>
    <col min="6" max="6" width="16.8571428571429" customWidth="true"/>
    <col min="7" max="7" width="15.5714285714286" customWidth="true"/>
    <col min="8" max="8" width="16.2857142857143" customWidth="true"/>
    <col min="9" max="9" width="15.1428571428571" customWidth="true"/>
  </cols>
  <sheetData>
    <row r="1" ht="18" customHeight="true" spans="1:9">
      <c r="A1" s="7"/>
      <c r="B1" s="7"/>
      <c r="C1" s="7"/>
      <c r="D1" s="7"/>
      <c r="E1" s="13"/>
      <c r="F1" s="13"/>
      <c r="G1" s="13"/>
      <c r="H1" s="13" t="s">
        <v>48</v>
      </c>
      <c r="I1" s="13"/>
    </row>
    <row r="2" ht="22.5" customHeight="true" spans="1:9">
      <c r="A2" s="5" t="s">
        <v>49</v>
      </c>
      <c r="B2" s="5"/>
      <c r="C2" s="5"/>
      <c r="D2" s="5"/>
      <c r="E2" s="5"/>
      <c r="F2" s="5"/>
      <c r="G2" s="5"/>
      <c r="H2" s="5"/>
      <c r="I2" s="5"/>
    </row>
    <row r="3" ht="7.5" customHeight="true" spans="1:9">
      <c r="A3" s="7"/>
      <c r="B3" s="7"/>
      <c r="C3" s="7"/>
      <c r="D3" s="7"/>
      <c r="E3" s="13"/>
      <c r="F3" s="13"/>
      <c r="G3" s="13"/>
      <c r="H3" s="13"/>
      <c r="I3" s="7"/>
    </row>
    <row r="4" ht="24" customHeight="true" spans="1:9">
      <c r="A4" s="7" t="s">
        <v>29</v>
      </c>
      <c r="B4" s="7"/>
      <c r="C4" s="7"/>
      <c r="D4" s="7"/>
      <c r="E4" s="7"/>
      <c r="F4" s="7"/>
      <c r="G4" s="7"/>
      <c r="H4" s="7"/>
      <c r="I4" s="13" t="s">
        <v>30</v>
      </c>
    </row>
    <row r="6" ht="24" customHeight="true" spans="1:9">
      <c r="A6" s="15" t="s">
        <v>33</v>
      </c>
      <c r="B6" s="15"/>
      <c r="C6" s="15"/>
      <c r="D6" s="15"/>
      <c r="E6" s="15" t="s">
        <v>50</v>
      </c>
      <c r="F6" s="15"/>
      <c r="G6" s="15"/>
      <c r="H6" s="15"/>
      <c r="I6" s="15"/>
    </row>
    <row r="7" ht="24" customHeight="true" spans="1:9">
      <c r="A7" s="15" t="s">
        <v>51</v>
      </c>
      <c r="B7" s="15"/>
      <c r="C7" s="15"/>
      <c r="D7" s="15" t="s">
        <v>52</v>
      </c>
      <c r="E7" s="15" t="s">
        <v>53</v>
      </c>
      <c r="F7" s="8" t="s">
        <v>54</v>
      </c>
      <c r="G7" s="8" t="s">
        <v>55</v>
      </c>
      <c r="H7" s="8" t="s">
        <v>56</v>
      </c>
      <c r="I7" s="15" t="s">
        <v>57</v>
      </c>
    </row>
    <row r="8" ht="24" customHeight="true" spans="1:9">
      <c r="A8" s="15" t="s">
        <v>58</v>
      </c>
      <c r="B8" s="15" t="s">
        <v>59</v>
      </c>
      <c r="C8" s="15" t="s">
        <v>60</v>
      </c>
      <c r="D8" s="15"/>
      <c r="E8" s="15"/>
      <c r="F8" s="8"/>
      <c r="G8" s="8"/>
      <c r="H8" s="8"/>
      <c r="I8" s="15"/>
    </row>
    <row r="9" ht="24" customHeight="true" spans="1:9">
      <c r="A9" s="38" t="s">
        <v>61</v>
      </c>
      <c r="B9" s="22" t="s">
        <v>62</v>
      </c>
      <c r="C9" s="22" t="s">
        <v>62</v>
      </c>
      <c r="D9" s="39" t="s">
        <v>63</v>
      </c>
      <c r="E9" s="21">
        <f ca="1" t="shared" ref="E9:E32" si="0">SUM(F9,G9,H9,I9)</f>
        <v>8605440</v>
      </c>
      <c r="F9" s="21">
        <v>8605440</v>
      </c>
      <c r="G9" s="21">
        <v>0</v>
      </c>
      <c r="H9" s="21">
        <v>0</v>
      </c>
      <c r="I9" s="21">
        <v>0</v>
      </c>
    </row>
    <row r="10" ht="24" customHeight="true" spans="1:9">
      <c r="A10" s="38" t="s">
        <v>61</v>
      </c>
      <c r="B10" s="22" t="s">
        <v>64</v>
      </c>
      <c r="C10" s="22" t="s">
        <v>62</v>
      </c>
      <c r="D10" s="39" t="s">
        <v>65</v>
      </c>
      <c r="E10" s="21">
        <f ca="1" t="shared" si="0"/>
        <v>2351060</v>
      </c>
      <c r="F10" s="21">
        <v>2351060</v>
      </c>
      <c r="G10" s="21">
        <v>0</v>
      </c>
      <c r="H10" s="21">
        <v>0</v>
      </c>
      <c r="I10" s="21">
        <v>0</v>
      </c>
    </row>
    <row r="11" ht="24" customHeight="true" spans="1:9">
      <c r="A11" s="38" t="s">
        <v>61</v>
      </c>
      <c r="B11" s="22" t="s">
        <v>64</v>
      </c>
      <c r="C11" s="22" t="s">
        <v>64</v>
      </c>
      <c r="D11" s="39" t="s">
        <v>66</v>
      </c>
      <c r="E11" s="21">
        <f ca="1" t="shared" si="0"/>
        <v>2351060</v>
      </c>
      <c r="F11" s="21">
        <v>2351060</v>
      </c>
      <c r="G11" s="21">
        <v>0</v>
      </c>
      <c r="H11" s="21">
        <v>0</v>
      </c>
      <c r="I11" s="21">
        <v>0</v>
      </c>
    </row>
    <row r="12" ht="24" customHeight="true" spans="1:9">
      <c r="A12" s="38" t="s">
        <v>61</v>
      </c>
      <c r="B12" s="22" t="s">
        <v>67</v>
      </c>
      <c r="C12" s="22" t="s">
        <v>62</v>
      </c>
      <c r="D12" s="39" t="s">
        <v>68</v>
      </c>
      <c r="E12" s="21">
        <f ca="1" t="shared" si="0"/>
        <v>6254380</v>
      </c>
      <c r="F12" s="21">
        <v>6254380</v>
      </c>
      <c r="G12" s="21">
        <v>0</v>
      </c>
      <c r="H12" s="21">
        <v>0</v>
      </c>
      <c r="I12" s="21">
        <v>0</v>
      </c>
    </row>
    <row r="13" ht="24" customHeight="true" spans="1:9">
      <c r="A13" s="38" t="s">
        <v>61</v>
      </c>
      <c r="B13" s="22" t="s">
        <v>67</v>
      </c>
      <c r="C13" s="22" t="s">
        <v>64</v>
      </c>
      <c r="D13" s="39" t="s">
        <v>69</v>
      </c>
      <c r="E13" s="21">
        <f ca="1" t="shared" si="0"/>
        <v>3467580</v>
      </c>
      <c r="F13" s="21">
        <v>3467580</v>
      </c>
      <c r="G13" s="21">
        <v>0</v>
      </c>
      <c r="H13" s="21">
        <v>0</v>
      </c>
      <c r="I13" s="21">
        <v>0</v>
      </c>
    </row>
    <row r="14" ht="24" customHeight="true" spans="1:9">
      <c r="A14" s="38" t="s">
        <v>61</v>
      </c>
      <c r="B14" s="22" t="s">
        <v>67</v>
      </c>
      <c r="C14" s="22" t="s">
        <v>70</v>
      </c>
      <c r="D14" s="39" t="s">
        <v>71</v>
      </c>
      <c r="E14" s="21">
        <f ca="1" t="shared" si="0"/>
        <v>723900</v>
      </c>
      <c r="F14" s="21">
        <v>723900</v>
      </c>
      <c r="G14" s="21">
        <v>0</v>
      </c>
      <c r="H14" s="21">
        <v>0</v>
      </c>
      <c r="I14" s="21">
        <v>0</v>
      </c>
    </row>
    <row r="15" ht="24" customHeight="true" spans="1:9">
      <c r="A15" s="38" t="s">
        <v>61</v>
      </c>
      <c r="B15" s="22" t="s">
        <v>67</v>
      </c>
      <c r="C15" s="22" t="s">
        <v>72</v>
      </c>
      <c r="D15" s="39" t="s">
        <v>73</v>
      </c>
      <c r="E15" s="21">
        <f ca="1" t="shared" si="0"/>
        <v>1682900</v>
      </c>
      <c r="F15" s="21">
        <v>1682900</v>
      </c>
      <c r="G15" s="21">
        <v>0</v>
      </c>
      <c r="H15" s="21">
        <v>0</v>
      </c>
      <c r="I15" s="21">
        <v>0</v>
      </c>
    </row>
    <row r="16" ht="24" customHeight="true" spans="1:9">
      <c r="A16" s="38" t="s">
        <v>61</v>
      </c>
      <c r="B16" s="22" t="s">
        <v>67</v>
      </c>
      <c r="C16" s="22" t="s">
        <v>74</v>
      </c>
      <c r="D16" s="39" t="s">
        <v>75</v>
      </c>
      <c r="E16" s="21">
        <f ca="1" t="shared" si="0"/>
        <v>380000</v>
      </c>
      <c r="F16" s="21">
        <v>380000</v>
      </c>
      <c r="G16" s="21">
        <v>0</v>
      </c>
      <c r="H16" s="21">
        <v>0</v>
      </c>
      <c r="I16" s="21">
        <v>0</v>
      </c>
    </row>
    <row r="17" ht="24" customHeight="true" spans="1:9">
      <c r="A17" s="38" t="s">
        <v>76</v>
      </c>
      <c r="B17" s="22" t="s">
        <v>62</v>
      </c>
      <c r="C17" s="22" t="s">
        <v>62</v>
      </c>
      <c r="D17" s="39" t="s">
        <v>77</v>
      </c>
      <c r="E17" s="21">
        <f ca="1" t="shared" si="0"/>
        <v>1355480</v>
      </c>
      <c r="F17" s="21">
        <v>1355480</v>
      </c>
      <c r="G17" s="21">
        <v>0</v>
      </c>
      <c r="H17" s="21">
        <v>0</v>
      </c>
      <c r="I17" s="21">
        <v>0</v>
      </c>
    </row>
    <row r="18" ht="24" customHeight="true" spans="1:9">
      <c r="A18" s="38" t="s">
        <v>76</v>
      </c>
      <c r="B18" s="22" t="s">
        <v>72</v>
      </c>
      <c r="C18" s="22" t="s">
        <v>62</v>
      </c>
      <c r="D18" s="39" t="s">
        <v>78</v>
      </c>
      <c r="E18" s="21">
        <f ca="1" t="shared" si="0"/>
        <v>1355480</v>
      </c>
      <c r="F18" s="21">
        <v>1355480</v>
      </c>
      <c r="G18" s="21">
        <v>0</v>
      </c>
      <c r="H18" s="21">
        <v>0</v>
      </c>
      <c r="I18" s="21">
        <v>0</v>
      </c>
    </row>
    <row r="19" ht="24" customHeight="true" spans="1:9">
      <c r="A19" s="38" t="s">
        <v>76</v>
      </c>
      <c r="B19" s="22" t="s">
        <v>72</v>
      </c>
      <c r="C19" s="22" t="s">
        <v>64</v>
      </c>
      <c r="D19" s="39" t="s">
        <v>79</v>
      </c>
      <c r="E19" s="21">
        <f ca="1" t="shared" si="0"/>
        <v>205800</v>
      </c>
      <c r="F19" s="21">
        <v>205800</v>
      </c>
      <c r="G19" s="21">
        <v>0</v>
      </c>
      <c r="H19" s="21">
        <v>0</v>
      </c>
      <c r="I19" s="21">
        <v>0</v>
      </c>
    </row>
    <row r="20" ht="24" customHeight="true" spans="1:9">
      <c r="A20" s="38" t="s">
        <v>76</v>
      </c>
      <c r="B20" s="22" t="s">
        <v>72</v>
      </c>
      <c r="C20" s="22" t="s">
        <v>70</v>
      </c>
      <c r="D20" s="39" t="s">
        <v>80</v>
      </c>
      <c r="E20" s="21">
        <f ca="1" t="shared" si="0"/>
        <v>136500</v>
      </c>
      <c r="F20" s="21">
        <v>136500</v>
      </c>
      <c r="G20" s="21">
        <v>0</v>
      </c>
      <c r="H20" s="21">
        <v>0</v>
      </c>
      <c r="I20" s="21">
        <v>0</v>
      </c>
    </row>
    <row r="21" ht="24" customHeight="true" spans="1:9">
      <c r="A21" s="38" t="s">
        <v>76</v>
      </c>
      <c r="B21" s="22" t="s">
        <v>72</v>
      </c>
      <c r="C21" s="22" t="s">
        <v>72</v>
      </c>
      <c r="D21" s="39" t="s">
        <v>81</v>
      </c>
      <c r="E21" s="21">
        <f ca="1" t="shared" si="0"/>
        <v>671200</v>
      </c>
      <c r="F21" s="21">
        <v>671200</v>
      </c>
      <c r="G21" s="21">
        <v>0</v>
      </c>
      <c r="H21" s="21">
        <v>0</v>
      </c>
      <c r="I21" s="21">
        <v>0</v>
      </c>
    </row>
    <row r="22" ht="24" customHeight="true" spans="1:9">
      <c r="A22" s="38" t="s">
        <v>76</v>
      </c>
      <c r="B22" s="22" t="s">
        <v>72</v>
      </c>
      <c r="C22" s="22" t="s">
        <v>82</v>
      </c>
      <c r="D22" s="39" t="s">
        <v>83</v>
      </c>
      <c r="E22" s="21">
        <f ca="1" t="shared" si="0"/>
        <v>335980</v>
      </c>
      <c r="F22" s="21">
        <v>335980</v>
      </c>
      <c r="G22" s="21">
        <v>0</v>
      </c>
      <c r="H22" s="21">
        <v>0</v>
      </c>
      <c r="I22" s="21">
        <v>0</v>
      </c>
    </row>
    <row r="23" ht="24" customHeight="true" spans="1:9">
      <c r="A23" s="38" t="s">
        <v>76</v>
      </c>
      <c r="B23" s="22" t="s">
        <v>72</v>
      </c>
      <c r="C23" s="22" t="s">
        <v>74</v>
      </c>
      <c r="D23" s="39" t="s">
        <v>84</v>
      </c>
      <c r="E23" s="21">
        <f ca="1" t="shared" si="0"/>
        <v>6000</v>
      </c>
      <c r="F23" s="21">
        <v>6000</v>
      </c>
      <c r="G23" s="21">
        <v>0</v>
      </c>
      <c r="H23" s="21">
        <v>0</v>
      </c>
      <c r="I23" s="21">
        <v>0</v>
      </c>
    </row>
    <row r="24" ht="24" customHeight="true" spans="1:9">
      <c r="A24" s="38" t="s">
        <v>85</v>
      </c>
      <c r="B24" s="22" t="s">
        <v>62</v>
      </c>
      <c r="C24" s="22" t="s">
        <v>62</v>
      </c>
      <c r="D24" s="39" t="s">
        <v>86</v>
      </c>
      <c r="E24" s="21">
        <f ca="1" t="shared" si="0"/>
        <v>372510</v>
      </c>
      <c r="F24" s="21">
        <v>372510</v>
      </c>
      <c r="G24" s="21">
        <v>0</v>
      </c>
      <c r="H24" s="21">
        <v>0</v>
      </c>
      <c r="I24" s="21">
        <v>0</v>
      </c>
    </row>
    <row r="25" ht="24" customHeight="true" spans="1:9">
      <c r="A25" s="38" t="s">
        <v>85</v>
      </c>
      <c r="B25" s="22" t="s">
        <v>87</v>
      </c>
      <c r="C25" s="22" t="s">
        <v>62</v>
      </c>
      <c r="D25" s="39" t="s">
        <v>88</v>
      </c>
      <c r="E25" s="21">
        <f ca="1" t="shared" si="0"/>
        <v>372510</v>
      </c>
      <c r="F25" s="21">
        <v>372510</v>
      </c>
      <c r="G25" s="21">
        <v>0</v>
      </c>
      <c r="H25" s="21">
        <v>0</v>
      </c>
      <c r="I25" s="21">
        <v>0</v>
      </c>
    </row>
    <row r="26" ht="24" customHeight="true" spans="1:9">
      <c r="A26" s="38" t="s">
        <v>85</v>
      </c>
      <c r="B26" s="22" t="s">
        <v>87</v>
      </c>
      <c r="C26" s="22" t="s">
        <v>64</v>
      </c>
      <c r="D26" s="39" t="s">
        <v>89</v>
      </c>
      <c r="E26" s="21">
        <f ca="1" t="shared" si="0"/>
        <v>93910</v>
      </c>
      <c r="F26" s="21">
        <v>93910</v>
      </c>
      <c r="G26" s="21">
        <v>0</v>
      </c>
      <c r="H26" s="21">
        <v>0</v>
      </c>
      <c r="I26" s="21">
        <v>0</v>
      </c>
    </row>
    <row r="27" ht="24" customHeight="true" spans="1:9">
      <c r="A27" s="38" t="s">
        <v>85</v>
      </c>
      <c r="B27" s="22" t="s">
        <v>87</v>
      </c>
      <c r="C27" s="22" t="s">
        <v>70</v>
      </c>
      <c r="D27" s="39" t="s">
        <v>90</v>
      </c>
      <c r="E27" s="21">
        <f ca="1" t="shared" si="0"/>
        <v>278600</v>
      </c>
      <c r="F27" s="21">
        <v>278600</v>
      </c>
      <c r="G27" s="21">
        <v>0</v>
      </c>
      <c r="H27" s="21">
        <v>0</v>
      </c>
      <c r="I27" s="21">
        <v>0</v>
      </c>
    </row>
    <row r="28" ht="24" customHeight="true" spans="1:9">
      <c r="A28" s="38" t="s">
        <v>91</v>
      </c>
      <c r="B28" s="22" t="s">
        <v>62</v>
      </c>
      <c r="C28" s="22" t="s">
        <v>62</v>
      </c>
      <c r="D28" s="39" t="s">
        <v>92</v>
      </c>
      <c r="E28" s="21">
        <f ca="1" t="shared" si="0"/>
        <v>1014328</v>
      </c>
      <c r="F28" s="21">
        <v>1014328</v>
      </c>
      <c r="G28" s="21">
        <v>0</v>
      </c>
      <c r="H28" s="21">
        <v>0</v>
      </c>
      <c r="I28" s="21">
        <v>0</v>
      </c>
    </row>
    <row r="29" ht="24" customHeight="true" spans="1:9">
      <c r="A29" s="38" t="s">
        <v>91</v>
      </c>
      <c r="B29" s="22" t="s">
        <v>70</v>
      </c>
      <c r="C29" s="22" t="s">
        <v>62</v>
      </c>
      <c r="D29" s="39" t="s">
        <v>93</v>
      </c>
      <c r="E29" s="21">
        <f ca="1" t="shared" si="0"/>
        <v>1014328</v>
      </c>
      <c r="F29" s="21">
        <v>1014328</v>
      </c>
      <c r="G29" s="21">
        <v>0</v>
      </c>
      <c r="H29" s="21">
        <v>0</v>
      </c>
      <c r="I29" s="21">
        <v>0</v>
      </c>
    </row>
    <row r="30" ht="24" customHeight="true" spans="1:9">
      <c r="A30" s="38" t="s">
        <v>91</v>
      </c>
      <c r="B30" s="22" t="s">
        <v>70</v>
      </c>
      <c r="C30" s="22" t="s">
        <v>64</v>
      </c>
      <c r="D30" s="39" t="s">
        <v>94</v>
      </c>
      <c r="E30" s="21">
        <f ca="1" t="shared" si="0"/>
        <v>467928</v>
      </c>
      <c r="F30" s="21">
        <v>467928</v>
      </c>
      <c r="G30" s="21">
        <v>0</v>
      </c>
      <c r="H30" s="21">
        <v>0</v>
      </c>
      <c r="I30" s="21">
        <v>0</v>
      </c>
    </row>
    <row r="31" ht="24" customHeight="true" spans="1:9">
      <c r="A31" s="38" t="s">
        <v>91</v>
      </c>
      <c r="B31" s="22" t="s">
        <v>70</v>
      </c>
      <c r="C31" s="22" t="s">
        <v>95</v>
      </c>
      <c r="D31" s="39" t="s">
        <v>96</v>
      </c>
      <c r="E31" s="21">
        <f ca="1" t="shared" si="0"/>
        <v>546400</v>
      </c>
      <c r="F31" s="21">
        <v>546400</v>
      </c>
      <c r="G31" s="21">
        <v>0</v>
      </c>
      <c r="H31" s="21">
        <v>0</v>
      </c>
      <c r="I31" s="21">
        <v>0</v>
      </c>
    </row>
    <row r="32" ht="24" customHeight="true" spans="1:9">
      <c r="A32" s="22" t="s">
        <v>53</v>
      </c>
      <c r="B32" s="22"/>
      <c r="C32" s="22"/>
      <c r="D32" s="22"/>
      <c r="E32" s="21">
        <f ca="1" t="shared" si="0"/>
        <v>11347758</v>
      </c>
      <c r="F32" s="21">
        <v>11347758</v>
      </c>
      <c r="G32" s="21">
        <v>0</v>
      </c>
      <c r="H32" s="21">
        <v>0</v>
      </c>
      <c r="I32" s="21">
        <v>0</v>
      </c>
    </row>
  </sheetData>
  <sheetProtection password="CC3D" sheet="1"/>
  <mergeCells count="13">
    <mergeCell ref="H1:I1"/>
    <mergeCell ref="A2:I2"/>
    <mergeCell ref="A4:H4"/>
    <mergeCell ref="A6:D6"/>
    <mergeCell ref="E6:I6"/>
    <mergeCell ref="A7:C7"/>
    <mergeCell ref="A32:D32"/>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2"/>
  <sheetViews>
    <sheetView topLeftCell="A9" workbookViewId="0">
      <selection activeCell="A1" sqref="A1"/>
    </sheetView>
  </sheetViews>
  <sheetFormatPr defaultColWidth="9" defaultRowHeight="12.75" outlineLevelCol="6"/>
  <cols>
    <col min="1" max="3" width="6.14285714285714" customWidth="true"/>
    <col min="4" max="4" width="53.4285714285714" customWidth="true"/>
    <col min="5" max="5" width="25.4285714285714" customWidth="true"/>
    <col min="6" max="6" width="21.8571428571429" customWidth="true"/>
    <col min="7" max="7" width="22.8571428571429" customWidth="true"/>
  </cols>
  <sheetData>
    <row r="1" ht="18" customHeight="true" spans="1:7">
      <c r="A1" s="7"/>
      <c r="B1" s="7"/>
      <c r="C1" s="7"/>
      <c r="D1" s="7"/>
      <c r="E1" s="13"/>
      <c r="F1" s="13"/>
      <c r="G1" s="13" t="s">
        <v>97</v>
      </c>
    </row>
    <row r="2" ht="22.5" customHeight="true" spans="1:7">
      <c r="A2" s="5" t="s">
        <v>98</v>
      </c>
      <c r="B2" s="5"/>
      <c r="C2" s="5"/>
      <c r="D2" s="5"/>
      <c r="E2" s="5"/>
      <c r="F2" s="5"/>
      <c r="G2" s="5"/>
    </row>
    <row r="3" ht="7.5" customHeight="true" spans="1:7">
      <c r="A3" s="7"/>
      <c r="B3" s="7"/>
      <c r="C3" s="7"/>
      <c r="D3" s="7"/>
      <c r="E3" s="13"/>
      <c r="F3" s="13"/>
      <c r="G3" s="7"/>
    </row>
    <row r="4" ht="24" customHeight="true" spans="1:7">
      <c r="A4" s="7" t="s">
        <v>29</v>
      </c>
      <c r="B4" s="7"/>
      <c r="C4" s="7"/>
      <c r="D4" s="7"/>
      <c r="E4" s="7"/>
      <c r="F4" s="7"/>
      <c r="G4" s="13" t="s">
        <v>30</v>
      </c>
    </row>
    <row r="6" ht="24" customHeight="true" spans="1:7">
      <c r="A6" s="15" t="s">
        <v>33</v>
      </c>
      <c r="B6" s="15"/>
      <c r="C6" s="15"/>
      <c r="D6" s="15"/>
      <c r="E6" s="15" t="s">
        <v>99</v>
      </c>
      <c r="F6" s="15"/>
      <c r="G6" s="15"/>
    </row>
    <row r="7" ht="24" customHeight="true" spans="1:7">
      <c r="A7" s="18" t="s">
        <v>51</v>
      </c>
      <c r="B7" s="18"/>
      <c r="C7" s="18"/>
      <c r="D7" s="15" t="s">
        <v>52</v>
      </c>
      <c r="E7" s="15" t="s">
        <v>53</v>
      </c>
      <c r="F7" s="29" t="s">
        <v>100</v>
      </c>
      <c r="G7" s="15" t="s">
        <v>101</v>
      </c>
    </row>
    <row r="8" ht="24" customHeight="true" spans="1:7">
      <c r="A8" s="15" t="s">
        <v>58</v>
      </c>
      <c r="B8" s="15" t="s">
        <v>59</v>
      </c>
      <c r="C8" s="15" t="s">
        <v>60</v>
      </c>
      <c r="D8" s="15"/>
      <c r="E8" s="15"/>
      <c r="F8" s="29"/>
      <c r="G8" s="15"/>
    </row>
    <row r="9" ht="24" customHeight="true" spans="1:7">
      <c r="A9" s="19" t="s">
        <v>61</v>
      </c>
      <c r="B9" s="19" t="s">
        <v>62</v>
      </c>
      <c r="C9" s="19" t="s">
        <v>62</v>
      </c>
      <c r="D9" s="20" t="s">
        <v>63</v>
      </c>
      <c r="E9" s="23">
        <f ca="1" t="shared" ref="E9:E32" si="0">F9+G9</f>
        <v>8605440</v>
      </c>
      <c r="F9" s="23">
        <v>5818640</v>
      </c>
      <c r="G9" s="23">
        <v>2786800</v>
      </c>
    </row>
    <row r="10" ht="24" customHeight="true" spans="1:7">
      <c r="A10" s="19" t="s">
        <v>61</v>
      </c>
      <c r="B10" s="19" t="s">
        <v>64</v>
      </c>
      <c r="C10" s="19" t="s">
        <v>62</v>
      </c>
      <c r="D10" s="20" t="s">
        <v>65</v>
      </c>
      <c r="E10" s="23">
        <f ca="1" t="shared" si="0"/>
        <v>2351060</v>
      </c>
      <c r="F10" s="23">
        <v>2351060</v>
      </c>
      <c r="G10" s="23">
        <v>0</v>
      </c>
    </row>
    <row r="11" ht="24" customHeight="true" spans="1:7">
      <c r="A11" s="19" t="s">
        <v>61</v>
      </c>
      <c r="B11" s="19" t="s">
        <v>64</v>
      </c>
      <c r="C11" s="19" t="s">
        <v>64</v>
      </c>
      <c r="D11" s="20" t="s">
        <v>66</v>
      </c>
      <c r="E11" s="23">
        <f ca="1" t="shared" si="0"/>
        <v>2351060</v>
      </c>
      <c r="F11" s="23">
        <v>2351060</v>
      </c>
      <c r="G11" s="23">
        <v>0</v>
      </c>
    </row>
    <row r="12" ht="24" customHeight="true" spans="1:7">
      <c r="A12" s="19" t="s">
        <v>61</v>
      </c>
      <c r="B12" s="19" t="s">
        <v>67</v>
      </c>
      <c r="C12" s="19" t="s">
        <v>62</v>
      </c>
      <c r="D12" s="20" t="s">
        <v>68</v>
      </c>
      <c r="E12" s="23">
        <f ca="1" t="shared" si="0"/>
        <v>6254380</v>
      </c>
      <c r="F12" s="23">
        <v>3467580</v>
      </c>
      <c r="G12" s="23">
        <v>2786800</v>
      </c>
    </row>
    <row r="13" ht="24" customHeight="true" spans="1:7">
      <c r="A13" s="19" t="s">
        <v>61</v>
      </c>
      <c r="B13" s="19" t="s">
        <v>67</v>
      </c>
      <c r="C13" s="19" t="s">
        <v>64</v>
      </c>
      <c r="D13" s="20" t="s">
        <v>69</v>
      </c>
      <c r="E13" s="23">
        <f ca="1" t="shared" si="0"/>
        <v>3467580</v>
      </c>
      <c r="F13" s="23">
        <v>3467580</v>
      </c>
      <c r="G13" s="23">
        <v>0</v>
      </c>
    </row>
    <row r="14" ht="24" customHeight="true" spans="1:7">
      <c r="A14" s="19" t="s">
        <v>61</v>
      </c>
      <c r="B14" s="19" t="s">
        <v>67</v>
      </c>
      <c r="C14" s="19" t="s">
        <v>70</v>
      </c>
      <c r="D14" s="20" t="s">
        <v>71</v>
      </c>
      <c r="E14" s="23">
        <f ca="1" t="shared" si="0"/>
        <v>723900</v>
      </c>
      <c r="F14" s="23">
        <v>0</v>
      </c>
      <c r="G14" s="23">
        <v>723900</v>
      </c>
    </row>
    <row r="15" ht="24" customHeight="true" spans="1:7">
      <c r="A15" s="19" t="s">
        <v>61</v>
      </c>
      <c r="B15" s="19" t="s">
        <v>67</v>
      </c>
      <c r="C15" s="19" t="s">
        <v>72</v>
      </c>
      <c r="D15" s="20" t="s">
        <v>73</v>
      </c>
      <c r="E15" s="23">
        <f ca="1" t="shared" si="0"/>
        <v>1682900</v>
      </c>
      <c r="F15" s="23">
        <v>0</v>
      </c>
      <c r="G15" s="23">
        <v>1682900</v>
      </c>
    </row>
    <row r="16" ht="24" customHeight="true" spans="1:7">
      <c r="A16" s="19" t="s">
        <v>61</v>
      </c>
      <c r="B16" s="19" t="s">
        <v>67</v>
      </c>
      <c r="C16" s="19" t="s">
        <v>74</v>
      </c>
      <c r="D16" s="20" t="s">
        <v>75</v>
      </c>
      <c r="E16" s="23">
        <f ca="1" t="shared" si="0"/>
        <v>380000</v>
      </c>
      <c r="F16" s="23">
        <v>0</v>
      </c>
      <c r="G16" s="23">
        <v>380000</v>
      </c>
    </row>
    <row r="17" ht="24" customHeight="true" spans="1:7">
      <c r="A17" s="19" t="s">
        <v>76</v>
      </c>
      <c r="B17" s="19" t="s">
        <v>62</v>
      </c>
      <c r="C17" s="19" t="s">
        <v>62</v>
      </c>
      <c r="D17" s="20" t="s">
        <v>77</v>
      </c>
      <c r="E17" s="23">
        <f ca="1" t="shared" si="0"/>
        <v>1355480</v>
      </c>
      <c r="F17" s="23">
        <v>1355480</v>
      </c>
      <c r="G17" s="23">
        <v>0</v>
      </c>
    </row>
    <row r="18" ht="24" customHeight="true" spans="1:7">
      <c r="A18" s="19" t="s">
        <v>76</v>
      </c>
      <c r="B18" s="19" t="s">
        <v>72</v>
      </c>
      <c r="C18" s="19" t="s">
        <v>62</v>
      </c>
      <c r="D18" s="20" t="s">
        <v>78</v>
      </c>
      <c r="E18" s="23">
        <f ca="1" t="shared" si="0"/>
        <v>1355480</v>
      </c>
      <c r="F18" s="23">
        <v>1355480</v>
      </c>
      <c r="G18" s="23">
        <v>0</v>
      </c>
    </row>
    <row r="19" ht="24" customHeight="true" spans="1:7">
      <c r="A19" s="19" t="s">
        <v>76</v>
      </c>
      <c r="B19" s="19" t="s">
        <v>72</v>
      </c>
      <c r="C19" s="19" t="s">
        <v>64</v>
      </c>
      <c r="D19" s="20" t="s">
        <v>79</v>
      </c>
      <c r="E19" s="23">
        <f ca="1" t="shared" si="0"/>
        <v>205800</v>
      </c>
      <c r="F19" s="23">
        <v>205800</v>
      </c>
      <c r="G19" s="23">
        <v>0</v>
      </c>
    </row>
    <row r="20" ht="24" customHeight="true" spans="1:7">
      <c r="A20" s="19" t="s">
        <v>76</v>
      </c>
      <c r="B20" s="19" t="s">
        <v>72</v>
      </c>
      <c r="C20" s="19" t="s">
        <v>70</v>
      </c>
      <c r="D20" s="20" t="s">
        <v>80</v>
      </c>
      <c r="E20" s="23">
        <f ca="1" t="shared" si="0"/>
        <v>136500</v>
      </c>
      <c r="F20" s="23">
        <v>136500</v>
      </c>
      <c r="G20" s="23">
        <v>0</v>
      </c>
    </row>
    <row r="21" ht="24" customHeight="true" spans="1:7">
      <c r="A21" s="19" t="s">
        <v>76</v>
      </c>
      <c r="B21" s="19" t="s">
        <v>72</v>
      </c>
      <c r="C21" s="19" t="s">
        <v>72</v>
      </c>
      <c r="D21" s="20" t="s">
        <v>81</v>
      </c>
      <c r="E21" s="23">
        <f ca="1" t="shared" si="0"/>
        <v>671200</v>
      </c>
      <c r="F21" s="23">
        <v>671200</v>
      </c>
      <c r="G21" s="23">
        <v>0</v>
      </c>
    </row>
    <row r="22" ht="24" customHeight="true" spans="1:7">
      <c r="A22" s="19" t="s">
        <v>76</v>
      </c>
      <c r="B22" s="19" t="s">
        <v>72</v>
      </c>
      <c r="C22" s="19" t="s">
        <v>82</v>
      </c>
      <c r="D22" s="20" t="s">
        <v>83</v>
      </c>
      <c r="E22" s="23">
        <f ca="1" t="shared" si="0"/>
        <v>335980</v>
      </c>
      <c r="F22" s="23">
        <v>335980</v>
      </c>
      <c r="G22" s="23">
        <v>0</v>
      </c>
    </row>
    <row r="23" ht="24" customHeight="true" spans="1:7">
      <c r="A23" s="19" t="s">
        <v>76</v>
      </c>
      <c r="B23" s="19" t="s">
        <v>72</v>
      </c>
      <c r="C23" s="19" t="s">
        <v>74</v>
      </c>
      <c r="D23" s="20" t="s">
        <v>84</v>
      </c>
      <c r="E23" s="23">
        <f ca="1" t="shared" si="0"/>
        <v>6000</v>
      </c>
      <c r="F23" s="23">
        <v>6000</v>
      </c>
      <c r="G23" s="23">
        <v>0</v>
      </c>
    </row>
    <row r="24" ht="24" customHeight="true" spans="1:7">
      <c r="A24" s="19" t="s">
        <v>85</v>
      </c>
      <c r="B24" s="19" t="s">
        <v>62</v>
      </c>
      <c r="C24" s="19" t="s">
        <v>62</v>
      </c>
      <c r="D24" s="20" t="s">
        <v>86</v>
      </c>
      <c r="E24" s="23">
        <f ca="1" t="shared" si="0"/>
        <v>372510</v>
      </c>
      <c r="F24" s="23">
        <v>372510</v>
      </c>
      <c r="G24" s="23">
        <v>0</v>
      </c>
    </row>
    <row r="25" ht="24" customHeight="true" spans="1:7">
      <c r="A25" s="19" t="s">
        <v>85</v>
      </c>
      <c r="B25" s="19" t="s">
        <v>87</v>
      </c>
      <c r="C25" s="19" t="s">
        <v>62</v>
      </c>
      <c r="D25" s="20" t="s">
        <v>88</v>
      </c>
      <c r="E25" s="23">
        <f ca="1" t="shared" si="0"/>
        <v>372510</v>
      </c>
      <c r="F25" s="23">
        <v>372510</v>
      </c>
      <c r="G25" s="23">
        <v>0</v>
      </c>
    </row>
    <row r="26" ht="24" customHeight="true" spans="1:7">
      <c r="A26" s="19" t="s">
        <v>85</v>
      </c>
      <c r="B26" s="19" t="s">
        <v>87</v>
      </c>
      <c r="C26" s="19" t="s">
        <v>64</v>
      </c>
      <c r="D26" s="20" t="s">
        <v>89</v>
      </c>
      <c r="E26" s="23">
        <f ca="1" t="shared" si="0"/>
        <v>93910</v>
      </c>
      <c r="F26" s="23">
        <v>93910</v>
      </c>
      <c r="G26" s="23">
        <v>0</v>
      </c>
    </row>
    <row r="27" ht="24" customHeight="true" spans="1:7">
      <c r="A27" s="19" t="s">
        <v>85</v>
      </c>
      <c r="B27" s="19" t="s">
        <v>87</v>
      </c>
      <c r="C27" s="19" t="s">
        <v>70</v>
      </c>
      <c r="D27" s="20" t="s">
        <v>90</v>
      </c>
      <c r="E27" s="23">
        <f ca="1" t="shared" si="0"/>
        <v>278600</v>
      </c>
      <c r="F27" s="23">
        <v>278600</v>
      </c>
      <c r="G27" s="23">
        <v>0</v>
      </c>
    </row>
    <row r="28" ht="24" customHeight="true" spans="1:7">
      <c r="A28" s="19" t="s">
        <v>91</v>
      </c>
      <c r="B28" s="19" t="s">
        <v>62</v>
      </c>
      <c r="C28" s="19" t="s">
        <v>62</v>
      </c>
      <c r="D28" s="20" t="s">
        <v>92</v>
      </c>
      <c r="E28" s="23">
        <f ca="1" t="shared" si="0"/>
        <v>1014328</v>
      </c>
      <c r="F28" s="23">
        <v>1014328</v>
      </c>
      <c r="G28" s="23">
        <v>0</v>
      </c>
    </row>
    <row r="29" ht="24" customHeight="true" spans="1:7">
      <c r="A29" s="19" t="s">
        <v>91</v>
      </c>
      <c r="B29" s="19" t="s">
        <v>70</v>
      </c>
      <c r="C29" s="19" t="s">
        <v>62</v>
      </c>
      <c r="D29" s="20" t="s">
        <v>93</v>
      </c>
      <c r="E29" s="23">
        <f ca="1" t="shared" si="0"/>
        <v>1014328</v>
      </c>
      <c r="F29" s="23">
        <v>1014328</v>
      </c>
      <c r="G29" s="23">
        <v>0</v>
      </c>
    </row>
    <row r="30" ht="24" customHeight="true" spans="1:7">
      <c r="A30" s="19" t="s">
        <v>91</v>
      </c>
      <c r="B30" s="19" t="s">
        <v>70</v>
      </c>
      <c r="C30" s="19" t="s">
        <v>64</v>
      </c>
      <c r="D30" s="20" t="s">
        <v>94</v>
      </c>
      <c r="E30" s="23">
        <f ca="1" t="shared" si="0"/>
        <v>467928</v>
      </c>
      <c r="F30" s="23">
        <v>467928</v>
      </c>
      <c r="G30" s="23">
        <v>0</v>
      </c>
    </row>
    <row r="31" ht="24" customHeight="true" spans="1:7">
      <c r="A31" s="19" t="s">
        <v>91</v>
      </c>
      <c r="B31" s="19" t="s">
        <v>70</v>
      </c>
      <c r="C31" s="19" t="s">
        <v>95</v>
      </c>
      <c r="D31" s="20" t="s">
        <v>96</v>
      </c>
      <c r="E31" s="23">
        <f ca="1" t="shared" si="0"/>
        <v>546400</v>
      </c>
      <c r="F31" s="23">
        <v>546400</v>
      </c>
      <c r="G31" s="23">
        <v>0</v>
      </c>
    </row>
    <row r="32" ht="24" customHeight="true" spans="1:7">
      <c r="A32" s="22" t="s">
        <v>53</v>
      </c>
      <c r="B32" s="22"/>
      <c r="C32" s="22"/>
      <c r="D32" s="22"/>
      <c r="E32" s="23">
        <f ca="1" t="shared" si="0"/>
        <v>11347758</v>
      </c>
      <c r="F32" s="23">
        <v>8560958</v>
      </c>
      <c r="G32" s="23">
        <v>2786800</v>
      </c>
    </row>
  </sheetData>
  <sheetProtection password="CC3D" sheet="1"/>
  <mergeCells count="10">
    <mergeCell ref="A2:G2"/>
    <mergeCell ref="A4:F4"/>
    <mergeCell ref="A6:D6"/>
    <mergeCell ref="E6:G6"/>
    <mergeCell ref="A7:C7"/>
    <mergeCell ref="A32:D32"/>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18</vt:i4>
      </vt:variant>
    </vt:vector>
  </HeadingPairs>
  <TitlesOfParts>
    <vt:vector size="18" baseType="lpstr">
      <vt:lpstr>公开表封面</vt:lpstr>
      <vt:lpstr>部门公开目录</vt:lpstr>
      <vt:lpstr>部门主要职能（部门）</vt:lpstr>
      <vt:lpstr>部门机构设置（部门）</vt:lpstr>
      <vt:lpstr>名词解释（部门）</vt:lpstr>
      <vt:lpstr>部门编制说明（部门）</vt:lpstr>
      <vt:lpstr>部门收支总表</vt:lpstr>
      <vt:lpstr>部门收入总表</vt:lpstr>
      <vt:lpstr>部门支出总表</vt:lpstr>
      <vt:lpstr>部门财政拨款收支总表</vt:lpstr>
      <vt:lpstr>部门一般公共预算支出功能分类预算表</vt:lpstr>
      <vt:lpstr>部门政府性基金预算支出功能分类预算表</vt:lpstr>
      <vt:lpstr>部门国有资本经营预算支出功能分类预算表</vt:lpstr>
      <vt:lpstr>部门一般公共预算基本支出部门预算经济分类预算表</vt:lpstr>
      <vt:lpstr>部门“三公”经费和机关运行经费预算表</vt:lpstr>
      <vt:lpstr>其他相关情况说明（部门）</vt:lpstr>
      <vt:lpstr>项目经费情况说明（部门1）</vt:lpstr>
      <vt:lpstr>项目经费情况说明（部门2）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2024-02-27T03:05:00Z</dcterms:created>
  <dcterms:modified xsi:type="dcterms:W3CDTF">2024-09-25T17:29:58Z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