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4"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<sst xmlns="http://schemas.openxmlformats.org/spreadsheetml/2006/main" count="498" uniqueCount="172">
  <si>
    <t>上海市崇明区2024年单位预算</t>
  </si>
  <si>
    <t>预算单位：上海市崇明区科学技术协会</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</si>
  <si>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</si>
  <si>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</si>
  <si>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</si>
  <si>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</si>
  <si>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</si>
  <si>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</si>
  <si>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</si>
  <si>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</si>
  <si>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</si>
  <si>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</si>
  <si>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</si>
  <si>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</si>
  <si>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</si>
  <si>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</si>
  <si>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</si>
  <si>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</si>
  <si>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</si>
  <si>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</si>
  <si>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</si>
  <si>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上海市崇明区科学技术协会（单位）主要职能</t>
  </si>
  <si>
    <t xml:space="preserve">   上海市崇明区科学技术协会是中共崇明区委领导下的人民团体，是我区科学技术工作者的群众组织，由全区性学会、协会、研究会(简称学会)和区属乡镇科学技术协会组成，是党和政府联系科学技术工作者的纽带和发展科学技术事业的助手。
主要职能包括：
    1.团结和动员科技工作者，以经济建设为中心，实施科教兴区和可持续发展战略。
    2.积极组织科技工作者参政议政，组织科技人员针对崇明经济、科技和社会发展的重大问题提出决策咨询意见和建议。
    3.代表和维护崇明科技工作者的整体利益，了解科技工作者的需求，维护科技工作者的合法权益，弘扬科技工作者的职业道德，表彰奖励优秀科技工作者。
    4.组织科技工作者及团体开展高水平、多层次、跨学科的学术交流活动，褒奖优秀学术论文，发挥学术交流的主渠道作用。
    5.面向全社会开展科学技术普及活动，普及科学知识，倡导科学方法，促进科学技术的繁荣和发展。
    6.开展科学论证、咨询服务、继续教育和科技培训工作。
    7.遵循科协章程，贯彻执行科协代表大会、常委会、全委会有关决议、决定；依法负责所属科技社团(学会、协会、研究会)和事业单位的管理，负责所属社团和单位的人事管理；负责指导乡镇科协业务工作。
    8.承办区委、区政府交办的其他事项。</t>
  </si>
  <si>
    <t>上海市崇明区科学技术协会（单位）机构设置</t>
  </si>
  <si>
    <t xml:space="preserve">    上海市崇明区科学技术协会设3个内设机构，包括：办公室、学会部、普及部。</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</si>
  <si>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</si>
  <si>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</si>
  <si>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</si>
  <si>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 xml:space="preserve">  2024年，本单位收入预算452.3万元，其中：财政拨款收入452.3万元，比2023年预算减少98.78万元；事业收入0万元；事业单位经营收入0万元；其他收入0万元。
    支出预算452.3万元，其中：财政拨款支出预算452.3万元，比2023年预算减少98.78万元。财政拨款支出预算中，一般公共预算拨款支出预算452.3万元，比2023年预算减少98.78万元；政府性基金拨款支出预算0万元，比2023年预算增加0万元；国有资本经营预算拨款支出预算为0万元。财政拨款支出主要内容如下：
    1. “2060101行政运行”科目235.1万元，主要用于职工工资福利支出，商品服务支出等基本支出。
    2. “2060702科普活动”科目72.39万元，主要用于科普活动、科普项目资助、学会经费等项目支出。
    3. “2080501归口管理的行政单位离退休”科目20.58万元，主要用于退休人员福利费。
    4. “2080505机关事业单位基本养老保险缴费支出”科目22.62万元，主要用于缴纳职工养老保险费。
    5. “2101101行政单位医疗”科目9.39万元，主要用于缴纳职工医疗费支出。
    6. “2210201住房公积金”科目25.94万元，主要用于缴纳在职工作人员住房公积金支出。
    7. “2210203购房补贴”科目54.64万元，主要用于在职工作人员购房补贴支出。
    8. “2080506机关事业单位职业年金缴费支出”科目11.31万元，主要用于缴纳职工职业年金。
    9. “20805992080599其他行政事业单位养老支出”科目0.32万元，主要用于退休人员活动费。</t>
  </si>
  <si>
    <t>单位预算01表</t>
  </si>
  <si>
    <t>2024年预算单位财务收支预算总表</t>
  </si>
  <si>
    <t>编制单位：上海市崇明区科学技术协会</t>
  </si>
  <si>
    <t>单位：元</t>
  </si>
  <si>
    <t>本年收入</t>
  </si>
  <si>
    <t>本年支出</t>
  </si>
  <si>
    <t>项目</t>
  </si>
  <si>
    <t>预算数</t>
  </si>
  <si>
    <t>合计</t>
  </si>
  <si>
    <t>基本支出</t>
  </si>
  <si>
    <t>项目支出</t>
  </si>
  <si>
    <t>人员经费</t>
  </si>
  <si>
    <t>公用经费</t>
  </si>
  <si>
    <t>一、财政拨款收入</t>
  </si>
  <si>
    <t>一、科学技术支出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</si>
  <si>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</si>
  <si>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</si>
  <si>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</si>
  <si>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</si>
  <si>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</si>
  <si>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</si>
  <si>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</si>
  <si>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</si>
  <si>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</si>
  <si>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</si>
  <si>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</si>
  <si>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</si>
  <si>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</si>
  <si>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</si>
  <si>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</si>
  <si>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</si>
  <si>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</si>
  <si>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</si>
  <si>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</si>
  <si>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</si>
  <si>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</si>
  <si>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</si>
  <si>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</si>
  <si>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206</t>
  </si>
  <si>
    <t>科学技术支出</t>
  </si>
  <si>
    <t>01</t>
  </si>
  <si>
    <t>科学技术管理事务</t>
  </si>
  <si>
    <t>行政运行</t>
  </si>
  <si>
    <t>07</t>
  </si>
  <si>
    <t>科学技术普及</t>
  </si>
  <si>
    <t>02</t>
  </si>
  <si>
    <t>科普活动</t>
  </si>
  <si>
    <t>208</t>
  </si>
  <si>
    <t>社会保障和就业支出</t>
  </si>
  <si>
    <t>05</t>
  </si>
  <si>
    <t>行政事业单位养老支出</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</si>
  <si>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</si>
  <si>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</si>
  <si>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</si>
  <si>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</si>
  <si>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</si>
  <si>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</si>
  <si>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</si>
  <si>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</si>
  <si>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</si>
  <si>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</si>
  <si>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</si>
  <si>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221</t>
  </si>
  <si>
    <t>住房保障支出</t>
  </si>
  <si>
    <t>住房改革支出</t>
  </si>
  <si>
    <t>住房公积金</t>
  </si>
  <si>
    <t>03</t>
  </si>
  <si>
    <t>购房补贴</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</si>
  <si>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</si>
  <si>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</si>
  <si>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</si>
  <si>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</si>
  <si>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</si>
  <si>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</si>
  <si>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</si>
  <si>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</si>
  <si>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</si>
  <si>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</si>
  <si>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</si>
  <si>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</si>
  <si>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</si>
  <si>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</si>
  <si>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</si>
  <si>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</si>
  <si>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</si>
  <si>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</si>
  <si>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</si>
  <si>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单位预算08表</t>
  </si>
  <si>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</si>
  <si>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</si>
  <si>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</si>
  <si>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</si>
  <si>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</si>
  <si>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</si>
  <si>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</si>
  <si>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</si>
  <si>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</si>
  <si>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</si>
  <si>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</si>
  <si>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</si>
  <si>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</si>
  <si>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</si>
  <si>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</si>
  <si>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</si>
  <si>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</si>
  <si>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</si>
  <si>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</si>
  <si>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</si>
  <si>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</si>
  <si>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</si>
  <si>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</si>
  <si>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</si>
  <si>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</si>
  <si>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</si>
  <si>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04</t>
  </si>
  <si>
    <t>手续费</t>
  </si>
  <si>
    <t>邮电费</t>
  </si>
  <si>
    <t>差旅费</t>
  </si>
  <si>
    <t>17</t>
  </si>
  <si>
    <t>公务接待费</t>
  </si>
  <si>
    <t>28</t>
  </si>
  <si>
    <t>工会经费</t>
  </si>
  <si>
    <t>29</t>
  </si>
  <si>
    <t>福利费</t>
  </si>
  <si>
    <t>39</t>
  </si>
  <si>
    <t>其他交通费用</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</si>
  <si>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</si>
  <si>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</si>
  <si>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</si>
  <si>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</si>
  <si>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</si>
  <si>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</si>
  <si>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</si>
  <si>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</si>
  <si>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</si>
  <si>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</si>
  <si>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</si>
  <si>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</si>
  <si>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</si>
  <si>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</si>
  <si>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</si>
  <si>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</si>
  <si>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2024年“三公”经费预算数为1.5万元，比2023年预算增加持平。其中：
         （一）因公出国（境）费0万元，比2022年预算增加0万元。
         （二）公务用车购置及运行费0万元。
         （三）公务接待费1.5万元。比2023年预算增加0万元。
  二、机关运行经费预算
          2024年上海市崇明区科学技术协会财政拨款的机关运行经费预算为47.05万元。
  三、政府采购预算情况
         本单位2024年度未安排政府采购预算。
  四、绩效目标设置情况
         2024年度，本单位编报绩效目标的项目共1个，涉及项目预算资金72.39万元。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</si>
</sst>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
    <numFmt numFmtId="177" formatCode="0.00_ "/>
    <numFmt numFmtId="178" formatCode="[=0]&quot;&quot;;#,##0.00&quot;&quot;"/>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9"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0"/>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rgb="FFFA7D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rgb="FFFFFFCC"/>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2" fillId="0" borderId="0">
      <alignment vertical="center"/>
    </xf>
    <xf numFmtId="0" fontId="22" fillId="19" borderId="0" applyNumberFormat="false" applyBorder="false" applyAlignment="false" applyProtection="false">
      <alignment vertical="center"/>
    </xf>
    <xf numFmtId="0" fontId="26" fillId="13" borderId="0" applyNumberFormat="false" applyBorder="false" applyAlignment="false" applyProtection="false">
      <alignment vertical="center"/>
    </xf>
    <xf numFmtId="0" fontId="22" fillId="33" borderId="0" applyNumberFormat="false" applyBorder="false" applyAlignment="false" applyProtection="false">
      <alignment vertical="center"/>
    </xf>
    <xf numFmtId="0" fontId="36" fillId="18" borderId="10" applyNumberFormat="false" applyAlignment="false" applyProtection="false">
      <alignment vertical="center"/>
    </xf>
    <xf numFmtId="0" fontId="26" fillId="30" borderId="0" applyNumberFormat="false" applyBorder="false" applyAlignment="false" applyProtection="false">
      <alignment vertical="center"/>
    </xf>
    <xf numFmtId="0" fontId="26" fillId="20"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2" fillId="8"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22" fillId="34" borderId="0" applyNumberFormat="false" applyBorder="false" applyAlignment="false" applyProtection="false">
      <alignment vertical="center"/>
    </xf>
    <xf numFmtId="0" fontId="22" fillId="6" borderId="0" applyNumberFormat="false" applyBorder="false" applyAlignment="false" applyProtection="false">
      <alignment vertical="center"/>
    </xf>
    <xf numFmtId="0" fontId="22" fillId="5"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41" fillId="17" borderId="10" applyNumberFormat="false" applyAlignment="false" applyProtection="false">
      <alignment vertical="center"/>
    </xf>
    <xf numFmtId="0" fontId="22" fillId="23" borderId="0" applyNumberFormat="false" applyBorder="false" applyAlignment="false" applyProtection="false">
      <alignment vertical="center"/>
    </xf>
    <xf numFmtId="0" fontId="40" fillId="24" borderId="0" applyNumberFormat="false" applyBorder="false" applyAlignment="false" applyProtection="false">
      <alignment vertical="center"/>
    </xf>
    <xf numFmtId="0" fontId="26" fillId="31" borderId="0" applyNumberFormat="false" applyBorder="false" applyAlignment="false" applyProtection="false">
      <alignment vertical="center"/>
    </xf>
    <xf numFmtId="0" fontId="34" fillId="16" borderId="0" applyNumberFormat="false" applyBorder="false" applyAlignment="false" applyProtection="false">
      <alignment vertical="center"/>
    </xf>
    <xf numFmtId="0" fontId="26" fillId="22" borderId="0" applyNumberFormat="false" applyBorder="false" applyAlignment="false" applyProtection="false">
      <alignment vertical="center"/>
    </xf>
    <xf numFmtId="0" fontId="37" fillId="0" borderId="11" applyNumberFormat="false" applyFill="false" applyAlignment="false" applyProtection="false">
      <alignment vertical="center"/>
    </xf>
    <xf numFmtId="0" fontId="27" fillId="10" borderId="0" applyNumberFormat="false" applyBorder="false" applyAlignment="false" applyProtection="false">
      <alignment vertical="center"/>
    </xf>
    <xf numFmtId="0" fontId="38" fillId="21" borderId="12" applyNumberFormat="false" applyAlignment="false" applyProtection="false">
      <alignment vertical="center"/>
    </xf>
    <xf numFmtId="0" fontId="35" fillId="17" borderId="9" applyNumberFormat="false" applyAlignment="false" applyProtection="false">
      <alignment vertical="center"/>
    </xf>
    <xf numFmtId="0" fontId="33" fillId="0" borderId="6"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6" fillId="29"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6" fillId="12"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6" fillId="11"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2" fillId="25" borderId="0" applyNumberFormat="false" applyBorder="false" applyAlignment="false" applyProtection="false">
      <alignment vertical="center"/>
    </xf>
    <xf numFmtId="0" fontId="24" fillId="15" borderId="8" applyNumberFormat="false" applyFont="false" applyAlignment="false" applyProtection="false">
      <alignment vertical="center"/>
    </xf>
    <xf numFmtId="0" fontId="26" fillId="32" borderId="0" applyNumberFormat="false" applyBorder="false" applyAlignment="false" applyProtection="false">
      <alignment vertical="center"/>
    </xf>
    <xf numFmtId="0" fontId="22" fillId="14" borderId="0" applyNumberFormat="false" applyBorder="false" applyAlignment="false" applyProtection="false">
      <alignment vertical="center"/>
    </xf>
    <xf numFmtId="0" fontId="26"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23" fillId="0" borderId="6" applyNumberFormat="false" applyFill="false" applyAlignment="false" applyProtection="false">
      <alignment vertical="center"/>
    </xf>
    <xf numFmtId="0" fontId="26" fillId="7" borderId="0" applyNumberFormat="false" applyBorder="false" applyAlignment="false" applyProtection="false">
      <alignment vertical="center"/>
    </xf>
    <xf numFmtId="0" fontId="28" fillId="0" borderId="7" applyNumberFormat="false" applyFill="false" applyAlignment="false" applyProtection="false">
      <alignment vertical="center"/>
    </xf>
    <xf numFmtId="0" fontId="22" fillId="4"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39" fillId="0" borderId="13" applyNumberFormat="false" applyFill="false" applyAlignment="false" applyProtection="false">
      <alignment vertical="center"/>
    </xf>
  </cellStyleXfs>
  <cellXfs count="65">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8" fontId="3" fillId="0" borderId="3" xfId="0" applyNumberFormat="true" applyFont="true" applyBorder="true" applyAlignment="true" applyProtection="true">
      <alignment horizontal="right" vertical="center"/>
      <protection locked="false"/>
    </xf>
    <xf numFmtId="178" fontId="4" fillId="0" borderId="3" xfId="0" applyNumberFormat="true" applyFont="true" applyBorder="true" applyAlignment="true" applyProtection="true">
      <alignment horizontal="right" vertical="center"/>
      <protection locked="false"/>
    </xf>
    <xf numFmtId="178" fontId="3" fillId="0" borderId="3" xfId="0" applyNumberFormat="true" applyFont="true" applyBorder="true" applyAlignment="true" applyProtection="true">
      <alignment horizontal="right" vertical="center" wrapText="true"/>
      <protection locked="false"/>
    </xf>
    <xf numFmtId="177"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8" fontId="4" fillId="3" borderId="3" xfId="0" applyNumberFormat="true" applyFont="true" applyFill="true" applyBorder="true" applyAlignment="true" applyProtection="true">
      <alignment horizontal="righ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6"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6"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6"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9"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9" fontId="7"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0" fillId="0" borderId="0" xfId="0" applyFont="true" applyProtection="true">
      <protection locked="false"/>
    </xf>
    <xf numFmtId="0" fontId="2" fillId="0" borderId="0" xfId="1">
      <alignment vertical="center"/>
    </xf>
    <xf numFmtId="0" fontId="2" fillId="0" borderId="0" xfId="1" applyAlignment="true">
      <alignment horizontal="center" vertical="center"/>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1" applyFont="true" applyFill="true" applyAlignment="true">
      <alignment horizontal="left" vertical="center"/>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J14" sqref="J14"/>
    </sheetView>
  </sheetViews>
  <sheetFormatPr defaultColWidth="9" defaultRowHeight="12.75"/>
  <cols>
    <col min="1" max="12" width="9.42857142857143" customWidth="true"/>
    <col min="13" max="13" width="10.285714285714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2"/>
      <c r="G3" s="2"/>
      <c r="H3" s="2"/>
      <c r="I3" s="2"/>
      <c r="J3" s="2"/>
      <c r="K3" s="2"/>
      <c r="L3" s="2"/>
      <c r="M3" s="64"/>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3"/>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3"/>
      <c r="G8" s="2"/>
      <c r="H8" s="2"/>
      <c r="I8" s="2"/>
      <c r="J8" s="2"/>
      <c r="K8" s="2"/>
      <c r="L8" s="2"/>
      <c r="M8" s="2"/>
    </row>
    <row r="9" ht="15.75" customHeight="true" spans="1:13">
      <c r="A9" s="2"/>
      <c r="B9" s="2"/>
      <c r="C9" s="2"/>
      <c r="D9" s="2"/>
      <c r="E9" s="2"/>
      <c r="F9" s="63"/>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1"/>
      <c r="B20" s="51"/>
      <c r="C20" s="51"/>
      <c r="D20" s="51"/>
      <c r="E20" s="51"/>
      <c r="F20" s="51"/>
      <c r="G20" s="51"/>
      <c r="H20" s="51"/>
      <c r="I20" s="51"/>
      <c r="J20" s="51"/>
      <c r="K20" s="51"/>
      <c r="L20" s="51"/>
      <c r="M20" s="51"/>
    </row>
    <row r="21" ht="22.5" customHeight="true" spans="1:13">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 sqref="A1"/>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t="s">
        <v>100</v>
      </c>
    </row>
    <row r="2" ht="24" customHeight="true" spans="1:7">
      <c r="A2" s="1" t="s">
        <v>101</v>
      </c>
      <c r="B2" s="1"/>
      <c r="C2" s="1"/>
      <c r="D2" s="1"/>
      <c r="E2" s="1"/>
      <c r="F2" s="1"/>
      <c r="G2" s="1"/>
    </row>
    <row r="4" ht="24" customHeight="true" spans="1:7">
      <c r="A4" s="2" t="s">
        <v>31</v>
      </c>
      <c r="B4" s="2"/>
      <c r="C4" s="2"/>
      <c r="D4" s="2"/>
      <c r="E4" s="2"/>
      <c r="F4" s="2"/>
      <c r="G4" s="29" t="s">
        <v>32</v>
      </c>
    </row>
    <row r="6" ht="24" customHeight="true" spans="1:7">
      <c r="A6" s="21" t="s">
        <v>60</v>
      </c>
      <c r="B6" s="21"/>
      <c r="C6" s="21" t="s">
        <v>102</v>
      </c>
      <c r="D6" s="21"/>
      <c r="E6" s="21"/>
      <c r="F6" s="21"/>
      <c r="G6" s="21"/>
    </row>
    <row r="7" ht="24" customHeight="true" spans="1:7">
      <c r="A7" s="6" t="s">
        <v>35</v>
      </c>
      <c r="B7" s="6" t="s">
        <v>36</v>
      </c>
      <c r="C7" s="6" t="s">
        <v>35</v>
      </c>
      <c r="D7" s="6" t="s">
        <v>37</v>
      </c>
      <c r="E7" s="21" t="s">
        <v>103</v>
      </c>
      <c r="F7" s="21" t="s">
        <v>104</v>
      </c>
      <c r="G7" s="21" t="s">
        <v>105</v>
      </c>
    </row>
    <row r="8" ht="13.8" hidden="true" customHeight="true" spans="1:7">
      <c r="A8" s="37"/>
      <c r="B8" s="28">
        <f ca="1">SUM(B9:B12)</f>
        <v>4523058</v>
      </c>
      <c r="C8" s="37"/>
      <c r="D8" s="38">
        <f ca="1">SUM(E8,F8,G8)</f>
        <v>4523058</v>
      </c>
      <c r="E8" s="38">
        <f ca="1">SUM(E9:E12)</f>
        <v>4523058</v>
      </c>
      <c r="F8" s="38">
        <f ca="1">SUM(F9:F12)</f>
        <v>0</v>
      </c>
      <c r="G8" s="38">
        <f ca="1">SUM(G9:G12)</f>
        <v>0</v>
      </c>
    </row>
    <row r="9" ht="24" customHeight="true" spans="1:7">
      <c r="A9" s="39" t="s">
        <v>106</v>
      </c>
      <c r="B9" s="26">
        <v>4523058</v>
      </c>
      <c r="C9" s="25" t="s">
        <v>43</v>
      </c>
      <c r="D9" s="40">
        <f ca="1">SUM(E9,F9,G9)</f>
        <v>3074960</v>
      </c>
      <c r="E9" s="40">
        <v>3074960</v>
      </c>
      <c r="F9" s="40">
        <v>0</v>
      </c>
      <c r="G9" s="40">
        <v>0</v>
      </c>
    </row>
    <row r="10" ht="24" customHeight="true" spans="1:7">
      <c r="A10" s="39" t="s">
        <v>107</v>
      </c>
      <c r="B10" s="26"/>
      <c r="C10" s="25" t="s">
        <v>45</v>
      </c>
      <c r="D10" s="40">
        <f ca="1">SUM(E10,F10,G10)</f>
        <v>548300</v>
      </c>
      <c r="E10" s="40">
        <v>548300</v>
      </c>
      <c r="F10" s="40">
        <v>0</v>
      </c>
      <c r="G10" s="40">
        <v>0</v>
      </c>
    </row>
    <row r="11" ht="24" customHeight="true" spans="1:7">
      <c r="A11" s="39" t="s">
        <v>108</v>
      </c>
      <c r="B11" s="26"/>
      <c r="C11" s="25" t="s">
        <v>47</v>
      </c>
      <c r="D11" s="40">
        <f ca="1">SUM(E11,F11,G11)</f>
        <v>93910</v>
      </c>
      <c r="E11" s="40">
        <v>93910</v>
      </c>
      <c r="F11" s="40">
        <v>0</v>
      </c>
      <c r="G11" s="40">
        <v>0</v>
      </c>
    </row>
    <row r="12" ht="24" customHeight="true" spans="1:7">
      <c r="A12" s="39"/>
      <c r="B12" s="26"/>
      <c r="C12" s="25" t="s">
        <v>49</v>
      </c>
      <c r="D12" s="40">
        <f ca="1">SUM(E12,F12,G12)</f>
        <v>805888</v>
      </c>
      <c r="E12" s="40">
        <v>805888</v>
      </c>
      <c r="F12" s="40">
        <v>0</v>
      </c>
      <c r="G12" s="40">
        <v>0</v>
      </c>
    </row>
    <row r="13" ht="24" customHeight="true" spans="1:7">
      <c r="A13" s="24" t="s">
        <v>53</v>
      </c>
      <c r="B13" s="26">
        <f ca="1">B8</f>
        <v>4523058</v>
      </c>
      <c r="C13" s="24" t="s">
        <v>54</v>
      </c>
      <c r="D13" s="40">
        <f ca="1">D8</f>
        <v>4523058</v>
      </c>
      <c r="E13" s="40">
        <f ca="1">E8</f>
        <v>4523058</v>
      </c>
      <c r="F13" s="40">
        <f ca="1">F8</f>
        <v>0</v>
      </c>
      <c r="G13" s="40">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7" workbookViewId="0">
      <selection activeCell="D35" sqref="D35"/>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t="s">
        <v>109</v>
      </c>
    </row>
    <row r="2" ht="22.5" customHeight="true" spans="1:7">
      <c r="A2" s="1" t="s">
        <v>110</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3"/>
      <c r="B5" s="33"/>
      <c r="C5" s="33"/>
      <c r="D5" s="33"/>
      <c r="E5" s="29"/>
      <c r="F5" s="29"/>
      <c r="G5" s="2"/>
    </row>
    <row r="6" ht="24" customHeight="true" spans="1:7">
      <c r="A6" s="21" t="s">
        <v>35</v>
      </c>
      <c r="B6" s="21"/>
      <c r="C6" s="21"/>
      <c r="D6" s="21"/>
      <c r="E6" s="21" t="s">
        <v>111</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13.8" hidden="true" customHeight="true" spans="1:7">
      <c r="A9" s="20"/>
      <c r="B9" s="20"/>
      <c r="C9" s="20"/>
      <c r="D9" s="20"/>
      <c r="E9" s="35"/>
      <c r="F9" s="35" t="s">
        <v>3</v>
      </c>
      <c r="G9" s="35" t="s">
        <v>3</v>
      </c>
    </row>
    <row r="10" ht="24" customHeight="true" spans="1:7">
      <c r="A10" s="27" t="s">
        <v>67</v>
      </c>
      <c r="B10" s="27" t="s">
        <v>3</v>
      </c>
      <c r="C10" s="27" t="s">
        <v>3</v>
      </c>
      <c r="D10" s="25" t="s">
        <v>68</v>
      </c>
      <c r="E10" s="28">
        <f ca="1" t="shared" ref="E10:E28" si="0">SUM(F10,G10)</f>
        <v>3074960</v>
      </c>
      <c r="F10" s="28">
        <v>2351060</v>
      </c>
      <c r="G10" s="28">
        <v>723900</v>
      </c>
    </row>
    <row r="11" ht="24" customHeight="true" spans="1:7">
      <c r="A11" s="27" t="s">
        <v>67</v>
      </c>
      <c r="B11" s="27" t="s">
        <v>69</v>
      </c>
      <c r="C11" s="27" t="s">
        <v>3</v>
      </c>
      <c r="D11" s="25" t="s">
        <v>70</v>
      </c>
      <c r="E11" s="28">
        <f ca="1" t="shared" si="0"/>
        <v>2351060</v>
      </c>
      <c r="F11" s="28">
        <v>2351060</v>
      </c>
      <c r="G11" s="28">
        <v>0</v>
      </c>
    </row>
    <row r="12" ht="24" customHeight="true" spans="1:7">
      <c r="A12" s="27" t="s">
        <v>67</v>
      </c>
      <c r="B12" s="27" t="s">
        <v>69</v>
      </c>
      <c r="C12" s="27" t="s">
        <v>69</v>
      </c>
      <c r="D12" s="25" t="s">
        <v>71</v>
      </c>
      <c r="E12" s="28">
        <f ca="1" t="shared" si="0"/>
        <v>2351060</v>
      </c>
      <c r="F12" s="28">
        <v>2351060</v>
      </c>
      <c r="G12" s="28">
        <v>0</v>
      </c>
    </row>
    <row r="13" ht="24" customHeight="true" spans="1:7">
      <c r="A13" s="27" t="s">
        <v>67</v>
      </c>
      <c r="B13" s="27" t="s">
        <v>72</v>
      </c>
      <c r="C13" s="27" t="s">
        <v>3</v>
      </c>
      <c r="D13" s="25" t="s">
        <v>73</v>
      </c>
      <c r="E13" s="28">
        <f ca="1" t="shared" si="0"/>
        <v>723900</v>
      </c>
      <c r="F13" s="28">
        <v>0</v>
      </c>
      <c r="G13" s="28">
        <v>723900</v>
      </c>
    </row>
    <row r="14" ht="24" customHeight="true" spans="1:7">
      <c r="A14" s="27" t="s">
        <v>67</v>
      </c>
      <c r="B14" s="27" t="s">
        <v>72</v>
      </c>
      <c r="C14" s="27" t="s">
        <v>74</v>
      </c>
      <c r="D14" s="25" t="s">
        <v>75</v>
      </c>
      <c r="E14" s="28">
        <f ca="1" t="shared" si="0"/>
        <v>723900</v>
      </c>
      <c r="F14" s="28">
        <v>0</v>
      </c>
      <c r="G14" s="28">
        <v>723900</v>
      </c>
    </row>
    <row r="15" ht="24" customHeight="true" spans="1:7">
      <c r="A15" s="27" t="s">
        <v>76</v>
      </c>
      <c r="B15" s="27" t="s">
        <v>3</v>
      </c>
      <c r="C15" s="27" t="s">
        <v>3</v>
      </c>
      <c r="D15" s="25" t="s">
        <v>77</v>
      </c>
      <c r="E15" s="28">
        <f ca="1" t="shared" si="0"/>
        <v>548300</v>
      </c>
      <c r="F15" s="28">
        <v>548300</v>
      </c>
      <c r="G15" s="28">
        <v>0</v>
      </c>
    </row>
    <row r="16" ht="24" customHeight="true" spans="1:7">
      <c r="A16" s="27" t="s">
        <v>76</v>
      </c>
      <c r="B16" s="27" t="s">
        <v>78</v>
      </c>
      <c r="C16" s="27" t="s">
        <v>3</v>
      </c>
      <c r="D16" s="25" t="s">
        <v>79</v>
      </c>
      <c r="E16" s="28">
        <f ca="1" t="shared" si="0"/>
        <v>548300</v>
      </c>
      <c r="F16" s="28">
        <v>548300</v>
      </c>
      <c r="G16" s="28">
        <v>0</v>
      </c>
    </row>
    <row r="17" ht="24" customHeight="true" spans="1:7">
      <c r="A17" s="27" t="s">
        <v>76</v>
      </c>
      <c r="B17" s="27" t="s">
        <v>78</v>
      </c>
      <c r="C17" s="27" t="s">
        <v>69</v>
      </c>
      <c r="D17" s="25" t="s">
        <v>80</v>
      </c>
      <c r="E17" s="28">
        <f ca="1" t="shared" si="0"/>
        <v>205800</v>
      </c>
      <c r="F17" s="28">
        <v>205800</v>
      </c>
      <c r="G17" s="28">
        <v>0</v>
      </c>
    </row>
    <row r="18" ht="24" customHeight="true" spans="1:7">
      <c r="A18" s="27" t="s">
        <v>76</v>
      </c>
      <c r="B18" s="27" t="s">
        <v>78</v>
      </c>
      <c r="C18" s="27" t="s">
        <v>78</v>
      </c>
      <c r="D18" s="25" t="s">
        <v>81</v>
      </c>
      <c r="E18" s="28">
        <f ca="1" t="shared" si="0"/>
        <v>226200</v>
      </c>
      <c r="F18" s="28">
        <v>226200</v>
      </c>
      <c r="G18" s="28">
        <v>0</v>
      </c>
    </row>
    <row r="19" ht="24" customHeight="true" spans="1:7">
      <c r="A19" s="27" t="s">
        <v>76</v>
      </c>
      <c r="B19" s="27" t="s">
        <v>78</v>
      </c>
      <c r="C19" s="27" t="s">
        <v>82</v>
      </c>
      <c r="D19" s="25" t="s">
        <v>83</v>
      </c>
      <c r="E19" s="28">
        <f ca="1" t="shared" si="0"/>
        <v>113100</v>
      </c>
      <c r="F19" s="28">
        <v>113100</v>
      </c>
      <c r="G19" s="28">
        <v>0</v>
      </c>
    </row>
    <row r="20" ht="24" customHeight="true" spans="1:7">
      <c r="A20" s="27" t="s">
        <v>76</v>
      </c>
      <c r="B20" s="27" t="s">
        <v>78</v>
      </c>
      <c r="C20" s="27" t="s">
        <v>84</v>
      </c>
      <c r="D20" s="25" t="s">
        <v>85</v>
      </c>
      <c r="E20" s="28">
        <f ca="1" t="shared" si="0"/>
        <v>3200</v>
      </c>
      <c r="F20" s="28">
        <v>3200</v>
      </c>
      <c r="G20" s="28">
        <v>0</v>
      </c>
    </row>
    <row r="21" ht="24" customHeight="true" spans="1:7">
      <c r="A21" s="27" t="s">
        <v>86</v>
      </c>
      <c r="B21" s="27" t="s">
        <v>3</v>
      </c>
      <c r="C21" s="27" t="s">
        <v>3</v>
      </c>
      <c r="D21" s="25" t="s">
        <v>87</v>
      </c>
      <c r="E21" s="28">
        <f ca="1" t="shared" si="0"/>
        <v>93910</v>
      </c>
      <c r="F21" s="28">
        <v>93910</v>
      </c>
      <c r="G21" s="28">
        <v>0</v>
      </c>
    </row>
    <row r="22" ht="24" customHeight="true" spans="1:7">
      <c r="A22" s="27" t="s">
        <v>86</v>
      </c>
      <c r="B22" s="27" t="s">
        <v>88</v>
      </c>
      <c r="C22" s="27" t="s">
        <v>3</v>
      </c>
      <c r="D22" s="25" t="s">
        <v>89</v>
      </c>
      <c r="E22" s="28">
        <f ca="1" t="shared" si="0"/>
        <v>93910</v>
      </c>
      <c r="F22" s="28">
        <v>93910</v>
      </c>
      <c r="G22" s="28">
        <v>0</v>
      </c>
    </row>
    <row r="23" ht="24" customHeight="true" spans="1:7">
      <c r="A23" s="27" t="s">
        <v>86</v>
      </c>
      <c r="B23" s="27" t="s">
        <v>88</v>
      </c>
      <c r="C23" s="27" t="s">
        <v>69</v>
      </c>
      <c r="D23" s="25" t="s">
        <v>90</v>
      </c>
      <c r="E23" s="28">
        <f ca="1" t="shared" si="0"/>
        <v>93910</v>
      </c>
      <c r="F23" s="28">
        <v>93910</v>
      </c>
      <c r="G23" s="28">
        <v>0</v>
      </c>
    </row>
    <row r="24" ht="24" customHeight="true" spans="1:7">
      <c r="A24" s="27" t="s">
        <v>91</v>
      </c>
      <c r="B24" s="27" t="s">
        <v>3</v>
      </c>
      <c r="C24" s="27" t="s">
        <v>3</v>
      </c>
      <c r="D24" s="25" t="s">
        <v>92</v>
      </c>
      <c r="E24" s="28">
        <f ca="1" t="shared" si="0"/>
        <v>805888</v>
      </c>
      <c r="F24" s="28">
        <v>805888</v>
      </c>
      <c r="G24" s="28">
        <v>0</v>
      </c>
    </row>
    <row r="25" ht="24" customHeight="true" spans="1:7">
      <c r="A25" s="27" t="s">
        <v>91</v>
      </c>
      <c r="B25" s="27" t="s">
        <v>74</v>
      </c>
      <c r="C25" s="27" t="s">
        <v>3</v>
      </c>
      <c r="D25" s="25" t="s">
        <v>93</v>
      </c>
      <c r="E25" s="28">
        <f ca="1" t="shared" si="0"/>
        <v>805888</v>
      </c>
      <c r="F25" s="28">
        <v>805888</v>
      </c>
      <c r="G25" s="28">
        <v>0</v>
      </c>
    </row>
    <row r="26" ht="24" customHeight="true" spans="1:7">
      <c r="A26" s="27" t="s">
        <v>91</v>
      </c>
      <c r="B26" s="27" t="s">
        <v>74</v>
      </c>
      <c r="C26" s="27" t="s">
        <v>69</v>
      </c>
      <c r="D26" s="25" t="s">
        <v>94</v>
      </c>
      <c r="E26" s="28">
        <f ca="1" t="shared" si="0"/>
        <v>259488</v>
      </c>
      <c r="F26" s="28">
        <v>259488</v>
      </c>
      <c r="G26" s="28">
        <v>0</v>
      </c>
    </row>
    <row r="27" ht="24" customHeight="true" spans="1:7">
      <c r="A27" s="27" t="s">
        <v>91</v>
      </c>
      <c r="B27" s="27" t="s">
        <v>74</v>
      </c>
      <c r="C27" s="27" t="s">
        <v>95</v>
      </c>
      <c r="D27" s="25" t="s">
        <v>96</v>
      </c>
      <c r="E27" s="28">
        <f ca="1" t="shared" si="0"/>
        <v>546400</v>
      </c>
      <c r="F27" s="28">
        <v>546400</v>
      </c>
      <c r="G27" s="28">
        <v>0</v>
      </c>
    </row>
    <row r="28" ht="24" customHeight="true" spans="1:7">
      <c r="A28" s="27" t="s">
        <v>37</v>
      </c>
      <c r="B28" s="27"/>
      <c r="C28" s="27"/>
      <c r="D28" s="27"/>
      <c r="E28" s="28">
        <f ca="1" t="shared" si="0"/>
        <v>4523058</v>
      </c>
      <c r="F28" s="28">
        <v>3799158</v>
      </c>
      <c r="G28" s="28">
        <v>723900</v>
      </c>
    </row>
  </sheetData>
  <sheetProtection password="CC3D" sheet="1"/>
  <mergeCells count="10">
    <mergeCell ref="A2:G2"/>
    <mergeCell ref="A4:F4"/>
    <mergeCell ref="A6:D6"/>
    <mergeCell ref="E6:G6"/>
    <mergeCell ref="A7:C7"/>
    <mergeCell ref="A28:D28"/>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5" sqref="D25"/>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t="s">
        <v>112</v>
      </c>
    </row>
    <row r="2" ht="24" customHeight="true" spans="1:7">
      <c r="A2" s="1" t="s">
        <v>113</v>
      </c>
      <c r="B2" s="1"/>
      <c r="C2" s="1"/>
      <c r="D2" s="1"/>
      <c r="E2" s="1"/>
      <c r="F2" s="1"/>
      <c r="G2" s="1"/>
    </row>
    <row r="3" ht="7.5" customHeight="true" spans="1:7">
      <c r="A3" s="2"/>
      <c r="B3" s="2"/>
      <c r="C3" s="2"/>
      <c r="D3" s="2"/>
      <c r="E3" s="29"/>
      <c r="F3" s="29"/>
      <c r="G3" s="2"/>
    </row>
    <row r="4" ht="24" customHeight="true" spans="1:7">
      <c r="A4" s="32" t="s">
        <v>31</v>
      </c>
      <c r="B4" s="32"/>
      <c r="C4" s="32"/>
      <c r="D4" s="32"/>
      <c r="E4" s="32"/>
      <c r="F4" s="29"/>
      <c r="G4" s="29" t="s">
        <v>32</v>
      </c>
    </row>
    <row r="5" ht="7.5" customHeight="true" spans="1:7">
      <c r="A5" s="33"/>
      <c r="B5" s="33"/>
      <c r="C5" s="33"/>
      <c r="D5" s="33"/>
      <c r="E5" s="29"/>
      <c r="F5" s="29"/>
      <c r="G5" s="2"/>
    </row>
    <row r="6" ht="24" customHeight="true" spans="1:7">
      <c r="A6" s="21" t="s">
        <v>35</v>
      </c>
      <c r="B6" s="21"/>
      <c r="C6" s="21"/>
      <c r="D6" s="21"/>
      <c r="E6" s="21" t="s">
        <v>114</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t="13.8" hidden="true" customHeight="true" spans="1:7">
      <c r="A9" s="20"/>
      <c r="B9" s="20"/>
      <c r="C9" s="20"/>
      <c r="D9" s="20"/>
      <c r="E9" s="34"/>
      <c r="F9" s="34" t="s">
        <v>3</v>
      </c>
      <c r="G9" s="34" t="s">
        <v>3</v>
      </c>
    </row>
    <row r="10" ht="24" customHeight="true" spans="1:7">
      <c r="A10" s="27" t="s">
        <v>3</v>
      </c>
      <c r="B10" s="27" t="s">
        <v>3</v>
      </c>
      <c r="C10" s="27" t="s">
        <v>3</v>
      </c>
      <c r="D10" s="25" t="s">
        <v>3</v>
      </c>
      <c r="E10" s="28">
        <f ca="1">SUM(F10,G10)</f>
        <v>0</v>
      </c>
      <c r="F10" s="28" t="s">
        <v>3</v>
      </c>
      <c r="G10" s="28" t="s">
        <v>3</v>
      </c>
    </row>
    <row r="11" ht="24" customHeight="true" spans="1:7">
      <c r="A11" s="27" t="s">
        <v>37</v>
      </c>
      <c r="B11" s="27"/>
      <c r="C11" s="27"/>
      <c r="D11" s="27"/>
      <c r="E11" s="28">
        <f ca="1">SUM(F11,G11)</f>
        <v>0</v>
      </c>
      <c r="F11" s="28" t="s">
        <v>3</v>
      </c>
      <c r="G11" s="28" t="s">
        <v>3</v>
      </c>
    </row>
    <row r="12" ht="13.5" spans="1:1">
      <c r="A12" s="31" t="s">
        <v>115</v>
      </c>
    </row>
    <row r="13" ht="24" customHeight="true" spans="4:4">
      <c r="D13" s="12"/>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3" sqref="D23"/>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t="s">
        <v>116</v>
      </c>
    </row>
    <row r="2" ht="24" customHeight="true" spans="1:7">
      <c r="A2" s="1" t="s">
        <v>117</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118</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24" customHeight="true" spans="1:7">
      <c r="A9" s="27" t="s">
        <v>3</v>
      </c>
      <c r="B9" s="27" t="s">
        <v>3</v>
      </c>
      <c r="C9" s="27" t="s">
        <v>3</v>
      </c>
      <c r="D9" s="25" t="s">
        <v>3</v>
      </c>
      <c r="E9" s="28">
        <f ca="1">SUM(F9,G9)</f>
        <v>0</v>
      </c>
      <c r="F9" s="28" t="s">
        <v>3</v>
      </c>
      <c r="G9" s="28" t="s">
        <v>3</v>
      </c>
    </row>
    <row r="10" ht="24" customHeight="true" spans="1:7">
      <c r="A10" s="27" t="s">
        <v>37</v>
      </c>
      <c r="B10" s="27"/>
      <c r="C10" s="27"/>
      <c r="D10" s="27"/>
      <c r="E10" s="28">
        <f ca="1">SUM(F10,G10)</f>
        <v>0</v>
      </c>
      <c r="F10" s="28" t="s">
        <v>3</v>
      </c>
      <c r="G10" s="28" t="s">
        <v>3</v>
      </c>
    </row>
    <row r="11" ht="13.5" spans="1:1">
      <c r="A11" s="31" t="s">
        <v>119</v>
      </c>
    </row>
    <row r="13" ht="24" customHeight="true" spans="4:4">
      <c r="D13" s="12"/>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2"/>
  <sheetViews>
    <sheetView topLeftCell="A14" workbookViewId="0">
      <selection activeCell="H13" sqref="H13"/>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3" t="s">
        <v>120</v>
      </c>
    </row>
    <row r="2" ht="22.5" customHeight="true" spans="1:6">
      <c r="A2" s="1" t="s">
        <v>121</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122</v>
      </c>
      <c r="E6" s="21"/>
      <c r="F6" s="21"/>
    </row>
    <row r="7" ht="24" customHeight="true" spans="1:6">
      <c r="A7" s="21" t="s">
        <v>123</v>
      </c>
      <c r="B7" s="21"/>
      <c r="C7" s="21" t="s">
        <v>124</v>
      </c>
      <c r="D7" s="22" t="s">
        <v>37</v>
      </c>
      <c r="E7" s="22" t="s">
        <v>40</v>
      </c>
      <c r="F7" s="22" t="s">
        <v>41</v>
      </c>
    </row>
    <row r="8" ht="24" customHeight="true" spans="1:6">
      <c r="A8" s="21" t="s">
        <v>64</v>
      </c>
      <c r="B8" s="21" t="s">
        <v>65</v>
      </c>
      <c r="C8" s="21"/>
      <c r="D8" s="22"/>
      <c r="E8" s="22"/>
      <c r="F8" s="22"/>
    </row>
    <row r="9" ht="13.8" hidden="true" customHeight="true" spans="1:6">
      <c r="A9" s="20" t="s">
        <v>3</v>
      </c>
      <c r="B9" s="20"/>
      <c r="C9" s="20"/>
      <c r="D9" s="23"/>
      <c r="E9" s="23" t="s">
        <v>3</v>
      </c>
      <c r="F9" s="23" t="s">
        <v>3</v>
      </c>
    </row>
    <row r="10" ht="24" customHeight="true" spans="1:6">
      <c r="A10" s="24" t="s">
        <v>125</v>
      </c>
      <c r="B10" s="24" t="s">
        <v>3</v>
      </c>
      <c r="C10" s="25" t="s">
        <v>126</v>
      </c>
      <c r="D10" s="26">
        <f ca="1" t="shared" ref="D10:D32" si="0">SUM(E10,F10)</f>
        <v>3119632</v>
      </c>
      <c r="E10" s="26">
        <v>3119632</v>
      </c>
      <c r="F10" s="26">
        <v>0</v>
      </c>
    </row>
    <row r="11" ht="24" customHeight="true" spans="1:6">
      <c r="A11" s="24" t="s">
        <v>125</v>
      </c>
      <c r="B11" s="24" t="s">
        <v>69</v>
      </c>
      <c r="C11" s="25" t="s">
        <v>127</v>
      </c>
      <c r="D11" s="26">
        <f ca="1" t="shared" si="0"/>
        <v>353252</v>
      </c>
      <c r="E11" s="26">
        <v>353252</v>
      </c>
      <c r="F11" s="26">
        <v>0</v>
      </c>
    </row>
    <row r="12" ht="24" customHeight="true" spans="1:6">
      <c r="A12" s="24" t="s">
        <v>125</v>
      </c>
      <c r="B12" s="24" t="s">
        <v>74</v>
      </c>
      <c r="C12" s="25" t="s">
        <v>128</v>
      </c>
      <c r="D12" s="26">
        <f ca="1" t="shared" si="0"/>
        <v>1155860</v>
      </c>
      <c r="E12" s="26">
        <v>1155860</v>
      </c>
      <c r="F12" s="26">
        <v>0</v>
      </c>
    </row>
    <row r="13" ht="24" customHeight="true" spans="1:6">
      <c r="A13" s="24" t="s">
        <v>125</v>
      </c>
      <c r="B13" s="24" t="s">
        <v>95</v>
      </c>
      <c r="C13" s="25" t="s">
        <v>129</v>
      </c>
      <c r="D13" s="26">
        <f ca="1" t="shared" si="0"/>
        <v>735200</v>
      </c>
      <c r="E13" s="26">
        <v>735200</v>
      </c>
      <c r="F13" s="26">
        <v>0</v>
      </c>
    </row>
    <row r="14" ht="24" customHeight="true" spans="1:6">
      <c r="A14" s="24" t="s">
        <v>125</v>
      </c>
      <c r="B14" s="24" t="s">
        <v>130</v>
      </c>
      <c r="C14" s="25" t="s">
        <v>131</v>
      </c>
      <c r="D14" s="26">
        <f ca="1" t="shared" si="0"/>
        <v>226200</v>
      </c>
      <c r="E14" s="26">
        <v>226200</v>
      </c>
      <c r="F14" s="26">
        <v>0</v>
      </c>
    </row>
    <row r="15" ht="24" customHeight="true" spans="1:6">
      <c r="A15" s="24" t="s">
        <v>125</v>
      </c>
      <c r="B15" s="24" t="s">
        <v>132</v>
      </c>
      <c r="C15" s="25" t="s">
        <v>133</v>
      </c>
      <c r="D15" s="26">
        <f ca="1" t="shared" si="0"/>
        <v>113100</v>
      </c>
      <c r="E15" s="26">
        <v>113100</v>
      </c>
      <c r="F15" s="26">
        <v>0</v>
      </c>
    </row>
    <row r="16" ht="24" customHeight="true" spans="1:6">
      <c r="A16" s="24" t="s">
        <v>125</v>
      </c>
      <c r="B16" s="24" t="s">
        <v>134</v>
      </c>
      <c r="C16" s="25" t="s">
        <v>135</v>
      </c>
      <c r="D16" s="26">
        <f ca="1" t="shared" si="0"/>
        <v>93910</v>
      </c>
      <c r="E16" s="26">
        <v>93910</v>
      </c>
      <c r="F16" s="26">
        <v>0</v>
      </c>
    </row>
    <row r="17" ht="24" customHeight="true" spans="1:6">
      <c r="A17" s="24" t="s">
        <v>125</v>
      </c>
      <c r="B17" s="24" t="s">
        <v>136</v>
      </c>
      <c r="C17" s="25" t="s">
        <v>137</v>
      </c>
      <c r="D17" s="26">
        <f ca="1" t="shared" si="0"/>
        <v>2262</v>
      </c>
      <c r="E17" s="26">
        <v>2262</v>
      </c>
      <c r="F17" s="26">
        <v>0</v>
      </c>
    </row>
    <row r="18" ht="24" customHeight="true" spans="1:6">
      <c r="A18" s="24" t="s">
        <v>125</v>
      </c>
      <c r="B18" s="24" t="s">
        <v>138</v>
      </c>
      <c r="C18" s="25" t="s">
        <v>94</v>
      </c>
      <c r="D18" s="26">
        <f ca="1" t="shared" si="0"/>
        <v>259488</v>
      </c>
      <c r="E18" s="26">
        <v>259488</v>
      </c>
      <c r="F18" s="26">
        <v>0</v>
      </c>
    </row>
    <row r="19" ht="24" customHeight="true" spans="1:6">
      <c r="A19" s="24" t="s">
        <v>125</v>
      </c>
      <c r="B19" s="24" t="s">
        <v>84</v>
      </c>
      <c r="C19" s="25" t="s">
        <v>139</v>
      </c>
      <c r="D19" s="26">
        <f ca="1" t="shared" si="0"/>
        <v>180360</v>
      </c>
      <c r="E19" s="26">
        <v>180360</v>
      </c>
      <c r="F19" s="26">
        <v>0</v>
      </c>
    </row>
    <row r="20" ht="24" customHeight="true" spans="1:6">
      <c r="A20" s="24" t="s">
        <v>140</v>
      </c>
      <c r="B20" s="24" t="s">
        <v>3</v>
      </c>
      <c r="C20" s="25" t="s">
        <v>141</v>
      </c>
      <c r="D20" s="26">
        <f ca="1" t="shared" si="0"/>
        <v>508286</v>
      </c>
      <c r="E20" s="26">
        <v>0</v>
      </c>
      <c r="F20" s="26">
        <v>508286</v>
      </c>
    </row>
    <row r="21" ht="24" customHeight="true" spans="1:6">
      <c r="A21" s="24" t="s">
        <v>140</v>
      </c>
      <c r="B21" s="24" t="s">
        <v>69</v>
      </c>
      <c r="C21" s="25" t="s">
        <v>142</v>
      </c>
      <c r="D21" s="26">
        <f ca="1" t="shared" si="0"/>
        <v>233000</v>
      </c>
      <c r="E21" s="26">
        <v>0</v>
      </c>
      <c r="F21" s="26">
        <v>233000</v>
      </c>
    </row>
    <row r="22" ht="24" customHeight="true" spans="1:6">
      <c r="A22" s="24" t="s">
        <v>140</v>
      </c>
      <c r="B22" s="24" t="s">
        <v>143</v>
      </c>
      <c r="C22" s="25" t="s">
        <v>144</v>
      </c>
      <c r="D22" s="26">
        <f ca="1" t="shared" si="0"/>
        <v>3000</v>
      </c>
      <c r="E22" s="26">
        <v>0</v>
      </c>
      <c r="F22" s="26">
        <v>3000</v>
      </c>
    </row>
    <row r="23" ht="24" customHeight="true" spans="1:6">
      <c r="A23" s="24" t="s">
        <v>140</v>
      </c>
      <c r="B23" s="24" t="s">
        <v>72</v>
      </c>
      <c r="C23" s="25" t="s">
        <v>145</v>
      </c>
      <c r="D23" s="26">
        <f ca="1" t="shared" si="0"/>
        <v>10000</v>
      </c>
      <c r="E23" s="26">
        <v>0</v>
      </c>
      <c r="F23" s="26">
        <v>10000</v>
      </c>
    </row>
    <row r="24" ht="24" customHeight="true" spans="1:6">
      <c r="A24" s="24" t="s">
        <v>140</v>
      </c>
      <c r="B24" s="24" t="s">
        <v>88</v>
      </c>
      <c r="C24" s="25" t="s">
        <v>146</v>
      </c>
      <c r="D24" s="26">
        <f ca="1" t="shared" si="0"/>
        <v>40000</v>
      </c>
      <c r="E24" s="26">
        <v>0</v>
      </c>
      <c r="F24" s="26">
        <v>40000</v>
      </c>
    </row>
    <row r="25" ht="24" customHeight="true" spans="1:6">
      <c r="A25" s="24" t="s">
        <v>140</v>
      </c>
      <c r="B25" s="24" t="s">
        <v>147</v>
      </c>
      <c r="C25" s="25" t="s">
        <v>148</v>
      </c>
      <c r="D25" s="26">
        <f ca="1" t="shared" si="0"/>
        <v>15000</v>
      </c>
      <c r="E25" s="26">
        <v>0</v>
      </c>
      <c r="F25" s="26">
        <v>15000</v>
      </c>
    </row>
    <row r="26" ht="24" customHeight="true" spans="1:6">
      <c r="A26" s="24" t="s">
        <v>140</v>
      </c>
      <c r="B26" s="24" t="s">
        <v>149</v>
      </c>
      <c r="C26" s="25" t="s">
        <v>150</v>
      </c>
      <c r="D26" s="26">
        <f ca="1" t="shared" si="0"/>
        <v>32886</v>
      </c>
      <c r="E26" s="26">
        <v>0</v>
      </c>
      <c r="F26" s="26">
        <v>32886</v>
      </c>
    </row>
    <row r="27" ht="24" customHeight="true" spans="1:6">
      <c r="A27" s="24" t="s">
        <v>140</v>
      </c>
      <c r="B27" s="24" t="s">
        <v>151</v>
      </c>
      <c r="C27" s="25" t="s">
        <v>152</v>
      </c>
      <c r="D27" s="26">
        <f ca="1" t="shared" si="0"/>
        <v>69120</v>
      </c>
      <c r="E27" s="26">
        <v>0</v>
      </c>
      <c r="F27" s="26">
        <v>69120</v>
      </c>
    </row>
    <row r="28" ht="24" customHeight="true" spans="1:6">
      <c r="A28" s="24" t="s">
        <v>140</v>
      </c>
      <c r="B28" s="24" t="s">
        <v>153</v>
      </c>
      <c r="C28" s="25" t="s">
        <v>154</v>
      </c>
      <c r="D28" s="26">
        <f ca="1" t="shared" si="0"/>
        <v>102080</v>
      </c>
      <c r="E28" s="26">
        <v>0</v>
      </c>
      <c r="F28" s="26">
        <v>102080</v>
      </c>
    </row>
    <row r="29" ht="24" customHeight="true" spans="1:6">
      <c r="A29" s="24" t="s">
        <v>140</v>
      </c>
      <c r="B29" s="24" t="s">
        <v>84</v>
      </c>
      <c r="C29" s="25" t="s">
        <v>155</v>
      </c>
      <c r="D29" s="26">
        <f ca="1" t="shared" si="0"/>
        <v>3200</v>
      </c>
      <c r="E29" s="26">
        <v>0</v>
      </c>
      <c r="F29" s="26">
        <v>3200</v>
      </c>
    </row>
    <row r="30" ht="24" customHeight="true" spans="1:6">
      <c r="A30" s="24" t="s">
        <v>156</v>
      </c>
      <c r="B30" s="24" t="s">
        <v>3</v>
      </c>
      <c r="C30" s="25" t="s">
        <v>157</v>
      </c>
      <c r="D30" s="26">
        <f ca="1" t="shared" si="0"/>
        <v>171240</v>
      </c>
      <c r="E30" s="26">
        <v>171240</v>
      </c>
      <c r="F30" s="26">
        <v>0</v>
      </c>
    </row>
    <row r="31" ht="24" customHeight="true" spans="1:6">
      <c r="A31" s="24" t="s">
        <v>156</v>
      </c>
      <c r="B31" s="24" t="s">
        <v>74</v>
      </c>
      <c r="C31" s="25" t="s">
        <v>158</v>
      </c>
      <c r="D31" s="26">
        <f ca="1" t="shared" si="0"/>
        <v>171240</v>
      </c>
      <c r="E31" s="26">
        <v>171240</v>
      </c>
      <c r="F31" s="26">
        <v>0</v>
      </c>
    </row>
    <row r="32" ht="24" customHeight="true" spans="1:6">
      <c r="A32" s="27" t="s">
        <v>37</v>
      </c>
      <c r="B32" s="27"/>
      <c r="C32" s="27"/>
      <c r="D32" s="28">
        <f ca="1" t="shared" si="0"/>
        <v>3799158</v>
      </c>
      <c r="E32" s="28">
        <v>3290872</v>
      </c>
      <c r="F32" s="28">
        <v>508286</v>
      </c>
    </row>
  </sheetData>
  <sheetProtection password="CC3D" sheet="1"/>
  <mergeCells count="10">
    <mergeCell ref="A2:F2"/>
    <mergeCell ref="A4:E4"/>
    <mergeCell ref="A6:C6"/>
    <mergeCell ref="D6:F6"/>
    <mergeCell ref="A7:B7"/>
    <mergeCell ref="A32:C32"/>
    <mergeCell ref="C7:C8"/>
    <mergeCell ref="D7:D8"/>
    <mergeCell ref="E7:E8"/>
    <mergeCell ref="F7:F8"/>
  </mergeCells>
  <pageMargins left="0.79" right="0.79" top="0.79" bottom="0.79" header="0.3" footer="0.3"/>
  <pageSetup paperSize="9" scale="65"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D21" sqref="D21"/>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3" t="s">
        <v>159</v>
      </c>
      <c r="H1" s="14" t="s">
        <v>159</v>
      </c>
    </row>
    <row r="2" ht="22.5" customHeight="true" spans="1:8">
      <c r="A2" s="1" t="s">
        <v>160</v>
      </c>
      <c r="B2" s="1"/>
      <c r="C2" s="1"/>
      <c r="D2" s="1"/>
      <c r="E2" s="1"/>
      <c r="F2" s="1"/>
      <c r="G2" s="1"/>
      <c r="H2" s="1"/>
    </row>
    <row r="4" ht="24" customHeight="true" spans="1:8">
      <c r="A4" s="2" t="s">
        <v>31</v>
      </c>
      <c r="B4" s="2"/>
      <c r="C4" s="2"/>
      <c r="D4" s="2"/>
      <c r="E4" s="2"/>
      <c r="F4" s="2"/>
      <c r="G4" s="15" t="s">
        <v>161</v>
      </c>
      <c r="H4" s="14" t="s">
        <v>161</v>
      </c>
    </row>
    <row r="6" ht="24" customHeight="true" spans="1:8">
      <c r="A6" s="4" t="s">
        <v>162</v>
      </c>
      <c r="B6" s="4"/>
      <c r="C6" s="4"/>
      <c r="D6" s="4"/>
      <c r="E6" s="4"/>
      <c r="F6" s="4"/>
      <c r="G6" s="5" t="s">
        <v>163</v>
      </c>
      <c r="H6" s="16" t="s">
        <v>164</v>
      </c>
    </row>
    <row r="7" ht="24" customHeight="true" spans="1:8">
      <c r="A7" s="5" t="s">
        <v>37</v>
      </c>
      <c r="B7" s="5" t="s">
        <v>165</v>
      </c>
      <c r="C7" s="5" t="s">
        <v>148</v>
      </c>
      <c r="D7" s="6" t="s">
        <v>166</v>
      </c>
      <c r="E7" s="6"/>
      <c r="F7" s="6"/>
      <c r="G7" s="5"/>
      <c r="H7" s="16"/>
    </row>
    <row r="8" ht="24" customHeight="true" spans="1:8">
      <c r="A8" s="5"/>
      <c r="B8" s="5"/>
      <c r="C8" s="5"/>
      <c r="D8" s="7" t="s">
        <v>167</v>
      </c>
      <c r="E8" s="7" t="s">
        <v>168</v>
      </c>
      <c r="F8" s="7" t="s">
        <v>169</v>
      </c>
      <c r="G8" s="5"/>
      <c r="H8" s="16"/>
    </row>
    <row r="9" ht="13.8" hidden="true" customHeight="true" spans="1:8">
      <c r="A9" s="8">
        <f ca="1">SUM(B9,C9,D9)</f>
        <v>1.5</v>
      </c>
      <c r="B9" s="9">
        <f ca="1">SUM(B10:B10)</f>
        <v>0</v>
      </c>
      <c r="C9" s="9">
        <f ca="1">SUM(C10:C10)</f>
        <v>1.5</v>
      </c>
      <c r="D9" s="8">
        <f ca="1">SUM(E9,F9)</f>
        <v>0</v>
      </c>
      <c r="E9" s="8">
        <f ca="1">SUM(E10:E10)</f>
        <v>0</v>
      </c>
      <c r="F9" s="8">
        <f ca="1">SUM(F10:F10)</f>
        <v>0</v>
      </c>
      <c r="G9" s="8">
        <f ca="1">SUM(G10:G10,H10:H10)</f>
        <v>101.6572</v>
      </c>
      <c r="H9" s="17"/>
    </row>
    <row r="10" ht="24" customHeight="true" spans="1:8">
      <c r="A10" s="10">
        <f ca="1">SUM(B10,C10,D10)</f>
        <v>1.5</v>
      </c>
      <c r="B10" s="11">
        <v>0</v>
      </c>
      <c r="C10" s="11">
        <v>1.5</v>
      </c>
      <c r="D10" s="11">
        <f ca="1">SUM(E10,F10)</f>
        <v>0</v>
      </c>
      <c r="E10" s="11">
        <v>0</v>
      </c>
      <c r="F10" s="11">
        <v>0</v>
      </c>
      <c r="G10" s="18">
        <v>50.8286</v>
      </c>
      <c r="H10" s="19">
        <v>50.8286</v>
      </c>
    </row>
    <row r="13" ht="24" customHeight="true" spans="1:1">
      <c r="A13" s="12"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6" sqref="A6"/>
    </sheetView>
  </sheetViews>
  <sheetFormatPr defaultColWidth="9" defaultRowHeight="12.75" outlineLevelRow="2"/>
  <cols>
    <col min="1" max="1" width="146.142857142857" customWidth="true"/>
  </cols>
  <sheetData>
    <row r="1" ht="31.5" customHeight="true" spans="1:1">
      <c r="A1" s="1" t="s">
        <v>170</v>
      </c>
    </row>
    <row r="2" ht="24" customHeight="true" spans="1:1">
      <c r="A2" s="2"/>
    </row>
    <row r="3" ht="321" customHeight="true" spans="1:1">
      <c r="A3" s="3" t="s">
        <v>171</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9"/>
  <sheetViews>
    <sheetView workbookViewId="0">
      <selection activeCell="E11" sqref="E11"/>
    </sheetView>
  </sheetViews>
  <sheetFormatPr defaultColWidth="9" defaultRowHeight="12.75" outlineLevelCol="1"/>
  <cols>
    <col min="1" max="1" width="137.714285714286" customWidth="true"/>
  </cols>
  <sheetData>
    <row r="1" ht="29.25" customHeight="true" spans="1:1">
      <c r="A1" s="50" t="s">
        <v>2</v>
      </c>
    </row>
    <row r="2" ht="22.5" customHeight="true" spans="1:1">
      <c r="A2" s="51" t="s">
        <v>3</v>
      </c>
    </row>
    <row r="3" ht="22.5" customHeight="true" spans="1:1">
      <c r="A3" s="51" t="s">
        <v>4</v>
      </c>
    </row>
    <row r="4" ht="18.75" customHeight="true" spans="1:1">
      <c r="A4" s="52" t="s">
        <v>5</v>
      </c>
    </row>
    <row r="5" ht="18.75" customHeight="true" spans="1:1">
      <c r="A5" s="53" t="s">
        <v>6</v>
      </c>
    </row>
    <row r="6" ht="18.75" customHeight="true" spans="1:1">
      <c r="A6" s="53" t="s">
        <v>7</v>
      </c>
    </row>
    <row r="7" ht="18.75" customHeight="true" spans="1:1">
      <c r="A7" s="53" t="s">
        <v>8</v>
      </c>
    </row>
    <row r="8" ht="18.75" customHeight="true" spans="1:1">
      <c r="A8" s="53" t="s">
        <v>9</v>
      </c>
    </row>
    <row r="9" s="48" customFormat="true" ht="21" customHeight="true" spans="1:2">
      <c r="A9" s="54" t="s">
        <v>10</v>
      </c>
      <c r="B9" s="49"/>
    </row>
    <row r="10" s="48" customFormat="true" ht="21" customHeight="true" spans="1:2">
      <c r="A10" s="54" t="s">
        <v>11</v>
      </c>
      <c r="B10" s="49"/>
    </row>
    <row r="11" s="48" customFormat="true" ht="21" customHeight="true" spans="1:2">
      <c r="A11" s="54" t="s">
        <v>12</v>
      </c>
      <c r="B11" s="49"/>
    </row>
    <row r="12" s="49" customFormat="true" ht="21" customHeight="true" spans="1:1">
      <c r="A12" s="54" t="s">
        <v>13</v>
      </c>
    </row>
    <row r="13" s="49" customFormat="true" ht="21" customHeight="true" spans="1:1">
      <c r="A13" s="54" t="s">
        <v>14</v>
      </c>
    </row>
    <row r="14" s="49" customFormat="true" ht="21" customHeight="true" spans="1:1">
      <c r="A14" s="54" t="s">
        <v>15</v>
      </c>
    </row>
    <row r="15" s="49" customFormat="true" ht="21" customHeight="true" spans="1:1">
      <c r="A15" s="54" t="s">
        <v>16</v>
      </c>
    </row>
    <row r="16" s="49" customFormat="true" ht="21" customHeight="true" spans="1:1">
      <c r="A16" s="54" t="s">
        <v>17</v>
      </c>
    </row>
    <row r="17" s="49" customFormat="true" ht="21" customHeight="true" spans="1:1">
      <c r="A17" s="54" t="s">
        <v>18</v>
      </c>
    </row>
    <row r="18" ht="21" customHeight="true" spans="1:1">
      <c r="A18" s="53" t="s">
        <v>19</v>
      </c>
    </row>
    <row r="19" ht="13.8" hidden="true" customHeight="true" spans="1:1">
      <c r="A19" s="53"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3" sqref="C3"/>
    </sheetView>
  </sheetViews>
  <sheetFormatPr defaultColWidth="9" defaultRowHeight="12.75" outlineLevelRow="2"/>
  <cols>
    <col min="1" max="1" width="142.142857142857" customWidth="true"/>
  </cols>
  <sheetData>
    <row r="1" ht="37.5" customHeight="true" spans="1:1">
      <c r="A1" s="44" t="s">
        <v>21</v>
      </c>
    </row>
    <row r="2" spans="1:1">
      <c r="A2" s="47"/>
    </row>
    <row r="3" ht="409.5" customHeight="true" spans="1:1">
      <c r="A3" s="46" t="s">
        <v>22</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E3" sqref="E3"/>
    </sheetView>
  </sheetViews>
  <sheetFormatPr defaultColWidth="9" defaultRowHeight="12.75" outlineLevelRow="2" outlineLevelCol="1"/>
  <cols>
    <col min="1" max="2" width="70.7142857142857" customWidth="true"/>
  </cols>
  <sheetData>
    <row r="1" ht="37.5" customHeight="true" spans="1:2">
      <c r="A1" s="44" t="s">
        <v>23</v>
      </c>
      <c r="B1" s="45"/>
    </row>
    <row r="2" ht="24" customHeight="true" spans="2:2">
      <c r="B2" s="2"/>
    </row>
    <row r="3" ht="402" customHeight="true" spans="1:2">
      <c r="A3" s="46" t="s">
        <v>24</v>
      </c>
      <c r="B3" s="46"/>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3" sqref="F3"/>
    </sheetView>
  </sheetViews>
  <sheetFormatPr defaultColWidth="9" defaultRowHeight="12.75" outlineLevelRow="2"/>
  <cols>
    <col min="1" max="1" width="146.428571428571" customWidth="true"/>
  </cols>
  <sheetData>
    <row r="1" ht="24" customHeight="true" spans="1:1">
      <c r="A1" s="42" t="s">
        <v>27</v>
      </c>
    </row>
    <row r="2" ht="24" customHeight="true" spans="1:1">
      <c r="A2" s="2"/>
    </row>
    <row r="3" ht="351" customHeight="true" spans="1:1">
      <c r="A3" s="43"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F10" sqref="F10"/>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t="s">
        <v>29</v>
      </c>
    </row>
    <row r="2" ht="24" customHeight="true" spans="1:7">
      <c r="A2" s="1" t="s">
        <v>30</v>
      </c>
      <c r="B2" s="1"/>
      <c r="C2" s="1"/>
      <c r="D2" s="1"/>
      <c r="E2" s="1"/>
      <c r="F2" s="1"/>
      <c r="G2" s="1"/>
    </row>
    <row r="3" ht="7.5" customHeight="true" spans="1:6">
      <c r="A3" s="12"/>
      <c r="B3" s="12"/>
      <c r="C3" s="12"/>
      <c r="D3" s="12"/>
      <c r="E3" s="12"/>
      <c r="F3" s="12"/>
    </row>
    <row r="4" ht="24" customHeight="true" spans="1:7">
      <c r="A4" s="2" t="s">
        <v>31</v>
      </c>
      <c r="B4" s="2"/>
      <c r="C4" s="2"/>
      <c r="D4" s="2"/>
      <c r="E4" s="2"/>
      <c r="F4" s="2"/>
      <c r="G4" s="29" t="s">
        <v>32</v>
      </c>
    </row>
    <row r="5" ht="7.5" customHeight="true" spans="1:6">
      <c r="A5" s="12"/>
      <c r="B5" s="12"/>
      <c r="C5" s="12"/>
      <c r="D5" s="12"/>
      <c r="E5" s="12"/>
      <c r="F5" s="12"/>
    </row>
    <row r="6" ht="24" customHeight="true" spans="1:7">
      <c r="A6" s="21" t="s">
        <v>33</v>
      </c>
      <c r="B6" s="21"/>
      <c r="C6" s="21" t="s">
        <v>34</v>
      </c>
      <c r="D6" s="21"/>
      <c r="E6" s="21"/>
      <c r="F6" s="21"/>
      <c r="G6" s="21"/>
    </row>
    <row r="7" ht="24" customHeight="true" spans="1:7">
      <c r="A7" s="5" t="s">
        <v>35</v>
      </c>
      <c r="B7" s="5" t="s">
        <v>36</v>
      </c>
      <c r="C7" s="6" t="s">
        <v>35</v>
      </c>
      <c r="D7" s="21" t="s">
        <v>36</v>
      </c>
      <c r="E7" s="21"/>
      <c r="F7" s="21"/>
      <c r="G7" s="21"/>
    </row>
    <row r="8" ht="24" customHeight="true" spans="1:7">
      <c r="A8" s="5"/>
      <c r="B8" s="5"/>
      <c r="C8" s="6"/>
      <c r="D8" s="6" t="s">
        <v>37</v>
      </c>
      <c r="E8" s="21" t="s">
        <v>38</v>
      </c>
      <c r="F8" s="21"/>
      <c r="G8" s="21" t="s">
        <v>39</v>
      </c>
    </row>
    <row r="9" ht="24" customHeight="true" spans="1:7">
      <c r="A9" s="5"/>
      <c r="B9" s="5"/>
      <c r="C9" s="6"/>
      <c r="D9" s="6"/>
      <c r="E9" s="21" t="s">
        <v>40</v>
      </c>
      <c r="F9" s="21" t="s">
        <v>41</v>
      </c>
      <c r="G9" s="21"/>
    </row>
    <row r="10" ht="24" customHeight="true" spans="1:7">
      <c r="A10" s="25" t="s">
        <v>42</v>
      </c>
      <c r="B10" s="26">
        <v>4523058</v>
      </c>
      <c r="C10" s="25" t="s">
        <v>43</v>
      </c>
      <c r="D10" s="26">
        <f ca="1" t="shared" ref="D10:D16" si="0">SUM(E10,F10,G10)</f>
        <v>3074960</v>
      </c>
      <c r="E10" s="26">
        <v>1880534</v>
      </c>
      <c r="F10" s="26">
        <v>470526</v>
      </c>
      <c r="G10" s="26">
        <v>723900</v>
      </c>
    </row>
    <row r="11" ht="24" customHeight="true" spans="1:7">
      <c r="A11" s="25" t="s">
        <v>44</v>
      </c>
      <c r="B11" s="26">
        <v>4523058</v>
      </c>
      <c r="C11" s="25" t="s">
        <v>45</v>
      </c>
      <c r="D11" s="26">
        <f ca="1" t="shared" si="0"/>
        <v>548300</v>
      </c>
      <c r="E11" s="26">
        <v>510540</v>
      </c>
      <c r="F11" s="26">
        <v>37760</v>
      </c>
      <c r="G11" s="26">
        <v>0</v>
      </c>
    </row>
    <row r="12" ht="24" customHeight="true" spans="1:7">
      <c r="A12" s="25" t="s">
        <v>46</v>
      </c>
      <c r="B12" s="26">
        <v>0</v>
      </c>
      <c r="C12" s="25" t="s">
        <v>47</v>
      </c>
      <c r="D12" s="26">
        <f ca="1" t="shared" si="0"/>
        <v>93910</v>
      </c>
      <c r="E12" s="26">
        <v>93910</v>
      </c>
      <c r="F12" s="26">
        <v>0</v>
      </c>
      <c r="G12" s="26">
        <v>0</v>
      </c>
    </row>
    <row r="13" ht="24" customHeight="true" spans="1:7">
      <c r="A13" s="25" t="s">
        <v>48</v>
      </c>
      <c r="B13" s="26">
        <v>0</v>
      </c>
      <c r="C13" s="25" t="s">
        <v>49</v>
      </c>
      <c r="D13" s="26">
        <f ca="1" t="shared" si="0"/>
        <v>805888</v>
      </c>
      <c r="E13" s="26">
        <v>805888</v>
      </c>
      <c r="F13" s="26">
        <v>0</v>
      </c>
      <c r="G13" s="26">
        <v>0</v>
      </c>
    </row>
    <row r="14" ht="24" customHeight="true" spans="1:7">
      <c r="A14" s="25" t="s">
        <v>50</v>
      </c>
      <c r="B14" s="26">
        <v>0</v>
      </c>
      <c r="C14" s="25"/>
      <c r="D14" s="26">
        <f ca="1" t="shared" si="0"/>
        <v>0</v>
      </c>
      <c r="E14" s="26"/>
      <c r="F14" s="26"/>
      <c r="G14" s="26"/>
    </row>
    <row r="15" ht="24" customHeight="true" spans="1:7">
      <c r="A15" s="25" t="s">
        <v>51</v>
      </c>
      <c r="B15" s="26">
        <v>0</v>
      </c>
      <c r="C15" s="25"/>
      <c r="D15" s="26">
        <f ca="1" t="shared" si="0"/>
        <v>0</v>
      </c>
      <c r="E15" s="26"/>
      <c r="F15" s="26"/>
      <c r="G15" s="26"/>
    </row>
    <row r="16" ht="24" customHeight="true" spans="1:7">
      <c r="A16" s="25" t="s">
        <v>52</v>
      </c>
      <c r="B16" s="26">
        <v>0</v>
      </c>
      <c r="C16" s="25"/>
      <c r="D16" s="26">
        <f ca="1" t="shared" si="0"/>
        <v>0</v>
      </c>
      <c r="E16" s="26"/>
      <c r="F16" s="26"/>
      <c r="G16" s="26"/>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41" t="s">
        <v>53</v>
      </c>
      <c r="B21" s="28">
        <v>4523058</v>
      </c>
      <c r="C21" s="41" t="s">
        <v>54</v>
      </c>
      <c r="D21" s="28">
        <f ca="1">SUM(E21,F21,G21)</f>
        <v>4523058</v>
      </c>
      <c r="E21" s="28">
        <v>3290872</v>
      </c>
      <c r="F21" s="28">
        <v>508286</v>
      </c>
      <c r="G21" s="28">
        <v>723900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7"/>
  <sheetViews>
    <sheetView topLeftCell="A11" workbookViewId="0">
      <selection activeCell="E26" sqref="E26"/>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5" t="s">
        <v>60</v>
      </c>
      <c r="G7" s="5" t="s">
        <v>61</v>
      </c>
      <c r="H7" s="5" t="s">
        <v>62</v>
      </c>
      <c r="I7" s="21" t="s">
        <v>63</v>
      </c>
    </row>
    <row r="8" ht="24" customHeight="true" spans="1:9">
      <c r="A8" s="21" t="s">
        <v>64</v>
      </c>
      <c r="B8" s="21" t="s">
        <v>65</v>
      </c>
      <c r="C8" s="21" t="s">
        <v>66</v>
      </c>
      <c r="D8" s="21"/>
      <c r="E8" s="21"/>
      <c r="F8" s="5"/>
      <c r="G8" s="5"/>
      <c r="H8" s="5"/>
      <c r="I8" s="21"/>
    </row>
    <row r="9" ht="24" customHeight="true" spans="1:9">
      <c r="A9" s="24" t="s">
        <v>67</v>
      </c>
      <c r="B9" s="24" t="s">
        <v>3</v>
      </c>
      <c r="C9" s="24" t="s">
        <v>3</v>
      </c>
      <c r="D9" s="25" t="s">
        <v>68</v>
      </c>
      <c r="E9" s="40">
        <f ca="1" t="shared" ref="E9:E27" si="0">SUM(F9,G9,H9,I9)</f>
        <v>3074960</v>
      </c>
      <c r="F9" s="40">
        <v>3074960</v>
      </c>
      <c r="G9" s="40">
        <v>0</v>
      </c>
      <c r="H9" s="40">
        <v>0</v>
      </c>
      <c r="I9" s="40">
        <v>0</v>
      </c>
    </row>
    <row r="10" ht="24" customHeight="true" spans="1:9">
      <c r="A10" s="24" t="s">
        <v>67</v>
      </c>
      <c r="B10" s="24" t="s">
        <v>69</v>
      </c>
      <c r="C10" s="24" t="s">
        <v>3</v>
      </c>
      <c r="D10" s="25" t="s">
        <v>70</v>
      </c>
      <c r="E10" s="40">
        <f ca="1" t="shared" si="0"/>
        <v>2351060</v>
      </c>
      <c r="F10" s="40">
        <v>2351060</v>
      </c>
      <c r="G10" s="40">
        <v>0</v>
      </c>
      <c r="H10" s="40">
        <v>0</v>
      </c>
      <c r="I10" s="40">
        <v>0</v>
      </c>
    </row>
    <row r="11" ht="24" customHeight="true" spans="1:9">
      <c r="A11" s="24" t="s">
        <v>67</v>
      </c>
      <c r="B11" s="24" t="s">
        <v>69</v>
      </c>
      <c r="C11" s="24" t="s">
        <v>69</v>
      </c>
      <c r="D11" s="25" t="s">
        <v>71</v>
      </c>
      <c r="E11" s="40">
        <f ca="1" t="shared" si="0"/>
        <v>2351060</v>
      </c>
      <c r="F11" s="40">
        <v>2351060</v>
      </c>
      <c r="G11" s="40">
        <v>0</v>
      </c>
      <c r="H11" s="40">
        <v>0</v>
      </c>
      <c r="I11" s="40">
        <v>0</v>
      </c>
    </row>
    <row r="12" ht="24" customHeight="true" spans="1:9">
      <c r="A12" s="24" t="s">
        <v>67</v>
      </c>
      <c r="B12" s="24" t="s">
        <v>72</v>
      </c>
      <c r="C12" s="24" t="s">
        <v>3</v>
      </c>
      <c r="D12" s="25" t="s">
        <v>73</v>
      </c>
      <c r="E12" s="40">
        <f ca="1" t="shared" si="0"/>
        <v>723900</v>
      </c>
      <c r="F12" s="40">
        <v>723900</v>
      </c>
      <c r="G12" s="40">
        <v>0</v>
      </c>
      <c r="H12" s="40">
        <v>0</v>
      </c>
      <c r="I12" s="40">
        <v>0</v>
      </c>
    </row>
    <row r="13" ht="24" customHeight="true" spans="1:9">
      <c r="A13" s="24" t="s">
        <v>67</v>
      </c>
      <c r="B13" s="24" t="s">
        <v>72</v>
      </c>
      <c r="C13" s="24" t="s">
        <v>74</v>
      </c>
      <c r="D13" s="25" t="s">
        <v>75</v>
      </c>
      <c r="E13" s="40">
        <f ca="1" t="shared" si="0"/>
        <v>723900</v>
      </c>
      <c r="F13" s="40">
        <v>723900</v>
      </c>
      <c r="G13" s="40">
        <v>0</v>
      </c>
      <c r="H13" s="40">
        <v>0</v>
      </c>
      <c r="I13" s="40">
        <v>0</v>
      </c>
    </row>
    <row r="14" ht="24" customHeight="true" spans="1:9">
      <c r="A14" s="24" t="s">
        <v>76</v>
      </c>
      <c r="B14" s="24" t="s">
        <v>3</v>
      </c>
      <c r="C14" s="24" t="s">
        <v>3</v>
      </c>
      <c r="D14" s="25" t="s">
        <v>77</v>
      </c>
      <c r="E14" s="40">
        <f ca="1" t="shared" si="0"/>
        <v>548300</v>
      </c>
      <c r="F14" s="40">
        <v>548300</v>
      </c>
      <c r="G14" s="40">
        <v>0</v>
      </c>
      <c r="H14" s="40">
        <v>0</v>
      </c>
      <c r="I14" s="40">
        <v>0</v>
      </c>
    </row>
    <row r="15" ht="24" customHeight="true" spans="1:9">
      <c r="A15" s="24" t="s">
        <v>76</v>
      </c>
      <c r="B15" s="24" t="s">
        <v>78</v>
      </c>
      <c r="C15" s="24" t="s">
        <v>3</v>
      </c>
      <c r="D15" s="25" t="s">
        <v>79</v>
      </c>
      <c r="E15" s="40">
        <f ca="1" t="shared" si="0"/>
        <v>548300</v>
      </c>
      <c r="F15" s="40">
        <v>548300</v>
      </c>
      <c r="G15" s="40">
        <v>0</v>
      </c>
      <c r="H15" s="40">
        <v>0</v>
      </c>
      <c r="I15" s="40">
        <v>0</v>
      </c>
    </row>
    <row r="16" ht="24" customHeight="true" spans="1:9">
      <c r="A16" s="24" t="s">
        <v>76</v>
      </c>
      <c r="B16" s="24" t="s">
        <v>78</v>
      </c>
      <c r="C16" s="24" t="s">
        <v>69</v>
      </c>
      <c r="D16" s="25" t="s">
        <v>80</v>
      </c>
      <c r="E16" s="40">
        <f ca="1" t="shared" si="0"/>
        <v>205800</v>
      </c>
      <c r="F16" s="40">
        <v>205800</v>
      </c>
      <c r="G16" s="40">
        <v>0</v>
      </c>
      <c r="H16" s="40">
        <v>0</v>
      </c>
      <c r="I16" s="40">
        <v>0</v>
      </c>
    </row>
    <row r="17" ht="24" customHeight="true" spans="1:9">
      <c r="A17" s="24" t="s">
        <v>76</v>
      </c>
      <c r="B17" s="24" t="s">
        <v>78</v>
      </c>
      <c r="C17" s="24" t="s">
        <v>78</v>
      </c>
      <c r="D17" s="25" t="s">
        <v>81</v>
      </c>
      <c r="E17" s="40">
        <f ca="1" t="shared" si="0"/>
        <v>226200</v>
      </c>
      <c r="F17" s="40">
        <v>226200</v>
      </c>
      <c r="G17" s="40">
        <v>0</v>
      </c>
      <c r="H17" s="40">
        <v>0</v>
      </c>
      <c r="I17" s="40">
        <v>0</v>
      </c>
    </row>
    <row r="18" ht="24" customHeight="true" spans="1:9">
      <c r="A18" s="24" t="s">
        <v>76</v>
      </c>
      <c r="B18" s="24" t="s">
        <v>78</v>
      </c>
      <c r="C18" s="24" t="s">
        <v>82</v>
      </c>
      <c r="D18" s="25" t="s">
        <v>83</v>
      </c>
      <c r="E18" s="40">
        <f ca="1" t="shared" si="0"/>
        <v>113100</v>
      </c>
      <c r="F18" s="40">
        <v>113100</v>
      </c>
      <c r="G18" s="40">
        <v>0</v>
      </c>
      <c r="H18" s="40">
        <v>0</v>
      </c>
      <c r="I18" s="40">
        <v>0</v>
      </c>
    </row>
    <row r="19" ht="24" customHeight="true" spans="1:9">
      <c r="A19" s="24" t="s">
        <v>76</v>
      </c>
      <c r="B19" s="24" t="s">
        <v>78</v>
      </c>
      <c r="C19" s="24" t="s">
        <v>84</v>
      </c>
      <c r="D19" s="25" t="s">
        <v>85</v>
      </c>
      <c r="E19" s="40">
        <f ca="1" t="shared" si="0"/>
        <v>3200</v>
      </c>
      <c r="F19" s="40">
        <v>3200</v>
      </c>
      <c r="G19" s="40">
        <v>0</v>
      </c>
      <c r="H19" s="40">
        <v>0</v>
      </c>
      <c r="I19" s="40">
        <v>0</v>
      </c>
    </row>
    <row r="20" ht="24" customHeight="true" spans="1:9">
      <c r="A20" s="24" t="s">
        <v>86</v>
      </c>
      <c r="B20" s="24" t="s">
        <v>3</v>
      </c>
      <c r="C20" s="24" t="s">
        <v>3</v>
      </c>
      <c r="D20" s="25" t="s">
        <v>87</v>
      </c>
      <c r="E20" s="40">
        <f ca="1" t="shared" si="0"/>
        <v>93910</v>
      </c>
      <c r="F20" s="40">
        <v>93910</v>
      </c>
      <c r="G20" s="40">
        <v>0</v>
      </c>
      <c r="H20" s="40">
        <v>0</v>
      </c>
      <c r="I20" s="40">
        <v>0</v>
      </c>
    </row>
    <row r="21" ht="24" customHeight="true" spans="1:9">
      <c r="A21" s="24" t="s">
        <v>86</v>
      </c>
      <c r="B21" s="24" t="s">
        <v>88</v>
      </c>
      <c r="C21" s="24" t="s">
        <v>3</v>
      </c>
      <c r="D21" s="25" t="s">
        <v>89</v>
      </c>
      <c r="E21" s="40">
        <f ca="1" t="shared" si="0"/>
        <v>93910</v>
      </c>
      <c r="F21" s="40">
        <v>93910</v>
      </c>
      <c r="G21" s="40">
        <v>0</v>
      </c>
      <c r="H21" s="40">
        <v>0</v>
      </c>
      <c r="I21" s="40">
        <v>0</v>
      </c>
    </row>
    <row r="22" ht="24" customHeight="true" spans="1:9">
      <c r="A22" s="24" t="s">
        <v>86</v>
      </c>
      <c r="B22" s="24" t="s">
        <v>88</v>
      </c>
      <c r="C22" s="24" t="s">
        <v>69</v>
      </c>
      <c r="D22" s="25" t="s">
        <v>90</v>
      </c>
      <c r="E22" s="40">
        <f ca="1" t="shared" si="0"/>
        <v>93910</v>
      </c>
      <c r="F22" s="40">
        <v>93910</v>
      </c>
      <c r="G22" s="40">
        <v>0</v>
      </c>
      <c r="H22" s="40">
        <v>0</v>
      </c>
      <c r="I22" s="40">
        <v>0</v>
      </c>
    </row>
    <row r="23" ht="24" customHeight="true" spans="1:9">
      <c r="A23" s="24" t="s">
        <v>91</v>
      </c>
      <c r="B23" s="24" t="s">
        <v>3</v>
      </c>
      <c r="C23" s="24" t="s">
        <v>3</v>
      </c>
      <c r="D23" s="25" t="s">
        <v>92</v>
      </c>
      <c r="E23" s="40">
        <f ca="1" t="shared" si="0"/>
        <v>805888</v>
      </c>
      <c r="F23" s="40">
        <v>805888</v>
      </c>
      <c r="G23" s="40">
        <v>0</v>
      </c>
      <c r="H23" s="40">
        <v>0</v>
      </c>
      <c r="I23" s="40">
        <v>0</v>
      </c>
    </row>
    <row r="24" ht="24" customHeight="true" spans="1:9">
      <c r="A24" s="24" t="s">
        <v>91</v>
      </c>
      <c r="B24" s="24" t="s">
        <v>74</v>
      </c>
      <c r="C24" s="24" t="s">
        <v>3</v>
      </c>
      <c r="D24" s="25" t="s">
        <v>93</v>
      </c>
      <c r="E24" s="40">
        <f ca="1" t="shared" si="0"/>
        <v>805888</v>
      </c>
      <c r="F24" s="40">
        <v>805888</v>
      </c>
      <c r="G24" s="40">
        <v>0</v>
      </c>
      <c r="H24" s="40">
        <v>0</v>
      </c>
      <c r="I24" s="40">
        <v>0</v>
      </c>
    </row>
    <row r="25" ht="24" customHeight="true" spans="1:9">
      <c r="A25" s="24" t="s">
        <v>91</v>
      </c>
      <c r="B25" s="24" t="s">
        <v>74</v>
      </c>
      <c r="C25" s="24" t="s">
        <v>69</v>
      </c>
      <c r="D25" s="25" t="s">
        <v>94</v>
      </c>
      <c r="E25" s="40">
        <f ca="1" t="shared" si="0"/>
        <v>259488</v>
      </c>
      <c r="F25" s="40">
        <v>259488</v>
      </c>
      <c r="G25" s="40">
        <v>0</v>
      </c>
      <c r="H25" s="40">
        <v>0</v>
      </c>
      <c r="I25" s="40">
        <v>0</v>
      </c>
    </row>
    <row r="26" ht="24" customHeight="true" spans="1:9">
      <c r="A26" s="24" t="s">
        <v>91</v>
      </c>
      <c r="B26" s="24" t="s">
        <v>74</v>
      </c>
      <c r="C26" s="24" t="s">
        <v>95</v>
      </c>
      <c r="D26" s="25" t="s">
        <v>96</v>
      </c>
      <c r="E26" s="40">
        <f ca="1" t="shared" si="0"/>
        <v>546400</v>
      </c>
      <c r="F26" s="40">
        <v>546400</v>
      </c>
      <c r="G26" s="40">
        <v>0</v>
      </c>
      <c r="H26" s="40">
        <v>0</v>
      </c>
      <c r="I26" s="40">
        <v>0</v>
      </c>
    </row>
    <row r="27" ht="24" customHeight="true" spans="1:9">
      <c r="A27" s="27" t="s">
        <v>37</v>
      </c>
      <c r="B27" s="27"/>
      <c r="C27" s="27"/>
      <c r="D27" s="27"/>
      <c r="E27" s="40">
        <f ca="1" t="shared" si="0"/>
        <v>4523058</v>
      </c>
      <c r="F27" s="40">
        <v>4523058</v>
      </c>
      <c r="G27" s="40">
        <v>0</v>
      </c>
      <c r="H27" s="40">
        <v>0</v>
      </c>
      <c r="I27" s="40">
        <v>0</v>
      </c>
    </row>
  </sheetData>
  <sheetProtection password="CC3D" sheet="1"/>
  <mergeCells count="12">
    <mergeCell ref="A2:I2"/>
    <mergeCell ref="A4:H4"/>
    <mergeCell ref="A6:D6"/>
    <mergeCell ref="E6:I6"/>
    <mergeCell ref="A7:C7"/>
    <mergeCell ref="A27:D27"/>
    <mergeCell ref="D7:D8"/>
    <mergeCell ref="E7:E8"/>
    <mergeCell ref="F7:F8"/>
    <mergeCell ref="G7:G8"/>
    <mergeCell ref="H7:H8"/>
    <mergeCell ref="I7:I8"/>
  </mergeCells>
  <pageMargins left="0.79" right="0.79" top="0.79" bottom="0.79" header="0.3" footer="0.3"/>
  <pageSetup paperSize="9" scale="73"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7" workbookViewId="0">
      <selection activeCell="A1" sqref="A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t="s">
        <v>97</v>
      </c>
    </row>
    <row r="2" ht="24" customHeight="true" spans="1:7">
      <c r="A2" s="1" t="s">
        <v>98</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99</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13.8" hidden="true" customHeight="true" spans="1:7">
      <c r="A9" s="20"/>
      <c r="B9" s="20"/>
      <c r="C9" s="20"/>
      <c r="D9" s="20"/>
      <c r="E9" s="23"/>
      <c r="F9" s="23" t="s">
        <v>3</v>
      </c>
      <c r="G9" s="23" t="s">
        <v>3</v>
      </c>
    </row>
    <row r="10" ht="24" customHeight="true" spans="1:7">
      <c r="A10" s="27" t="s">
        <v>67</v>
      </c>
      <c r="B10" s="27" t="s">
        <v>3</v>
      </c>
      <c r="C10" s="27" t="s">
        <v>3</v>
      </c>
      <c r="D10" s="25" t="s">
        <v>68</v>
      </c>
      <c r="E10" s="28">
        <f ca="1" t="shared" ref="E10:E28" si="0">SUM(F10,G10)</f>
        <v>3074960</v>
      </c>
      <c r="F10" s="28">
        <v>2351060</v>
      </c>
      <c r="G10" s="28">
        <v>723900</v>
      </c>
    </row>
    <row r="11" ht="24" customHeight="true" spans="1:7">
      <c r="A11" s="27" t="s">
        <v>67</v>
      </c>
      <c r="B11" s="27" t="s">
        <v>69</v>
      </c>
      <c r="C11" s="27" t="s">
        <v>3</v>
      </c>
      <c r="D11" s="25" t="s">
        <v>70</v>
      </c>
      <c r="E11" s="28">
        <f ca="1" t="shared" si="0"/>
        <v>2351060</v>
      </c>
      <c r="F11" s="28">
        <v>2351060</v>
      </c>
      <c r="G11" s="28">
        <v>0</v>
      </c>
    </row>
    <row r="12" ht="24" customHeight="true" spans="1:7">
      <c r="A12" s="27" t="s">
        <v>67</v>
      </c>
      <c r="B12" s="27" t="s">
        <v>69</v>
      </c>
      <c r="C12" s="27" t="s">
        <v>69</v>
      </c>
      <c r="D12" s="25" t="s">
        <v>71</v>
      </c>
      <c r="E12" s="28">
        <f ca="1" t="shared" si="0"/>
        <v>2351060</v>
      </c>
      <c r="F12" s="28">
        <v>2351060</v>
      </c>
      <c r="G12" s="28">
        <v>0</v>
      </c>
    </row>
    <row r="13" ht="24" customHeight="true" spans="1:7">
      <c r="A13" s="27" t="s">
        <v>67</v>
      </c>
      <c r="B13" s="27" t="s">
        <v>72</v>
      </c>
      <c r="C13" s="27" t="s">
        <v>3</v>
      </c>
      <c r="D13" s="25" t="s">
        <v>73</v>
      </c>
      <c r="E13" s="28">
        <f ca="1" t="shared" si="0"/>
        <v>723900</v>
      </c>
      <c r="F13" s="28">
        <v>0</v>
      </c>
      <c r="G13" s="28">
        <v>723900</v>
      </c>
    </row>
    <row r="14" ht="24" customHeight="true" spans="1:7">
      <c r="A14" s="27" t="s">
        <v>67</v>
      </c>
      <c r="B14" s="27" t="s">
        <v>72</v>
      </c>
      <c r="C14" s="27" t="s">
        <v>74</v>
      </c>
      <c r="D14" s="25" t="s">
        <v>75</v>
      </c>
      <c r="E14" s="28">
        <f ca="1" t="shared" si="0"/>
        <v>723900</v>
      </c>
      <c r="F14" s="28">
        <v>0</v>
      </c>
      <c r="G14" s="28">
        <v>723900</v>
      </c>
    </row>
    <row r="15" ht="24" customHeight="true" spans="1:7">
      <c r="A15" s="27" t="s">
        <v>76</v>
      </c>
      <c r="B15" s="27" t="s">
        <v>3</v>
      </c>
      <c r="C15" s="27" t="s">
        <v>3</v>
      </c>
      <c r="D15" s="25" t="s">
        <v>77</v>
      </c>
      <c r="E15" s="28">
        <f ca="1" t="shared" si="0"/>
        <v>548300</v>
      </c>
      <c r="F15" s="28">
        <v>548300</v>
      </c>
      <c r="G15" s="28">
        <v>0</v>
      </c>
    </row>
    <row r="16" ht="24" customHeight="true" spans="1:7">
      <c r="A16" s="27" t="s">
        <v>76</v>
      </c>
      <c r="B16" s="27" t="s">
        <v>78</v>
      </c>
      <c r="C16" s="27" t="s">
        <v>3</v>
      </c>
      <c r="D16" s="25" t="s">
        <v>79</v>
      </c>
      <c r="E16" s="28">
        <f ca="1" t="shared" si="0"/>
        <v>548300</v>
      </c>
      <c r="F16" s="28">
        <v>548300</v>
      </c>
      <c r="G16" s="28">
        <v>0</v>
      </c>
    </row>
    <row r="17" ht="24" customHeight="true" spans="1:7">
      <c r="A17" s="27" t="s">
        <v>76</v>
      </c>
      <c r="B17" s="27" t="s">
        <v>78</v>
      </c>
      <c r="C17" s="27" t="s">
        <v>69</v>
      </c>
      <c r="D17" s="25" t="s">
        <v>80</v>
      </c>
      <c r="E17" s="28">
        <f ca="1" t="shared" si="0"/>
        <v>205800</v>
      </c>
      <c r="F17" s="28">
        <v>205800</v>
      </c>
      <c r="G17" s="28">
        <v>0</v>
      </c>
    </row>
    <row r="18" ht="24" customHeight="true" spans="1:7">
      <c r="A18" s="27" t="s">
        <v>76</v>
      </c>
      <c r="B18" s="27" t="s">
        <v>78</v>
      </c>
      <c r="C18" s="27" t="s">
        <v>78</v>
      </c>
      <c r="D18" s="25" t="s">
        <v>81</v>
      </c>
      <c r="E18" s="28">
        <f ca="1" t="shared" si="0"/>
        <v>226200</v>
      </c>
      <c r="F18" s="28">
        <v>226200</v>
      </c>
      <c r="G18" s="28">
        <v>0</v>
      </c>
    </row>
    <row r="19" ht="24" customHeight="true" spans="1:7">
      <c r="A19" s="27" t="s">
        <v>76</v>
      </c>
      <c r="B19" s="27" t="s">
        <v>78</v>
      </c>
      <c r="C19" s="27" t="s">
        <v>82</v>
      </c>
      <c r="D19" s="25" t="s">
        <v>83</v>
      </c>
      <c r="E19" s="28">
        <f ca="1" t="shared" si="0"/>
        <v>113100</v>
      </c>
      <c r="F19" s="28">
        <v>113100</v>
      </c>
      <c r="G19" s="28">
        <v>0</v>
      </c>
    </row>
    <row r="20" ht="24" customHeight="true" spans="1:7">
      <c r="A20" s="27" t="s">
        <v>76</v>
      </c>
      <c r="B20" s="27" t="s">
        <v>78</v>
      </c>
      <c r="C20" s="27" t="s">
        <v>84</v>
      </c>
      <c r="D20" s="25" t="s">
        <v>85</v>
      </c>
      <c r="E20" s="28">
        <f ca="1" t="shared" si="0"/>
        <v>3200</v>
      </c>
      <c r="F20" s="28">
        <v>3200</v>
      </c>
      <c r="G20" s="28">
        <v>0</v>
      </c>
    </row>
    <row r="21" ht="24" customHeight="true" spans="1:7">
      <c r="A21" s="27" t="s">
        <v>86</v>
      </c>
      <c r="B21" s="27" t="s">
        <v>3</v>
      </c>
      <c r="C21" s="27" t="s">
        <v>3</v>
      </c>
      <c r="D21" s="25" t="s">
        <v>87</v>
      </c>
      <c r="E21" s="28">
        <f ca="1" t="shared" si="0"/>
        <v>93910</v>
      </c>
      <c r="F21" s="28">
        <v>93910</v>
      </c>
      <c r="G21" s="28">
        <v>0</v>
      </c>
    </row>
    <row r="22" ht="24" customHeight="true" spans="1:7">
      <c r="A22" s="27" t="s">
        <v>86</v>
      </c>
      <c r="B22" s="27" t="s">
        <v>88</v>
      </c>
      <c r="C22" s="27" t="s">
        <v>3</v>
      </c>
      <c r="D22" s="25" t="s">
        <v>89</v>
      </c>
      <c r="E22" s="28">
        <f ca="1" t="shared" si="0"/>
        <v>93910</v>
      </c>
      <c r="F22" s="28">
        <v>93910</v>
      </c>
      <c r="G22" s="28">
        <v>0</v>
      </c>
    </row>
    <row r="23" ht="24" customHeight="true" spans="1:7">
      <c r="A23" s="27" t="s">
        <v>86</v>
      </c>
      <c r="B23" s="27" t="s">
        <v>88</v>
      </c>
      <c r="C23" s="27" t="s">
        <v>69</v>
      </c>
      <c r="D23" s="25" t="s">
        <v>90</v>
      </c>
      <c r="E23" s="28">
        <f ca="1" t="shared" si="0"/>
        <v>93910</v>
      </c>
      <c r="F23" s="28">
        <v>93910</v>
      </c>
      <c r="G23" s="28">
        <v>0</v>
      </c>
    </row>
    <row r="24" ht="24" customHeight="true" spans="1:7">
      <c r="A24" s="27" t="s">
        <v>91</v>
      </c>
      <c r="B24" s="27" t="s">
        <v>3</v>
      </c>
      <c r="C24" s="27" t="s">
        <v>3</v>
      </c>
      <c r="D24" s="25" t="s">
        <v>92</v>
      </c>
      <c r="E24" s="28">
        <f ca="1" t="shared" si="0"/>
        <v>805888</v>
      </c>
      <c r="F24" s="28">
        <v>805888</v>
      </c>
      <c r="G24" s="28">
        <v>0</v>
      </c>
    </row>
    <row r="25" ht="24" customHeight="true" spans="1:7">
      <c r="A25" s="27" t="s">
        <v>91</v>
      </c>
      <c r="B25" s="27" t="s">
        <v>74</v>
      </c>
      <c r="C25" s="27" t="s">
        <v>3</v>
      </c>
      <c r="D25" s="25" t="s">
        <v>93</v>
      </c>
      <c r="E25" s="28">
        <f ca="1" t="shared" si="0"/>
        <v>805888</v>
      </c>
      <c r="F25" s="28">
        <v>805888</v>
      </c>
      <c r="G25" s="28">
        <v>0</v>
      </c>
    </row>
    <row r="26" ht="24" customHeight="true" spans="1:7">
      <c r="A26" s="27" t="s">
        <v>91</v>
      </c>
      <c r="B26" s="27" t="s">
        <v>74</v>
      </c>
      <c r="C26" s="27" t="s">
        <v>69</v>
      </c>
      <c r="D26" s="25" t="s">
        <v>94</v>
      </c>
      <c r="E26" s="28">
        <f ca="1" t="shared" si="0"/>
        <v>259488</v>
      </c>
      <c r="F26" s="28">
        <v>259488</v>
      </c>
      <c r="G26" s="28">
        <v>0</v>
      </c>
    </row>
    <row r="27" ht="24" customHeight="true" spans="1:7">
      <c r="A27" s="27" t="s">
        <v>91</v>
      </c>
      <c r="B27" s="27" t="s">
        <v>74</v>
      </c>
      <c r="C27" s="27" t="s">
        <v>95</v>
      </c>
      <c r="D27" s="25" t="s">
        <v>96</v>
      </c>
      <c r="E27" s="28">
        <f ca="1" t="shared" si="0"/>
        <v>546400</v>
      </c>
      <c r="F27" s="28">
        <v>546400</v>
      </c>
      <c r="G27" s="28">
        <v>0</v>
      </c>
    </row>
    <row r="28" ht="24" customHeight="true" spans="1:7">
      <c r="A28" s="27" t="s">
        <v>37</v>
      </c>
      <c r="B28" s="27"/>
      <c r="C28" s="27"/>
      <c r="D28" s="27"/>
      <c r="E28" s="28">
        <f ca="1" t="shared" si="0"/>
        <v>4523058</v>
      </c>
      <c r="F28" s="28">
        <v>3799158</v>
      </c>
      <c r="G28" s="28">
        <v>723900</v>
      </c>
    </row>
  </sheetData>
  <sheetProtection password="CC3D" sheet="1"/>
  <mergeCells count="10">
    <mergeCell ref="A2:G2"/>
    <mergeCell ref="A4:F4"/>
    <mergeCell ref="A6:D6"/>
    <mergeCell ref="E6:G6"/>
    <mergeCell ref="A7:C7"/>
    <mergeCell ref="A28:D28"/>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2024-02-24T07:00:00Z</dcterms:created>
  <dcterms:modified xsi:type="dcterms:W3CDTF">2024-09-25T17:30:02Z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