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1000"/>
  </bookViews>
  <sheets>
    <sheet name="公开表封面" sheetId="1" r:id="rId1"/>
    <sheet name="部门公开目录" sheetId="2" r:id="rId2"/>
    <sheet name="部门主要职能（部门）" sheetId="3" r:id="rId3"/>
    <sheet name="部门机构设置（部门）" sheetId="4" r:id="rId4"/>
    <sheet name="名词解释（部门）" sheetId="5" r:id="rId5"/>
    <sheet name="部门编制说明（部门）" sheetId="6" r:id="rId6"/>
    <sheet name="部门收支总表" sheetId="7" r:id="rId7"/>
    <sheet name="部门收入总表" sheetId="8" r:id="rId8"/>
    <sheet name="部门支出总表" sheetId="9" r:id="rId9"/>
    <sheet name="部门财政拨款收支总表" sheetId="11" r:id="rId10"/>
    <sheet name="部门一般公共预算支出功能分类预算表" sheetId="13" r:id="rId11"/>
    <sheet name="部门政府性基金预算支出功能分类预算表" sheetId="14" r:id="rId12"/>
    <sheet name="部门国有资本经营预算支出功能分类预算表" sheetId="15" r:id="rId13"/>
    <sheet name="部门一般公共预算基本支出部门预算经济分类预算表" sheetId="16" r:id="rId14"/>
    <sheet name="部门“三公”经费和机关运行经费预算表" sheetId="17" r:id="rId15"/>
    <sheet name="其他相关情况说明（部门）" sheetId="18" r:id="rId16"/>
    <sheet name="项目经费情况说明（部门）1" sheetId="19" r:id="rId17"/>
    <sheet name="项目经费情况说明（部门）2" sheetId="20" r:id="rId18"/>
  </sheets>
  <definedNames>
    <definedName name="_xlnm.Print_Titles" localSheetId="7">部门收入总表!$6:$8</definedName>
    <definedName name="_xlnm.Print_Titles" localSheetId="8">部门支出总表!$6:$8</definedName>
    <definedName name="_xlnm.Print_Titles" localSheetId="10">部门一般公共预算支出功能分类预算表!$6:$8</definedName>
    <definedName name="_xlnm.Print_Titles" localSheetId="13">部门一般公共预算基本支出部门预算经济分类预算表!$6:$8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<sst xmlns="http://schemas.openxmlformats.org/spreadsheetml/2006/main" count="1757" uniqueCount="323">
  <si>
    <t>上海市崇明区2024年部门预算</t>
  </si>
  <si>
    <t>预算主管部门：上海市崇明区新海镇人民政府（汇总）</t>
  </si>
  <si>
    <t>目  录</t>
  </si>
  <si>
    <t>一、部门主要职能</t>
  </si>
  <si>
    <t>二、部门机构设置</t>
  </si>
  <si>
    <t>三、名词解释</t>
  </si>
  <si>
    <t>四、部门预算编制说明</t>
  </si>
  <si>
    <t xml:space="preserve">五、部门预算表 </t>
  </si>
  <si>
    <t xml:space="preserve">    1. 2024年部门财务收支预算总表 </t>
  </si>
  <si>
    <t xml:space="preserve">    2. 2024年部门收入预算总表  </t>
  </si>
  <si>
    <t xml:space="preserve">    3. 2024年部门支出预算总表 </t>
  </si>
  <si>
    <t xml:space="preserve">    4. 2024年部门财政拨款收支预算总表 </t>
  </si>
  <si>
    <t xml:space="preserve">    5．2024年部门一般公共预算支出功能分类预算表</t>
  </si>
  <si>
    <t xml:space="preserve">    6．2024年部门政府性基金预算支出功能分类预算表 </t>
  </si>
  <si>
    <t xml:space="preserve">    7．2024年部门国有资本经营预算支出功能分类预算表</t>
  </si>
  <si>
    <t xml:space="preserve">    8．2024年部门一般公共预算基本支出部门预算经济分类预算表</t>
  </si>
  <si>
    <t xml:space="preserve">    9.部门“三公”经费和机关运行经费预算表</t>
  </si>
  <si>
    <t>六、其他相关情况说明</t>
  </si>
  <si>
    <t>七、项目经费情况说明</t>
  </si>
  <si>
    <t>主要职能</t>
  </si>
  <si>
    <t xml:space="preserve">　　上海市崇明区新海镇人民政府（本级）是行政机关。
　　主要职能包括：
　  1.执行上级国家行政机关的决定、命令和国家制定的法律、法规，接受同级党委的领导，执行本级人民代表大会的各项决议，并报告执行决议、决定  和命令的情况。
    2.制定并落实本镇的经济计划和措施，促进产业结构调整及其他经济保持平衡协调发展，全面提高人民群众的生活水平和生活质量。
    3.承担国有资产、集体资产管理、监督及增值保值责任；保护公民私人所有合法财产，监督企业和各种经济联合体、和政策，履行经济合同。
    4.开展社会主义民主和法制的宣传教育，保障公民的权力；制定社会治安综合治理工作规划并组织实施；加强社区管理工，作，依法管理外来流动人口，处理人民来信来访，调解民间纠纷，打击违法犯罪，维护社会稳定。
    5.制定社会各项事业发展计划，发展教育、卫生、科技、民政、广播电视、文化、体育事业；组织实施义务教育和其他各类教育；加强计划生育工作；推进社会保障、社会福利事业和养老保险工作；做好劳动管理、科普、老年人和未成年人及宗教、侨务等工作。
    6.加强镇级财政的监督和管理，按计划组织、管理镇财政收入和支出，执行国家有关财经纪律和政策，保证国家财政收入的完成；做好统计工作。
    7.指导、支持、帮助村（居）民委员会的组织制度建设和业务建设，促进村.（居）民委员会民主自治。
    8.制定和组织实施镇村建设规划；加强公用市政设施、水利建设管理、房屋土地管理和环境综合整治工作，保护和改善生活环境和生态环境。
    9.协助和支持设置在本行政区域内不隶属于本事镇的国家机关和企、事业单位的工作，监督其遵守和执行国家的法律、法规和政策。
    10.承办区人民政府交办的其他事项。
</t>
  </si>
  <si>
    <t>机构设置</t>
  </si>
  <si>
    <t xml:space="preserve"> 　　上海市崇明区新海镇人民政府（汇总）部门预算是包括上海市崇明区新海镇人民政府（汇总）本部以及下属9家预算单位的综合收支计划。</t>
  </si>
  <si>
    <t xml:space="preserve">     本部门中，行政单位2家,事业单位8家，具体包括（列示至基层预算单位）：</t>
  </si>
  <si>
    <t xml:space="preserve">     1.上海市崇明区新海镇人民政府(本级）</t>
  </si>
  <si>
    <t xml:space="preserve">     2.上海市崇明区新海镇财政所</t>
  </si>
  <si>
    <t xml:space="preserve">     3.上海市崇明区新海镇生态保护和市容环境事务所</t>
  </si>
  <si>
    <t xml:space="preserve">     4.上海市崇明区新海镇社区事务受理服务中心</t>
  </si>
  <si>
    <t xml:space="preserve">     5.上海市崇明区新海镇水务管理所</t>
  </si>
  <si>
    <t xml:space="preserve">     6.上海市崇明区新海镇农业综合技术推广服务中心</t>
  </si>
  <si>
    <t xml:space="preserve">     7.上海市崇明区新海镇城市建设管理事务中心</t>
  </si>
  <si>
    <t xml:space="preserve">     8.上海市崇明区新海镇社区党群服务中心</t>
  </si>
  <si>
    <t xml:space="preserve">     9.上海市崇明区新海镇城市运行管理中心</t>
  </si>
  <si>
    <t xml:space="preserve">     10.上海市崇明区新海镇综合行政执法队</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</si>
  <si>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</si>
  <si>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</si>
  <si>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2024年部门预算编制说明</t>
  </si>
  <si>
    <t xml:space="preserve">　　2024年，上海市崇明区新海镇人民政府（汇总）收入预算35872.66万元，其中：财政拨款收入35872.66万元，比2023年预算减少5535.89万元；事业收入0万元；事业单位经营收入0万元；其他收入0万元。
　　支出预算35872.66万元，其中：财政拨款支出预算35872.66万元，比2023年预算减少5535.89万元。财政拨款支出预算中，一般公共预算拨款支出预算335792.36万元，比2023年预算减少5604.43万元；政府性基金拨款支出预算80.30万元，比2023年预算增加68.27万元；国有资本经营预算拨款支出预算为0万元。
     财政拨款收入支出减少的主要原因是减少光明米业经济小区扶持经费和区级转移支付。
     财政拨款支出主要内容如下：
　　1.“一般公共服务支出”科目2,663.16万元，主要用于镇机关事业单位人员工资福利、公用支出（不含社保和公积金）、政府工作专项、人大工作专项、经济发展管理专项和党群工作专项等支出。
　　2.“教育支出”科目8.00万元，主要用于事业办教育经费支出。
　　3.“科学技术支出”科目34.00万元，主要用于高新技术企业培育和科普专项经费支出。
　　4.“文化旅游体育与传媒支出”科目116.90万元，主要用于文化活动中心日常专项经费、文化艺术节专项经费、文化体育专项经费支出。
　　5.“社会保障和就业支出”科目3,706.00万元，主要用于事业单位人员工资福利、公用支出（不含社保和公积金）、优抚对象和残疾人补助、生态组织专项经费和专项转移支付专项经费支出。
　　6.“卫生健康支出”科目360.30万元，主要用于关事业单位人员医疗保险经费和社区事务管理专项经费等支出。
　　7.“节能环保支出”科目675.16万元，主要用于市容所人员工资福利、公用支出、农业办生活污水日常维护专项经费47万元、菜场第三方服务费和转移支付等支出。
　　8.“城乡社区支出”科目8,492.47万元，主要用于城管、事业单位、社工管理站人员工资福利、公用经费、实施工程、城乡建设治理专项等支出。
　　9.“农林水支出”科目1,297.21万元，主要用于农技中心和水务所人员工资福利、公用支出、专项转移资金城乡建设治理专项、农业综合管理专项、水利建设装修补助、森林、湿地建设和管养、农村生活污水处理和乡村振兴专项补助等支出。
　　10.“交通运输支出”科目69.51万元，主要用于农村公路乡村道养护项目（区级）转移支付。
　　11.“资源勘探工业信息等支出”科目17,842.72万元，主要用于企业扶持资金和招商工作经费支出。
　　12.“住房保障支出”科目577.22万元，主要用于行政事业单位人员住房公积金支出。
　　13.“其他支出”科目30.00万元，主要用于区级专项转移支付2023年认知障碍友好社区试点基金支出。
</t>
  </si>
  <si>
    <t>2024年部门财务收支预算总表</t>
  </si>
  <si>
    <t>编制部门：上海市崇明区新海镇人民政府（汇总）</t>
  </si>
  <si>
    <t>单位：元</t>
  </si>
  <si>
    <t>本年收入</t>
  </si>
  <si>
    <t>本年支出</t>
  </si>
  <si>
    <t>项目</t>
  </si>
  <si>
    <t>预算数</t>
  </si>
  <si>
    <t>一、财政拨款收入</t>
  </si>
  <si>
    <t>一、一般公共服务支出</t>
  </si>
  <si>
    <t>　　1、一般公共预算资金</t>
  </si>
  <si>
    <t>二、教育支出</t>
  </si>
  <si>
    <t>　　2、政府性基金</t>
  </si>
  <si>
    <t>三、科学技术支出</t>
  </si>
  <si>
    <t>　　3、国有资本经营预算</t>
  </si>
  <si>
    <t>四、文化旅游体育与传媒支出</t>
  </si>
  <si>
    <t>二、事业收入</t>
  </si>
  <si>
    <t>五、社会保障和就业支出</t>
  </si>
  <si>
    <t>三、事业单位经营收入</t>
  </si>
  <si>
    <t>六、卫生健康支出</t>
  </si>
  <si>
    <t>四、其他收入</t>
  </si>
  <si>
    <t>七、节能环保支出</t>
  </si>
  <si>
    <t>八、城乡社区支出</t>
  </si>
  <si>
    <t>九、农林水支出</t>
  </si>
  <si>
    <t>十、交通运输支出</t>
  </si>
  <si>
    <t>十一、资源勘探工业信息等支出</t>
  </si>
  <si>
    <t>十二、住房保障支出</t>
  </si>
  <si>
    <t>十三、其他支出</t>
  </si>
  <si>
    <t>收入总计</t>
  </si>
  <si>
    <t>支出总计</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</si>
  <si>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</si>
  <si>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</si>
  <si>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</si>
  <si>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</si>
  <si>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</si>
  <si>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</si>
  <si>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</si>
  <si>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</si>
  <si>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</si>
  <si>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</si>
  <si>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</si>
  <si>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</si>
  <si>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201</t>
  </si>
  <si>
    <t/>
  </si>
  <si>
    <t>一般公共服务支出</t>
  </si>
  <si>
    <t>01</t>
  </si>
  <si>
    <t>人大事务</t>
  </si>
  <si>
    <t>99</t>
  </si>
  <si>
    <t>其他人大事务支出</t>
  </si>
  <si>
    <t>03</t>
  </si>
  <si>
    <t>政府办公厅（室）及相关机构事务</t>
  </si>
  <si>
    <t>行政运行</t>
  </si>
  <si>
    <t>05</t>
  </si>
  <si>
    <t>统计信息事务</t>
  </si>
  <si>
    <t>07</t>
  </si>
  <si>
    <t>专项普查活动</t>
  </si>
  <si>
    <t>06</t>
  </si>
  <si>
    <t>财政事务</t>
  </si>
  <si>
    <t>其他财政事务支出</t>
  </si>
  <si>
    <t>08</t>
  </si>
  <si>
    <t>审计事务</t>
  </si>
  <si>
    <t>04</t>
  </si>
  <si>
    <t>审计业务</t>
  </si>
  <si>
    <t>11</t>
  </si>
  <si>
    <t>纪检监察事务</t>
  </si>
  <si>
    <t>其他纪检监察事务支出</t>
  </si>
  <si>
    <t>29</t>
  </si>
  <si>
    <t>群众团体事务</t>
  </si>
  <si>
    <t>其他群众团体事务支出</t>
  </si>
  <si>
    <t>32</t>
  </si>
  <si>
    <t>组织事务</t>
  </si>
  <si>
    <t>其他组织事务支出</t>
  </si>
  <si>
    <t>36</t>
  </si>
  <si>
    <t>其他共产党事务支出</t>
  </si>
  <si>
    <t>50</t>
  </si>
  <si>
    <t>事业运行</t>
  </si>
  <si>
    <t>其他一般公共服务支出</t>
  </si>
  <si>
    <t>205</t>
  </si>
  <si>
    <t>教育支出</t>
  </si>
  <si>
    <t>02</t>
  </si>
  <si>
    <t>普通教育</t>
  </si>
  <si>
    <t>小学教育</t>
  </si>
  <si>
    <t>206</t>
  </si>
  <si>
    <t>科学技术支出</t>
  </si>
  <si>
    <t>科学技术普及</t>
  </si>
  <si>
    <t>其他科学技术普及支出</t>
  </si>
  <si>
    <t>207</t>
  </si>
  <si>
    <t>文化旅游体育与传媒支出</t>
  </si>
  <si>
    <t>文化和旅游</t>
  </si>
  <si>
    <t>文化活动</t>
  </si>
  <si>
    <t>09</t>
  </si>
  <si>
    <t>群众文化</t>
  </si>
  <si>
    <t>体育</t>
  </si>
  <si>
    <t>群众体育</t>
  </si>
  <si>
    <t>208</t>
  </si>
  <si>
    <t>社会保障和就业支出</t>
  </si>
  <si>
    <t>民政管理事务</t>
  </si>
  <si>
    <t>基层政权建设和社区治理</t>
  </si>
  <si>
    <t>其他民政管理事务支出</t>
  </si>
  <si>
    <t>行政事业单位养老支出</t>
  </si>
  <si>
    <t>行政单位离退休</t>
  </si>
  <si>
    <t>事业单位离退休</t>
  </si>
  <si>
    <t>机关事业单位基本养老保险缴费支出</t>
  </si>
  <si>
    <t>机关事业单位职业年金缴费支出</t>
  </si>
  <si>
    <t>其他行政事业单位养老支出</t>
  </si>
  <si>
    <t>就业补助</t>
  </si>
  <si>
    <t>其他就业补助支出</t>
  </si>
  <si>
    <t>抚恤</t>
  </si>
  <si>
    <t>在乡复员、退伍军人生活补助</t>
  </si>
  <si>
    <t>其他优抚支出</t>
  </si>
  <si>
    <t>10</t>
  </si>
  <si>
    <t>社会福利</t>
  </si>
  <si>
    <t>老年福利</t>
  </si>
  <si>
    <t>殡葬</t>
  </si>
  <si>
    <t>养老服务</t>
  </si>
  <si>
    <t>其他社会福利支出</t>
  </si>
  <si>
    <t>残疾人事业</t>
  </si>
  <si>
    <t>残疾人康复</t>
  </si>
  <si>
    <t>残疾人就业</t>
  </si>
  <si>
    <t>残疾人体育</t>
  </si>
  <si>
    <t>其他残疾人事业支出</t>
  </si>
  <si>
    <t>25</t>
  </si>
  <si>
    <t>其他生活救助</t>
  </si>
  <si>
    <t>其他城市生活救助</t>
  </si>
  <si>
    <t>28</t>
  </si>
  <si>
    <t>退役军人管理事务</t>
  </si>
  <si>
    <t>其他退役军人管理事务支出</t>
  </si>
  <si>
    <t>210</t>
  </si>
  <si>
    <t>卫生健康支出</t>
  </si>
  <si>
    <t>公共卫生</t>
  </si>
  <si>
    <t>其他公共卫生支出</t>
  </si>
  <si>
    <t>计划生育事务</t>
  </si>
  <si>
    <t>17</t>
  </si>
  <si>
    <t>计划生育服务</t>
  </si>
  <si>
    <t>行政事业单位医疗</t>
  </si>
  <si>
    <t>行政单位医疗</t>
  </si>
  <si>
    <t>事业单位医疗</t>
  </si>
  <si>
    <t>13</t>
  </si>
  <si>
    <t>医疗救助</t>
  </si>
  <si>
    <t>城乡医疗救助</t>
  </si>
  <si>
    <t>其他医疗救助支出</t>
  </si>
  <si>
    <t>211</t>
  </si>
  <si>
    <t>节能环保支出</t>
  </si>
  <si>
    <t>环境保护管理事务</t>
  </si>
  <si>
    <t>其他环境保护管理事务支出</t>
  </si>
  <si>
    <t>自然生态保护</t>
  </si>
  <si>
    <t>农村环境保护</t>
  </si>
  <si>
    <t>污染减排</t>
  </si>
  <si>
    <t>减排专项支出</t>
  </si>
  <si>
    <t>212</t>
  </si>
  <si>
    <t>城乡社区支出</t>
  </si>
  <si>
    <t>城乡社区管理事务</t>
  </si>
  <si>
    <t>其他城乡社区管理事务支出</t>
  </si>
  <si>
    <t>城乡社区规划与管理</t>
  </si>
  <si>
    <t>城乡社区公共设施</t>
  </si>
  <si>
    <t>其他城乡社区公共设施支出</t>
  </si>
  <si>
    <t>城乡社区环境卫生</t>
  </si>
  <si>
    <t>国有土地使用权出让收入安排的支出</t>
  </si>
  <si>
    <t>农村基础设施建设支出</t>
  </si>
  <si>
    <t>213</t>
  </si>
  <si>
    <t>农林水支出</t>
  </si>
  <si>
    <t>农业农村</t>
  </si>
  <si>
    <t>22</t>
  </si>
  <si>
    <t>农业生产发展</t>
  </si>
  <si>
    <t>其他农业农村支出</t>
  </si>
  <si>
    <t>林业和草原</t>
  </si>
  <si>
    <t>森林资源管理</t>
  </si>
  <si>
    <t>森林生态效益补偿</t>
  </si>
  <si>
    <t>水利</t>
  </si>
  <si>
    <t>水利行业业务管理</t>
  </si>
  <si>
    <t>16</t>
  </si>
  <si>
    <t>农村水利</t>
  </si>
  <si>
    <t>其他水利支出</t>
  </si>
  <si>
    <t>214</t>
  </si>
  <si>
    <t>交通运输支出</t>
  </si>
  <si>
    <t>公路水路运输</t>
  </si>
  <si>
    <t>公路养护</t>
  </si>
  <si>
    <t>215</t>
  </si>
  <si>
    <t>资源勘探工业信息等支出</t>
  </si>
  <si>
    <t>支持中小企业发展和管理支出</t>
  </si>
  <si>
    <t>其他支持中小企业发展和管理支出</t>
  </si>
  <si>
    <t>221</t>
  </si>
  <si>
    <t>住房保障支出</t>
  </si>
  <si>
    <t>住房改革支出</t>
  </si>
  <si>
    <t>住房公积金</t>
  </si>
  <si>
    <t>购房补贴</t>
  </si>
  <si>
    <t>229</t>
  </si>
  <si>
    <t>其他支出</t>
  </si>
  <si>
    <t>60</t>
  </si>
  <si>
    <t>彩票公益金安排的支出</t>
  </si>
  <si>
    <t>用于社会福利的彩票公益金支出</t>
  </si>
  <si>
    <t>2024年部门支出预算总表</t>
  </si>
  <si>
    <t>支出预算</t>
  </si>
  <si>
    <t>基本支出</t>
  </si>
  <si>
    <t>项目支出</t>
  </si>
  <si>
    <t>2024年部门财政拨款收支预算总表</t>
  </si>
  <si>
    <t>财政拨款支出</t>
  </si>
  <si>
    <t>一般公共预算</t>
  </si>
  <si>
    <t>政府性基金预算</t>
  </si>
  <si>
    <t>国有资本经营预算</t>
  </si>
  <si>
    <t>一、一般公共预算资金</t>
  </si>
  <si>
    <t>二、政府性基金</t>
  </si>
  <si>
    <t>三、国有资本经营预算</t>
  </si>
  <si>
    <t>2024年部门一般公共预算支出功能分类预算表</t>
  </si>
  <si>
    <t>一般公共预算支出</t>
  </si>
  <si>
    <t>2024年部门政府性基金预算支出功能分类预算表</t>
  </si>
  <si>
    <t>政府性基金预算支出</t>
  </si>
  <si>
    <t>2024年部门国有资本经营预算支出功能分类预算表</t>
  </si>
  <si>
    <t>国有资本经营预算支出</t>
  </si>
  <si>
    <t>注：2024年未安排国有资本经营预算，故本表无数据。</t>
  </si>
  <si>
    <t>2024年部门一般公共预算基本支出部门预算经济分类预算表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</si>
  <si>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</si>
  <si>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</si>
  <si>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</si>
  <si>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</si>
  <si>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</si>
  <si>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</si>
  <si>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</si>
  <si>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</si>
  <si>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</si>
  <si>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</si>
  <si>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绩效工资</t>
  </si>
  <si>
    <t>机关事业单位基本养老保险缴费</t>
  </si>
  <si>
    <t>职业年金缴费</t>
  </si>
  <si>
    <t>职工基本医疗保险缴费</t>
  </si>
  <si>
    <t>12</t>
  </si>
  <si>
    <t>其他社会保障缴费</t>
  </si>
  <si>
    <t>其他工资福利支出</t>
  </si>
  <si>
    <t>302</t>
  </si>
  <si>
    <t>商品和服务支出</t>
  </si>
  <si>
    <t>办公费</t>
  </si>
  <si>
    <t>印刷费</t>
  </si>
  <si>
    <t>水费</t>
  </si>
  <si>
    <t>电费</t>
  </si>
  <si>
    <t>邮电费</t>
  </si>
  <si>
    <t>差旅费</t>
  </si>
  <si>
    <t>维修(护)费</t>
  </si>
  <si>
    <t>15</t>
  </si>
  <si>
    <t>会议费</t>
  </si>
  <si>
    <t>培训费</t>
  </si>
  <si>
    <t>公务接待费</t>
  </si>
  <si>
    <t>工会经费</t>
  </si>
  <si>
    <t>福利费</t>
  </si>
  <si>
    <t>31</t>
  </si>
  <si>
    <t>公务用车运行维护费</t>
  </si>
  <si>
    <t>39</t>
  </si>
  <si>
    <t>其他交通费用</t>
  </si>
  <si>
    <t>303</t>
  </si>
  <si>
    <t>对个人和家庭的补助</t>
  </si>
  <si>
    <t>退休费</t>
  </si>
  <si>
    <t>310</t>
  </si>
  <si>
    <t>资本性支出</t>
  </si>
  <si>
    <t>办公设备购置</t>
  </si>
  <si>
    <t>2024年部门“三公”经费和机关运行经费预算表</t>
  </si>
  <si>
    <t>单位:元</t>
  </si>
  <si>
    <t>“三公”经费预算数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</si>
  <si>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</si>
  <si>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</si>
  <si>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</si>
  <si>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</si>
  <si>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</si>
  <si>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</si>
  <si>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</si>
  <si>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2024年“三公”经费预算数为23.65万元，比2023年预算减少20.45万元。其中：
　　（一）因公出国（境）费0.00万元，与2023年预算持平。
　　（二）公务用车购置及运行费12.70万元，与2023年预算持平。其中：公务用车购置费0.00万元，与2023年预算持平。公务用车运行费12.70万元，与2023年预算持平。
　　（三）公务接待费10.95万元，比2023年预算减少20.45万元，主要原因是严格执行中央八项规定、国务院“约法三章”及《党政机关厉行节约反对浪费》条例要求，压缩公务接待费。
二、机关运行经费预算
　　2024年上海市崇明区新海镇人民政府（汇总）（部门）下属2家机关和0家参公事业单位财政拨款的机关运行经费预算为417.72万元。
        三、政府采购预算情况
　　2024年度本部门政府采购预算437.85万元，其中：政府采购货物预算16.90万元、政府采购工程预算0.00万元、政府采购服务预算420.95万元。2024年本部门面向中小企业预留政府采购项目预算金额426.35万元，其中，预留给小型和微型企业的政府采购项目预算为13.60万元。
四、绩效目标设置情况
　　按照本市预算绩效管理工作的总体要求，本部门实现了绩效目标的全覆盖。其中，编报部门（单位）整体绩效目标11个；政策绩效目标0个、涉及预算资金0万元；项目绩效目标48个，涉及预算资金30,668.42万元。
  五、国有资产占有使用情况
     截至2023年8月31日，本单位共有车辆18辆，其中：部级领导干部用车0辆、主要领导干部用车0辆、机要通信用车0辆、应急保障用车0辆、执法执勤用车0辆、特种专业技术用车0辆、离退休干部用车0辆、其他用车18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</si>
  <si>
    <t>2024年度物业公司运行经费项目1经费情况说明</t>
  </si>
  <si>
    <t xml:space="preserve"> 一、项目概述 </t>
  </si>
  <si>
    <t xml:space="preserve">    总体情况：新海镇地处崇明岛西北部，镇域范围包括原跃进、新海、红星、长征4个市属国营农场，总面积105.04平方公里。新海镇前身是隶属于光明集团的农场型社区，2008年7月经崇明县人民政府和光明食品集团批准，组建新海社区政务移交小组，启动在崇市属国营农场政务移交并纳入属地化管理的前期运作，2008年8月经上海市人民政府批准，建立崇明县新海镇，并于当年底选举产生了首届党委、人大和政府。2017年1月，崇明撤县设区，按上级文件要求，上海市崇明县新海镇人民政府更名为上海市崇明区新海镇人民政府。
上海生源物业有限公司成立于1996年07月05日，为新海镇镇属企业，政务移交前由农场补贴，政务移交后依据移交协议由乡镇补贴。经营范围包括物业管理，房屋维修，室内装饰服务，房屋建筑工程，建筑装饰装修工程，桥梁工程，爆破与拆除工程，园林绿化工程，水利水电工程，公路工程，道路养护工程，河湖整治工程，土石方工程，建筑劳务分包，保洁服务。
立项目的：通过项目的实施，保障物业公司正常运行，更好地为新海镇提供保洁、维修、垃圾清运等物业服务工作，进一步改善新海镇城区环境，提升城区形象。</t>
  </si>
  <si>
    <t xml:space="preserve"> 二、立项依据 </t>
  </si>
  <si>
    <t xml:space="preserve">   根据新海镇政务移交协议，镇属企业政务移交前由农场补贴，政务移交后依据移交协议由乡镇补贴。</t>
  </si>
  <si>
    <t xml:space="preserve"> 三、实施主体 </t>
  </si>
  <si>
    <t xml:space="preserve">  1.责任主体：上海市崇明区新海镇人民政府，作为项目主管单位，负责统筹管理，按移交协议对物业公司进行补贴
  2.责任主体：上海市崇明区新海镇财政所，负责项目预算审核及拨付。
  3.责任主体：上海生源物业有限公司，负责物业管理，提供保洁、维修等服务。
</t>
  </si>
  <si>
    <t xml:space="preserve"> 四、实施方案 </t>
  </si>
  <si>
    <t xml:space="preserve">    上海生源物业有限公司管辖新海、跃进、红星、长征4个区域23个住宅小区，共计360幢居民楼，8091套住房。2022年度上海市崇明区新海镇物业公司补贴专项经费项目，主要用于补贴上海生源物业有限公司的物业收入未能覆盖的日常费用支出，包括人员费用、公用费用、生产经营支出和专项经费支出。
上海生源物业有限公司收入包括物业费和维修费。人员支出主要包括职工工资、社保、绩效、工会和其他福利等。目前有职工17人：办公室1人、门卫1人、收费2人、班组长4人、管道维修9人。退休人员聘用70人：消防工作站6人、保洁11人、勤杂工8人（大件垃圾、建筑垃圾转运等）、维修工10人、收费2人、垃圾分类26人、电工4人、垃圾分类巡查3人。余顺劳务人员4人：管道维修1人，保洁服务3人。公用支出主要包括日常办公费用。生产经营支出主要包括修理费、物料费等。专项经费支出主要包括第三方服务费。第三方服务员工按照当年度上海市职工工资最低标准上浮8%，缴纳社保、公积金，按照国家标准发放节假日加班费，高温费及每人每月考核奖。
</t>
  </si>
  <si>
    <t xml:space="preserve"> 五、实施周期 </t>
  </si>
  <si>
    <t xml:space="preserve">   项目主要为日常工作，2024年1-12月逐步推进。</t>
  </si>
  <si>
    <t xml:space="preserve"> 六、年度预算安排 </t>
  </si>
  <si>
    <t xml:space="preserve">    1.项目年度财政资金预算安排金额：729.40万元
    2.项目年度财政资金预算安排使用内容：主要包括第三方服务费、第三方服务员工按照当年度上海市职工工资最低标准上浮8%，缴纳社保、公积金，按照国家标准发放节假日加班费，高温费及每人每月考核奖。</t>
  </si>
  <si>
    <t xml:space="preserve"> 七、绩效目标 </t>
  </si>
  <si>
    <t xml:space="preserve"> 详见单位的项目绩效目标表</t>
  </si>
  <si>
    <t>2024年度帮困及双拥慰问款专项经费项目2经费情况说明</t>
  </si>
  <si>
    <t xml:space="preserve"> 总体情况：帮困和慰问工作是一项常态化工作，2014年2月国务院颁布《社会救助暂行办法》，明确了社会救助制度要坚持托底线、救急难、可持续，与其他社会保障制度相衔接，社会救助水平要与经济社会发展水平相适应。上海市根据《社会救助暂行办法》等法律、行政法规，结合本市实际，出台了《上海市社会救助条例》，明确了社会救助的6类对象，即最低生活保障家庭、低收入困难家庭、支出型贫困家庭、特困人员、自然灾害受灾人员和临时救助对象。同时，要求乡镇人民政府、街道办事处负责有关社会救助的对象发现、申请受理、调查核实、审核确认、动态管理等工作；村民委员会、居民委员会依法协助乡镇人民政府、街道办事处做好有关社会救助工作。
上海是特大型城市，多年的实践证明：街镇更贴近群众，更能够及时发现、动态掌握困难群众的生存状态，更有利于及时、便利回应困难群众需求，由街镇负责有关社会救助的政策宣传、对象发现、申请受理、调查核实、审核确认、动态管理等工作，有利于节约行政成本，提升办事效率，亦符合国家和上海市市有关权力下放、重心下移的要求。
立项目的：帮困和慰问工作是推进以改善民生为重点的社会建设的重要内容，也是建设服务型政府的重要举措，项目旨在按照应帮尽帮原则，落实新海镇贫困居民基本生活保障、解决居民临时性的困难、促进社会和谐发展，促进双拥工作的开展。
</t>
  </si>
  <si>
    <t xml:space="preserve"> 1、《社会救助暂行办法》提出，社会救助制度要坚持托底线、救急难、可持续，与其他社会保障制度相衔接，社会救助水平要与经济社会发展水平相适应。
2、《上海市社会救助条例》提出，乡镇人民政府、街道办事处负责有关社会救助的对象发现、申请受理、调查核实、审核确认、动态管理等工作；村民委员会、居民委员会依法协助乡镇人民政府、街道办事处做好有关社会救助工作。
3、上海市崇明区民政局、上海市崇明区财政局关于印发《上海市崇明区临时救助工作实施细则》的通知（沪崇民〔2017〕52号）提出，区民政局负责统筹开展本行政区域内临时救助工作，乡镇人民政府在区民政局的指导下，负责临时救助的受理、审核、审批和救助金的发放等工作。
4、上海市崇明区人民政府关于加强城乡安全风险防控的意见（沪崇府发〔2021〕82号）提出，要建立完善城乡安全风险防控体系，提升城乡安全风险防控效能，增强城乡安全风险治理能力。
</t>
  </si>
  <si>
    <t xml:space="preserve">  1.责任主体：上海市崇明区新海镇财政所，负责预算资金的审核、监管。
  2.责任主体：上海市崇明区新海镇社会事务管理办公室，负责项目主要工作的实施，相关职责包括：负责社会救助审核和各项民政优扶政策落实工作，实施老年人、残疾人和儿童   福利的管理工作；负责社会救助和救灾的管理工作；负责社区内社会组织的发展和管理；负责民族、宗教事务工作。
  3.责任主体：上海市崇明区新海镇社会救助所，按照新海镇政府的要求执行社会救助和帮困工作。
社区居委会，负责排摸社区内困难群众的基本情况，宣传帮困政策和申报要求，统计申报信息并进行初步审查。
</t>
  </si>
  <si>
    <t xml:space="preserve">帮困及双拥慰问款项目由新海镇事务办负责实施，主要包括以下工作和支出：
社会帮困：在春节、劳动节、国庆节等节日，对符合帮困条件的对象发放帮困款；委托癌症协会等社会组织开展帮困活动等。实施流程如下：
①事务办组织村（居）民委员会排摸、核实辖区内村（居）民遭遇突发事件、意外事故、罹患重病等特殊情况，帮助有困难的家庭或个人提出救助申请。
符合条件的本区城乡居民以家庭为单位，由户主或其委托的人员向社区提出书面申请；符合生活无着的流浪、乞讨人员救助条件的，向社会救助所申请救助。
申请家庭或个人向社区、社会救助所如实申报家庭人口、经济状况和困难情况，提供户口薄、身份证，公安、消防、医疗等部门出具的证明材料以及可支配收入、家庭财产证明等。
②事务办对申请家庭或个人的经济状况和困难情形进行调查核实，在受理临时救助申请之日后的10个工作日内（对情况紧急、需立即采取措施以防止造成无法挽回的损失或无法改变的严重后果的，乡镇人民政府可先行救助，事后按规定补齐相关手续），完成审核审批；委托居民经济状况核对机构核对的，可延长20个工作日。
③批准享受救助待遇的家庭，事务办建立救助档案，于春节、劳动节、国庆节组织工作人员上门慰问，并发放救助。救助以发放救助金为主，必要时，采取提供实物和基本生活条件等形式给予救助。
④镇政府、村（居）民委员会按规定公开临时救助制度和申请、审核、审批程序，公布临时救助对象及救助金额，公开监督举报电话，接受社会监督。
双拥慰问：前往驻崇部队组织双拥慰问活动；组织援滇干部等老干部慰问活动。计划于春节、建军节组织实施。
云南扶贫支出：与云南省临沧市永德县4个村居签订帮扶合作协议，在结对框架内，组织本地企业赴云南开展帮扶活动等，如对口支援地区将鲜果运至新海镇进行深加工（水果酿酒等）等形式。计划于10月份实施。
社会应急救助：向安信农业保险股份有限公司购买财产一切险，覆盖新海镇公共财产；购买家庭财产综合险，覆盖新海镇各户居民；购买公众责任险，覆盖新海镇各公共场所；购买团体人身保险，覆盖230名新海镇公职人员。计划于年底实施。
</t>
  </si>
  <si>
    <t xml:space="preserve">  项目主要为日常工作，2024年1-12月逐步推进。</t>
  </si>
  <si>
    <t xml:space="preserve">    1.项目年度财政资金预算安排金额：58.80万元
    2.项目年度财政资金预算安排使用内容：主要用于各居委会临时帮困5万、三大节日帮困30万、个案帮困5万、应急救助（安信保险）18.8万</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</si>
</sst>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quot;;#,##0"/>
    <numFmt numFmtId="177" formatCode="[=0]&quot;&quot;;#,##0.00"/>
  </numFmts>
  <fonts count="42">
    <font>
      <sz val="10"/>
      <name val="Calibri"/>
      <charset val="134"/>
    </font>
    <font>
      <sz val="11"/>
      <color indexed="8"/>
      <name val="宋体"/>
      <charset val="1"/>
      <scheme val="minor"/>
    </font>
    <font>
      <b/>
      <sz val="19"/>
      <name val="阿里巴巴普惠体 M"/>
      <charset val="134"/>
    </font>
    <font>
      <sz val="10"/>
      <name val="阿里巴巴普惠体 M"/>
      <charset val="134"/>
    </font>
    <font>
      <sz val="18"/>
      <name val="宋体"/>
      <charset val="134"/>
    </font>
    <font>
      <sz val="12"/>
      <name val="宋体"/>
      <charset val="134"/>
    </font>
    <font>
      <sz val="12"/>
      <color rgb="FF000100"/>
      <name val="宋体"/>
      <charset val="134"/>
    </font>
    <font>
      <sz val="12"/>
      <color rgb="FFFF0000"/>
      <name val="宋体"/>
      <charset val="134"/>
    </font>
    <font>
      <sz val="10"/>
      <name val="宋体"/>
      <charset val="134"/>
    </font>
    <font>
      <sz val="11"/>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sz val="10"/>
      <color rgb="FF000000"/>
      <name val="宋体"/>
      <charset val="134"/>
    </font>
    <font>
      <b/>
      <sz val="36"/>
      <color rgb="FF000000"/>
      <name val="宋体"/>
      <charset val="134"/>
    </font>
    <font>
      <b/>
      <sz val="36"/>
      <color indexed="8"/>
      <name val="楷体_GB2312"/>
      <charset val="134"/>
    </font>
    <font>
      <sz val="16"/>
      <color rgb="FF000000"/>
      <name val="宋体"/>
      <charset val="134"/>
    </font>
    <font>
      <sz val="18"/>
      <color rgb="FF000000"/>
      <name val="楷体"/>
      <charset val="134"/>
    </font>
    <font>
      <b/>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4" borderId="4"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5" applyNumberFormat="0" applyFill="0" applyAlignment="0" applyProtection="0">
      <alignment vertical="center"/>
    </xf>
    <xf numFmtId="0" fontId="29" fillId="0" borderId="5" applyNumberFormat="0" applyFill="0" applyAlignment="0" applyProtection="0">
      <alignment vertical="center"/>
    </xf>
    <xf numFmtId="0" fontId="30" fillId="0" borderId="6" applyNumberFormat="0" applyFill="0" applyAlignment="0" applyProtection="0">
      <alignment vertical="center"/>
    </xf>
    <xf numFmtId="0" fontId="30" fillId="0" borderId="0" applyNumberFormat="0" applyFill="0" applyBorder="0" applyAlignment="0" applyProtection="0">
      <alignment vertical="center"/>
    </xf>
    <xf numFmtId="0" fontId="31" fillId="5" borderId="7" applyNumberFormat="0" applyAlignment="0" applyProtection="0">
      <alignment vertical="center"/>
    </xf>
    <xf numFmtId="0" fontId="32" fillId="6" borderId="8" applyNumberFormat="0" applyAlignment="0" applyProtection="0">
      <alignment vertical="center"/>
    </xf>
    <xf numFmtId="0" fontId="33" fillId="6" borderId="7" applyNumberFormat="0" applyAlignment="0" applyProtection="0">
      <alignment vertical="center"/>
    </xf>
    <xf numFmtId="0" fontId="34" fillId="7" borderId="9" applyNumberFormat="0" applyAlignment="0" applyProtection="0">
      <alignment vertical="center"/>
    </xf>
    <xf numFmtId="0" fontId="35" fillId="0" borderId="10" applyNumberFormat="0" applyFill="0" applyAlignment="0" applyProtection="0">
      <alignment vertical="center"/>
    </xf>
    <xf numFmtId="0" fontId="36" fillId="0" borderId="11" applyNumberFormat="0" applyFill="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cellStyleXfs>
  <cellXfs count="58">
    <xf numFmtId="0" fontId="0" fillId="0" borderId="0" xfId="0" applyProtection="1">
      <protection locked="0"/>
    </xf>
    <xf numFmtId="0" fontId="1" fillId="0" borderId="0" xfId="0" applyFont="1" applyFill="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1" fillId="0" borderId="0" xfId="0" applyFont="1" applyFill="1" applyAlignment="1" applyProtection="1">
      <alignment vertical="center"/>
      <protection locked="0"/>
    </xf>
    <xf numFmtId="0" fontId="2"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vertical="center" wrapText="1"/>
      <protection locked="0"/>
    </xf>
    <xf numFmtId="0" fontId="4" fillId="0" borderId="0" xfId="0" applyNumberFormat="1" applyFont="1" applyAlignment="1" applyProtection="1">
      <alignment horizontal="center" vertical="center"/>
      <protection locked="0"/>
    </xf>
    <xf numFmtId="0" fontId="5" fillId="0" borderId="0" xfId="0" applyNumberFormat="1" applyFont="1" applyAlignment="1" applyProtection="1">
      <alignment horizontal="left" vertical="top" wrapText="1"/>
      <protection locked="0"/>
    </xf>
    <xf numFmtId="0" fontId="5" fillId="0" borderId="0" xfId="0" applyNumberFormat="1" applyFont="1" applyAlignment="1" applyProtection="1">
      <alignment horizontal="left" vertical="center"/>
      <protection locked="0"/>
    </xf>
    <xf numFmtId="0" fontId="5" fillId="0" borderId="0" xfId="0" applyNumberFormat="1" applyFont="1" applyAlignment="1" applyProtection="1">
      <alignment horizontal="right" vertical="center"/>
      <protection locked="0"/>
    </xf>
    <xf numFmtId="0" fontId="5" fillId="2" borderId="1" xfId="0" applyNumberFormat="1" applyFont="1" applyFill="1" applyBorder="1" applyAlignment="1" applyProtection="1">
      <alignment horizontal="center" vertical="center" wrapText="1"/>
      <protection locked="0"/>
    </xf>
    <xf numFmtId="2" fontId="5" fillId="0" borderId="1" xfId="0" applyNumberFormat="1" applyFont="1" applyBorder="1" applyAlignment="1" applyProtection="1">
      <alignment horizontal="right" vertical="center"/>
      <protection locked="0"/>
    </xf>
    <xf numFmtId="2" fontId="6" fillId="3" borderId="1" xfId="0" applyNumberFormat="1" applyFont="1" applyFill="1" applyBorder="1" applyAlignment="1" applyProtection="1">
      <alignment horizontal="right" vertical="center" wrapText="1"/>
      <protection locked="0"/>
    </xf>
    <xf numFmtId="0" fontId="7" fillId="0" borderId="0" xfId="0" applyNumberFormat="1" applyFont="1" applyAlignment="1" applyProtection="1">
      <alignment horizontal="left" vertical="center"/>
      <protection locked="0"/>
    </xf>
    <xf numFmtId="0" fontId="8" fillId="0" borderId="0" xfId="0" applyFont="1" applyAlignment="1" applyProtection="1">
      <alignment horizontal="left" vertical="center"/>
      <protection locked="0"/>
    </xf>
    <xf numFmtId="0" fontId="5" fillId="2" borderId="1"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wrapText="1"/>
      <protection locked="0"/>
    </xf>
    <xf numFmtId="0" fontId="5" fillId="2" borderId="3"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protection locked="0"/>
    </xf>
    <xf numFmtId="0" fontId="5" fillId="0" borderId="1" xfId="0" applyNumberFormat="1" applyFont="1" applyBorder="1" applyAlignment="1" applyProtection="1">
      <alignment horizontal="center" vertical="center"/>
      <protection locked="0"/>
    </xf>
    <xf numFmtId="0" fontId="5" fillId="0" borderId="1" xfId="0" applyNumberFormat="1" applyFont="1" applyBorder="1" applyAlignment="1" applyProtection="1">
      <alignment horizontal="left" vertical="center"/>
      <protection locked="0"/>
    </xf>
    <xf numFmtId="176" fontId="5" fillId="0" borderId="1" xfId="0" applyNumberFormat="1" applyFont="1" applyBorder="1" applyAlignment="1" applyProtection="1">
      <alignment horizontal="right" vertical="center" wrapText="1"/>
      <protection locked="0"/>
    </xf>
    <xf numFmtId="176" fontId="5" fillId="0" borderId="1" xfId="0" applyNumberFormat="1" applyFont="1" applyBorder="1" applyAlignment="1" applyProtection="1">
      <alignment horizontal="right" vertical="center"/>
      <protection locked="0"/>
    </xf>
    <xf numFmtId="0" fontId="5" fillId="0" borderId="1" xfId="0" applyFont="1" applyBorder="1" applyAlignment="1" applyProtection="1">
      <alignment horizontal="center" vertical="center"/>
      <protection locked="0"/>
    </xf>
    <xf numFmtId="0" fontId="5" fillId="2" borderId="3" xfId="0" applyNumberFormat="1" applyFont="1" applyFill="1" applyBorder="1" applyAlignment="1" applyProtection="1">
      <alignment horizontal="center" vertical="center" wrapText="1"/>
      <protection locked="0"/>
    </xf>
    <xf numFmtId="0" fontId="5" fillId="0" borderId="1" xfId="0" applyNumberFormat="1" applyFont="1" applyBorder="1" applyAlignment="1" applyProtection="1">
      <alignment horizontal="left" vertical="center" wrapText="1"/>
      <protection locked="0"/>
    </xf>
    <xf numFmtId="177" fontId="5" fillId="0" borderId="1" xfId="0" applyNumberFormat="1" applyFont="1" applyBorder="1" applyAlignment="1" applyProtection="1">
      <alignment horizontal="right" vertical="center"/>
      <protection locked="0"/>
    </xf>
    <xf numFmtId="0" fontId="8" fillId="0" borderId="1" xfId="0" applyFont="1" applyBorder="1" applyAlignment="1" applyProtection="1">
      <alignment horizontal="center"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center" vertical="center"/>
      <protection locked="0"/>
    </xf>
    <xf numFmtId="176" fontId="9" fillId="0" borderId="1" xfId="0" applyNumberFormat="1" applyFont="1" applyBorder="1" applyAlignment="1" applyProtection="1">
      <alignment horizontal="right" vertical="center"/>
      <protection locked="0"/>
    </xf>
    <xf numFmtId="0" fontId="5" fillId="0" borderId="0" xfId="0" applyNumberFormat="1" applyFont="1" applyBorder="1" applyAlignment="1" applyProtection="1">
      <alignment horizontal="left" vertical="center"/>
      <protection locked="0"/>
    </xf>
    <xf numFmtId="0" fontId="9" fillId="0" borderId="0" xfId="0" applyNumberFormat="1" applyFont="1" applyAlignment="1" applyProtection="1">
      <alignment horizontal="left" vertical="center"/>
      <protection locked="0"/>
    </xf>
    <xf numFmtId="176" fontId="6" fillId="0" borderId="1" xfId="0" applyNumberFormat="1" applyFont="1" applyBorder="1" applyAlignment="1" applyProtection="1">
      <alignment horizontal="right" vertical="center" wrapText="1"/>
      <protection locked="0"/>
    </xf>
    <xf numFmtId="0" fontId="8" fillId="0" borderId="0" xfId="0" applyNumberFormat="1" applyFont="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1" xfId="0" applyFont="1" applyBorder="1" applyAlignment="1" applyProtection="1">
      <alignment horizontal="left" vertical="center"/>
      <protection locked="0"/>
    </xf>
    <xf numFmtId="177" fontId="5" fillId="0" borderId="1" xfId="0" applyNumberFormat="1" applyFont="1" applyBorder="1" applyAlignment="1" applyProtection="1">
      <alignment horizontal="right" vertical="center" wrapText="1"/>
      <protection locked="0"/>
    </xf>
    <xf numFmtId="0"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4" fillId="0" borderId="0" xfId="0" applyNumberFormat="1" applyFont="1" applyAlignment="1" applyProtection="1">
      <alignment horizontal="center" vertical="top"/>
      <protection locked="0"/>
    </xf>
    <xf numFmtId="0" fontId="5" fillId="0" borderId="0" xfId="0" applyFont="1" applyAlignment="1" applyProtection="1">
      <alignment horizontal="left" vertical="top" wrapText="1"/>
      <protection locked="0"/>
    </xf>
    <xf numFmtId="0" fontId="10"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center" vertical="center"/>
      <protection locked="0"/>
    </xf>
    <xf numFmtId="0" fontId="12" fillId="0" borderId="0" xfId="0" applyNumberFormat="1" applyFont="1" applyAlignment="1" applyProtection="1">
      <alignment horizontal="left" vertical="center"/>
      <protection locked="0"/>
    </xf>
    <xf numFmtId="0" fontId="13" fillId="0" borderId="0" xfId="0" applyNumberFormat="1" applyFont="1" applyAlignment="1" applyProtection="1">
      <alignment horizontal="left" vertical="center"/>
      <protection locked="0"/>
    </xf>
    <xf numFmtId="0" fontId="14" fillId="0" borderId="0" xfId="0" applyNumberFormat="1" applyFont="1" applyAlignment="1" applyProtection="1">
      <alignment horizontal="right" vertical="center"/>
      <protection locked="0"/>
    </xf>
    <xf numFmtId="0" fontId="15" fillId="0" borderId="0" xfId="0"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49" fontId="18" fillId="0" borderId="0" xfId="0" applyNumberFormat="1" applyFont="1" applyFill="1" applyBorder="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11" fillId="0" borderId="0" xfId="0" applyNumberFormat="1" applyFont="1" applyAlignment="1" applyProtection="1">
      <alignment horizontal="left" vertical="center"/>
      <protection locked="0"/>
    </xf>
    <xf numFmtId="0" fontId="20" fillId="0" borderId="0" xfId="0" applyNumberFormat="1" applyFont="1" applyAlignment="1" applyProtection="1">
      <alignment horizontal="center" vertical="center" wrapText="1"/>
      <protection locked="0"/>
    </xf>
    <xf numFmtId="0" fontId="20" fillId="0" borderId="0" xfId="0" applyNumberFormat="1" applyFont="1" applyAlignment="1" applyProtection="1">
      <alignment horizontal="center" vertical="center"/>
      <protection locked="0"/>
    </xf>
    <xf numFmtId="0" fontId="21" fillId="0" borderId="0" xfId="0" applyNumberFormat="1" applyFont="1" applyAlignment="1" applyProtection="1">
      <alignment horizontal="left" vertical="center"/>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showRuler="0" topLeftCell="A9" workbookViewId="0">
      <selection activeCell="A21" sqref="A21:M21"/>
    </sheetView>
  </sheetViews>
  <sheetFormatPr defaultColWidth="9" defaultRowHeight="12.75"/>
  <cols>
    <col min="1" max="12" width="9.42857142857143" customWidth="1"/>
    <col min="13" max="13" width="10.8571428571429" customWidth="1"/>
  </cols>
  <sheetData>
    <row r="1" ht="18.75" customHeight="1" spans="1:13">
      <c r="A1" s="48"/>
      <c r="B1" s="48"/>
      <c r="C1" s="48"/>
      <c r="D1" s="48"/>
      <c r="E1" s="48"/>
      <c r="F1" s="48"/>
      <c r="G1" s="48"/>
      <c r="H1" s="48"/>
      <c r="I1" s="48"/>
      <c r="J1" s="48"/>
      <c r="K1" s="48"/>
      <c r="L1" s="48"/>
      <c r="M1" s="48"/>
    </row>
    <row r="2" ht="18.75" customHeight="1" spans="1:13">
      <c r="A2" s="48"/>
      <c r="B2" s="48"/>
      <c r="C2" s="48"/>
      <c r="D2" s="48"/>
      <c r="E2" s="48"/>
      <c r="F2" s="48"/>
      <c r="G2" s="48"/>
      <c r="H2" s="48"/>
      <c r="I2" s="48"/>
      <c r="J2" s="48"/>
      <c r="K2" s="48"/>
      <c r="L2" s="48"/>
      <c r="M2" s="48"/>
    </row>
    <row r="3" ht="21.75" customHeight="1" spans="1:13">
      <c r="A3" s="49"/>
      <c r="B3" s="9"/>
      <c r="C3" s="9"/>
      <c r="D3" s="9"/>
      <c r="E3" s="9"/>
      <c r="F3" s="50"/>
      <c r="G3" s="9"/>
      <c r="H3" s="9"/>
      <c r="I3" s="9"/>
      <c r="J3" s="9"/>
      <c r="K3" s="9"/>
      <c r="L3" s="9"/>
      <c r="M3" s="57"/>
    </row>
    <row r="4" ht="21.75" customHeight="1" spans="1:13">
      <c r="A4" s="51"/>
      <c r="B4" s="51"/>
      <c r="C4" s="51"/>
      <c r="D4" s="51"/>
      <c r="E4" s="51"/>
      <c r="F4" s="51"/>
      <c r="G4" s="51"/>
      <c r="H4" s="51"/>
      <c r="I4" s="51"/>
      <c r="J4" s="51"/>
      <c r="K4" s="51"/>
      <c r="L4" s="51"/>
      <c r="M4" s="51"/>
    </row>
    <row r="5" ht="46.5" customHeight="1" spans="1:13">
      <c r="A5" s="52" t="s">
        <v>0</v>
      </c>
      <c r="B5" s="52"/>
      <c r="C5" s="52"/>
      <c r="D5" s="52"/>
      <c r="E5" s="52"/>
      <c r="F5" s="52"/>
      <c r="G5" s="52"/>
      <c r="H5" s="52"/>
      <c r="I5" s="52"/>
      <c r="J5" s="52"/>
      <c r="K5" s="52"/>
      <c r="L5" s="52"/>
      <c r="M5" s="52"/>
    </row>
    <row r="6" ht="15.75" customHeight="1" spans="1:13">
      <c r="A6" s="9"/>
      <c r="B6" s="9"/>
      <c r="C6" s="9"/>
      <c r="D6" s="9"/>
      <c r="E6" s="9"/>
      <c r="F6" s="53"/>
      <c r="G6" s="9"/>
      <c r="H6" s="9"/>
      <c r="I6" s="9"/>
      <c r="J6" s="9"/>
      <c r="K6" s="9"/>
      <c r="L6" s="9"/>
      <c r="M6" s="9"/>
    </row>
    <row r="7" ht="15.75" customHeight="1" spans="1:13">
      <c r="A7" s="54"/>
      <c r="B7" s="54"/>
      <c r="C7" s="54"/>
      <c r="D7" s="54"/>
      <c r="E7" s="54"/>
      <c r="F7" s="54"/>
      <c r="G7" s="54"/>
      <c r="H7" s="54"/>
      <c r="I7" s="54"/>
      <c r="J7" s="54"/>
      <c r="K7" s="54"/>
      <c r="L7" s="54"/>
      <c r="M7" s="54"/>
    </row>
    <row r="8" ht="15.75" customHeight="1" spans="1:13">
      <c r="A8" s="9"/>
      <c r="B8" s="9"/>
      <c r="C8" s="9"/>
      <c r="D8" s="9"/>
      <c r="E8" s="9"/>
      <c r="F8" s="53"/>
      <c r="G8" s="9"/>
      <c r="H8" s="9"/>
      <c r="I8" s="9"/>
      <c r="J8" s="9"/>
      <c r="K8" s="9"/>
      <c r="L8" s="9"/>
      <c r="M8" s="9"/>
    </row>
    <row r="9" ht="15.75" customHeight="1" spans="1:13">
      <c r="A9" s="9"/>
      <c r="B9" s="9"/>
      <c r="C9" s="9"/>
      <c r="D9" s="9"/>
      <c r="E9" s="9"/>
      <c r="F9" s="53"/>
      <c r="G9" s="9"/>
      <c r="H9" s="9"/>
      <c r="I9" s="9"/>
      <c r="J9" s="9"/>
      <c r="K9" s="9"/>
      <c r="L9" s="9"/>
      <c r="M9" s="9"/>
    </row>
    <row r="10" ht="15.75" customHeight="1" spans="1:13">
      <c r="A10" s="9"/>
      <c r="B10" s="9"/>
      <c r="C10" s="9"/>
      <c r="D10" s="9"/>
      <c r="E10" s="9"/>
      <c r="F10" s="53"/>
      <c r="G10" s="9"/>
      <c r="H10" s="9"/>
      <c r="I10" s="9"/>
      <c r="J10" s="9"/>
      <c r="K10" s="9"/>
      <c r="L10" s="9"/>
      <c r="M10" s="9"/>
    </row>
    <row r="11" ht="22.5" customHeight="1" spans="1:13">
      <c r="A11" s="55" t="s">
        <v>1</v>
      </c>
      <c r="B11" s="55"/>
      <c r="C11" s="55"/>
      <c r="D11" s="55"/>
      <c r="E11" s="55"/>
      <c r="F11" s="55"/>
      <c r="G11" s="55"/>
      <c r="H11" s="55"/>
      <c r="I11" s="55"/>
      <c r="J11" s="55"/>
      <c r="K11" s="55"/>
      <c r="L11" s="55"/>
      <c r="M11" s="55"/>
    </row>
    <row r="12" ht="22.5" customHeight="1" spans="1:13">
      <c r="A12" s="54"/>
      <c r="B12" s="54"/>
      <c r="C12" s="54"/>
      <c r="D12" s="54"/>
      <c r="E12" s="54"/>
      <c r="F12" s="54"/>
      <c r="G12" s="47"/>
      <c r="H12" s="54"/>
      <c r="I12" s="54"/>
      <c r="J12" s="54"/>
      <c r="K12" s="54"/>
      <c r="L12" s="54"/>
      <c r="M12" s="54"/>
    </row>
    <row r="13" ht="18.75" customHeight="1" spans="1:13">
      <c r="A13" s="9"/>
      <c r="B13" s="9"/>
      <c r="C13" s="9"/>
      <c r="D13" s="9"/>
      <c r="E13" s="9"/>
      <c r="F13" s="9"/>
      <c r="G13" s="9"/>
      <c r="H13" s="9"/>
      <c r="I13" s="9"/>
      <c r="J13" s="9"/>
      <c r="K13" s="9"/>
      <c r="L13" s="9"/>
      <c r="M13" s="9"/>
    </row>
    <row r="14" ht="18.75" customHeight="1" spans="1:13">
      <c r="A14" s="9"/>
      <c r="B14" s="9"/>
      <c r="C14" s="9"/>
      <c r="D14" s="9"/>
      <c r="E14" s="9"/>
      <c r="F14" s="9"/>
      <c r="G14" s="9"/>
      <c r="H14" s="9"/>
      <c r="I14" s="9"/>
      <c r="J14" s="9"/>
      <c r="K14" s="9"/>
      <c r="L14" s="9"/>
      <c r="M14" s="9"/>
    </row>
    <row r="15" ht="18.75" customHeight="1" spans="1:13">
      <c r="A15" s="9"/>
      <c r="B15" s="9"/>
      <c r="C15" s="9"/>
      <c r="D15" s="9"/>
      <c r="E15" s="9"/>
      <c r="F15" s="9"/>
      <c r="G15" s="9"/>
      <c r="H15" s="9"/>
      <c r="I15" s="9"/>
      <c r="J15" s="9"/>
      <c r="K15" s="9"/>
      <c r="L15" s="9"/>
      <c r="M15" s="9"/>
    </row>
    <row r="16" ht="18.75" customHeight="1" spans="1:13">
      <c r="A16" s="9"/>
      <c r="B16" s="9"/>
      <c r="C16" s="9"/>
      <c r="D16" s="9"/>
      <c r="E16" s="9"/>
      <c r="F16" s="9"/>
      <c r="G16" s="9"/>
      <c r="H16" s="9"/>
      <c r="I16" s="9"/>
      <c r="J16" s="9"/>
      <c r="K16" s="9"/>
      <c r="L16" s="9"/>
      <c r="M16" s="9"/>
    </row>
    <row r="17" ht="18.75" customHeight="1" spans="1:13">
      <c r="A17" s="9"/>
      <c r="B17" s="9"/>
      <c r="C17" s="9"/>
      <c r="D17" s="9"/>
      <c r="E17" s="9"/>
      <c r="F17" s="9"/>
      <c r="G17" s="9"/>
      <c r="H17" s="9"/>
      <c r="I17" s="9"/>
      <c r="J17" s="9"/>
      <c r="K17" s="9"/>
      <c r="L17" s="9"/>
      <c r="M17" s="9"/>
    </row>
    <row r="18" ht="18.75" customHeight="1" spans="1:13">
      <c r="A18" s="9"/>
      <c r="B18" s="9"/>
      <c r="C18" s="9"/>
      <c r="D18" s="9"/>
      <c r="E18" s="9"/>
      <c r="F18" s="9"/>
      <c r="G18" s="9"/>
      <c r="H18" s="9"/>
      <c r="I18" s="9"/>
      <c r="J18" s="9"/>
      <c r="K18" s="9"/>
      <c r="L18" s="9"/>
      <c r="M18" s="9"/>
    </row>
    <row r="19" ht="18.75" customHeight="1" spans="1:13">
      <c r="A19" s="9"/>
      <c r="B19" s="9"/>
      <c r="C19" s="9"/>
      <c r="D19" s="9"/>
      <c r="E19" s="9"/>
      <c r="F19" s="9"/>
      <c r="G19" s="9"/>
      <c r="H19" s="9"/>
      <c r="I19" s="9"/>
      <c r="J19" s="9"/>
      <c r="K19" s="9"/>
      <c r="L19" s="9"/>
      <c r="M19" s="9"/>
    </row>
    <row r="20" ht="22.5" customHeight="1" spans="1:13">
      <c r="A20" s="45"/>
      <c r="B20" s="45"/>
      <c r="C20" s="45"/>
      <c r="D20" s="45"/>
      <c r="E20" s="45"/>
      <c r="F20" s="45"/>
      <c r="G20" s="45"/>
      <c r="H20" s="45"/>
      <c r="I20" s="45"/>
      <c r="J20" s="45"/>
      <c r="K20" s="45"/>
      <c r="L20" s="45"/>
      <c r="M20" s="45"/>
    </row>
    <row r="21" ht="22.5" customHeight="1" spans="1:13">
      <c r="A21" s="56"/>
      <c r="B21" s="56"/>
      <c r="C21" s="56"/>
      <c r="D21" s="56"/>
      <c r="E21" s="56"/>
      <c r="F21" s="56"/>
      <c r="G21" s="56"/>
      <c r="H21" s="56"/>
      <c r="I21" s="56"/>
      <c r="J21" s="56"/>
      <c r="K21" s="56"/>
      <c r="L21" s="56"/>
      <c r="M21" s="56"/>
    </row>
  </sheetData>
  <sheetProtection password="CC3D" sheet="1"/>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3"/>
  <sheetViews>
    <sheetView showRuler="0" workbookViewId="0">
      <selection activeCell="G1" sqref="G1"/>
    </sheetView>
  </sheetViews>
  <sheetFormatPr defaultColWidth="9" defaultRowHeight="12.75" outlineLevelCol="6"/>
  <cols>
    <col min="1" max="1" width="19.7142857142857" customWidth="1"/>
    <col min="2" max="2" width="17.2857142857143" customWidth="1"/>
    <col min="3" max="3" width="37.7142857142857" customWidth="1"/>
    <col min="4" max="4" width="16.4285714285714" customWidth="1"/>
    <col min="5" max="5" width="16" customWidth="1"/>
    <col min="6" max="6" width="16.1428571428571" customWidth="1"/>
    <col min="7" max="7" width="18.4285714285714" customWidth="1"/>
  </cols>
  <sheetData>
    <row r="1" ht="18" customHeight="1" spans="1:7">
      <c r="A1" s="35"/>
      <c r="B1" s="35"/>
      <c r="C1" s="35"/>
      <c r="D1" s="35"/>
      <c r="E1" s="35"/>
      <c r="F1" s="35"/>
      <c r="G1" s="10"/>
    </row>
    <row r="2" ht="22.5" customHeight="1" spans="1:7">
      <c r="A2" s="7" t="s">
        <v>232</v>
      </c>
      <c r="B2" s="7"/>
      <c r="C2" s="7"/>
      <c r="D2" s="7"/>
      <c r="E2" s="7"/>
      <c r="F2" s="7"/>
      <c r="G2" s="7"/>
    </row>
    <row r="3" ht="7.5" customHeight="1" spans="1:7">
      <c r="A3" s="9"/>
      <c r="B3" s="9"/>
      <c r="C3" s="9"/>
      <c r="D3" s="9"/>
      <c r="E3" s="9"/>
      <c r="F3" s="9"/>
      <c r="G3" s="9"/>
    </row>
    <row r="4" ht="22.5" customHeight="1" spans="1:7">
      <c r="A4" s="9" t="s">
        <v>39</v>
      </c>
      <c r="B4" s="9"/>
      <c r="C4" s="9"/>
      <c r="D4" s="9"/>
      <c r="E4" s="9"/>
      <c r="F4" s="9"/>
      <c r="G4" s="10" t="s">
        <v>40</v>
      </c>
    </row>
    <row r="5" ht="7.5" customHeight="1" spans="1:7">
      <c r="A5" s="36"/>
      <c r="B5" s="36"/>
      <c r="C5" s="36"/>
      <c r="D5" s="36"/>
      <c r="E5" s="36"/>
      <c r="F5" s="36"/>
      <c r="G5" s="36"/>
    </row>
    <row r="6" ht="24" customHeight="1" spans="1:7">
      <c r="A6" s="16" t="s">
        <v>72</v>
      </c>
      <c r="B6" s="16"/>
      <c r="C6" s="16" t="s">
        <v>233</v>
      </c>
      <c r="D6" s="16"/>
      <c r="E6" s="16"/>
      <c r="F6" s="16"/>
      <c r="G6" s="16"/>
    </row>
    <row r="7" ht="24" customHeight="1" spans="1:7">
      <c r="A7" s="11" t="s">
        <v>43</v>
      </c>
      <c r="B7" s="11" t="s">
        <v>44</v>
      </c>
      <c r="C7" s="11" t="s">
        <v>43</v>
      </c>
      <c r="D7" s="11" t="s">
        <v>71</v>
      </c>
      <c r="E7" s="11" t="s">
        <v>234</v>
      </c>
      <c r="F7" s="16" t="s">
        <v>235</v>
      </c>
      <c r="G7" s="16" t="s">
        <v>236</v>
      </c>
    </row>
    <row r="8" hidden="1" customHeight="1" spans="1:7">
      <c r="A8" s="37"/>
      <c r="B8" s="27">
        <f>SUM(B10:B22)</f>
        <v>358726623.99</v>
      </c>
      <c r="C8" s="37"/>
      <c r="D8" s="27">
        <f>SUM(E8,F8,G8)</f>
        <v>358726623.99</v>
      </c>
      <c r="E8" s="27">
        <f>SUM(E10:E22)</f>
        <v>357923591.99</v>
      </c>
      <c r="F8" s="27">
        <f>SUM(F10:F22)</f>
        <v>803032</v>
      </c>
      <c r="G8" s="27">
        <f>SUM(G10:G22)</f>
        <v>0</v>
      </c>
    </row>
    <row r="9" hidden="1" customHeight="1" spans="1:7">
      <c r="A9" s="26" t="s">
        <v>80</v>
      </c>
      <c r="B9" s="38" t="s">
        <v>80</v>
      </c>
      <c r="C9" s="26" t="s">
        <v>80</v>
      </c>
      <c r="D9" s="38"/>
      <c r="E9" s="38" t="s">
        <v>80</v>
      </c>
      <c r="F9" s="38" t="s">
        <v>80</v>
      </c>
      <c r="G9" s="38" t="s">
        <v>80</v>
      </c>
    </row>
    <row r="10" ht="30.75" customHeight="1" spans="1:7">
      <c r="A10" s="26" t="s">
        <v>237</v>
      </c>
      <c r="B10" s="22">
        <v>357923591.99</v>
      </c>
      <c r="C10" s="26" t="s">
        <v>46</v>
      </c>
      <c r="D10" s="22">
        <f t="shared" ref="D10:D22" si="0">SUM(E10,F10,G10)</f>
        <v>26631649.01</v>
      </c>
      <c r="E10" s="22">
        <v>26631649.01</v>
      </c>
      <c r="F10" s="22">
        <v>0</v>
      </c>
      <c r="G10" s="22">
        <v>0</v>
      </c>
    </row>
    <row r="11" ht="30.75" customHeight="1" spans="1:7">
      <c r="A11" s="26" t="s">
        <v>238</v>
      </c>
      <c r="B11" s="22">
        <v>803032</v>
      </c>
      <c r="C11" s="26" t="s">
        <v>48</v>
      </c>
      <c r="D11" s="22">
        <f t="shared" si="0"/>
        <v>80000</v>
      </c>
      <c r="E11" s="22">
        <v>80000</v>
      </c>
      <c r="F11" s="22">
        <v>0</v>
      </c>
      <c r="G11" s="22">
        <v>0</v>
      </c>
    </row>
    <row r="12" ht="30.75" customHeight="1" spans="1:7">
      <c r="A12" s="26" t="s">
        <v>239</v>
      </c>
      <c r="B12" s="22"/>
      <c r="C12" s="26" t="s">
        <v>50</v>
      </c>
      <c r="D12" s="22">
        <f t="shared" si="0"/>
        <v>340000</v>
      </c>
      <c r="E12" s="22">
        <v>340000</v>
      </c>
      <c r="F12" s="22">
        <v>0</v>
      </c>
      <c r="G12" s="22">
        <v>0</v>
      </c>
    </row>
    <row r="13" ht="30.75" customHeight="1" spans="1:7">
      <c r="A13" s="26"/>
      <c r="B13" s="22"/>
      <c r="C13" s="26" t="s">
        <v>52</v>
      </c>
      <c r="D13" s="22">
        <f t="shared" si="0"/>
        <v>1169000</v>
      </c>
      <c r="E13" s="22">
        <v>1169000</v>
      </c>
      <c r="F13" s="22">
        <v>0</v>
      </c>
      <c r="G13" s="22">
        <v>0</v>
      </c>
    </row>
    <row r="14" ht="30.75" customHeight="1" spans="1:7">
      <c r="A14" s="26"/>
      <c r="B14" s="22"/>
      <c r="C14" s="26" t="s">
        <v>54</v>
      </c>
      <c r="D14" s="22">
        <f t="shared" si="0"/>
        <v>37060037.52</v>
      </c>
      <c r="E14" s="22">
        <v>37060037.52</v>
      </c>
      <c r="F14" s="22">
        <v>0</v>
      </c>
      <c r="G14" s="22">
        <v>0</v>
      </c>
    </row>
    <row r="15" ht="30.75" customHeight="1" spans="1:7">
      <c r="A15" s="26"/>
      <c r="B15" s="22"/>
      <c r="C15" s="26" t="s">
        <v>56</v>
      </c>
      <c r="D15" s="22">
        <f t="shared" si="0"/>
        <v>3603034.46</v>
      </c>
      <c r="E15" s="22">
        <v>3603034.46</v>
      </c>
      <c r="F15" s="22">
        <v>0</v>
      </c>
      <c r="G15" s="22">
        <v>0</v>
      </c>
    </row>
    <row r="16" ht="30.75" customHeight="1" spans="1:7">
      <c r="A16" s="26"/>
      <c r="B16" s="22"/>
      <c r="C16" s="26" t="s">
        <v>58</v>
      </c>
      <c r="D16" s="22">
        <f t="shared" si="0"/>
        <v>6751600</v>
      </c>
      <c r="E16" s="22">
        <v>6751600</v>
      </c>
      <c r="F16" s="22">
        <v>0</v>
      </c>
      <c r="G16" s="22">
        <v>0</v>
      </c>
    </row>
    <row r="17" ht="30.75" customHeight="1" spans="1:7">
      <c r="A17" s="26"/>
      <c r="B17" s="22"/>
      <c r="C17" s="26" t="s">
        <v>59</v>
      </c>
      <c r="D17" s="22">
        <f t="shared" si="0"/>
        <v>84924732</v>
      </c>
      <c r="E17" s="22">
        <v>84421700</v>
      </c>
      <c r="F17" s="22">
        <v>503032</v>
      </c>
      <c r="G17" s="22">
        <v>0</v>
      </c>
    </row>
    <row r="18" ht="30.75" customHeight="1" spans="1:7">
      <c r="A18" s="26"/>
      <c r="B18" s="22"/>
      <c r="C18" s="26" t="s">
        <v>60</v>
      </c>
      <c r="D18" s="22">
        <f t="shared" si="0"/>
        <v>12972100</v>
      </c>
      <c r="E18" s="22">
        <v>12972100</v>
      </c>
      <c r="F18" s="22">
        <v>0</v>
      </c>
      <c r="G18" s="22">
        <v>0</v>
      </c>
    </row>
    <row r="19" ht="30.75" customHeight="1" spans="1:7">
      <c r="A19" s="26"/>
      <c r="B19" s="22"/>
      <c r="C19" s="26" t="s">
        <v>61</v>
      </c>
      <c r="D19" s="22">
        <f t="shared" si="0"/>
        <v>695071</v>
      </c>
      <c r="E19" s="22">
        <v>695071</v>
      </c>
      <c r="F19" s="22">
        <v>0</v>
      </c>
      <c r="G19" s="22">
        <v>0</v>
      </c>
    </row>
    <row r="20" ht="30.75" customHeight="1" spans="1:7">
      <c r="A20" s="26"/>
      <c r="B20" s="22"/>
      <c r="C20" s="26" t="s">
        <v>62</v>
      </c>
      <c r="D20" s="22">
        <f t="shared" si="0"/>
        <v>178427200</v>
      </c>
      <c r="E20" s="22">
        <v>178427200</v>
      </c>
      <c r="F20" s="22">
        <v>0</v>
      </c>
      <c r="G20" s="22">
        <v>0</v>
      </c>
    </row>
    <row r="21" ht="30.75" customHeight="1" spans="1:7">
      <c r="A21" s="26"/>
      <c r="B21" s="22"/>
      <c r="C21" s="26" t="s">
        <v>63</v>
      </c>
      <c r="D21" s="22">
        <f t="shared" si="0"/>
        <v>5772200</v>
      </c>
      <c r="E21" s="22">
        <v>5772200</v>
      </c>
      <c r="F21" s="22">
        <v>0</v>
      </c>
      <c r="G21" s="22">
        <v>0</v>
      </c>
    </row>
    <row r="22" ht="30.75" customHeight="1" spans="1:7">
      <c r="A22" s="26"/>
      <c r="B22" s="22"/>
      <c r="C22" s="26" t="s">
        <v>64</v>
      </c>
      <c r="D22" s="22">
        <f t="shared" si="0"/>
        <v>300000</v>
      </c>
      <c r="E22" s="22">
        <v>0</v>
      </c>
      <c r="F22" s="22">
        <v>300000</v>
      </c>
      <c r="G22" s="22">
        <v>0</v>
      </c>
    </row>
    <row r="23" ht="24" customHeight="1" spans="1:7">
      <c r="A23" s="39" t="s">
        <v>65</v>
      </c>
      <c r="B23" s="22">
        <f>B8</f>
        <v>358726623.99</v>
      </c>
      <c r="C23" s="39" t="s">
        <v>66</v>
      </c>
      <c r="D23" s="22">
        <f>D8</f>
        <v>358726623.99</v>
      </c>
      <c r="E23" s="22">
        <f>E8</f>
        <v>357923591.99</v>
      </c>
      <c r="F23" s="22">
        <f>F8</f>
        <v>803032</v>
      </c>
      <c r="G23" s="22">
        <f>G8</f>
        <v>0</v>
      </c>
    </row>
  </sheetData>
  <sheetProtection password="CC3D" sheet="1"/>
  <mergeCells count="4">
    <mergeCell ref="A2:G2"/>
    <mergeCell ref="A4:F4"/>
    <mergeCell ref="A6:B6"/>
    <mergeCell ref="C6:G6"/>
  </mergeCells>
  <pageMargins left="0.79" right="0.79" top="0.79" bottom="0.79" header="0.3" footer="0.3"/>
  <pageSetup paperSize="9" scale="85"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2"/>
  <sheetViews>
    <sheetView showRuler="0" topLeftCell="A51" workbookViewId="0">
      <selection activeCell="A118" sqref="A118:D118"/>
    </sheetView>
  </sheetViews>
  <sheetFormatPr defaultColWidth="9" defaultRowHeight="12.75" outlineLevelCol="6"/>
  <cols>
    <col min="1" max="3" width="6.14285714285714" customWidth="1"/>
    <col min="4" max="4" width="60" customWidth="1"/>
    <col min="5" max="5" width="21.8571428571429" customWidth="1"/>
    <col min="6" max="6" width="20.4285714285714" customWidth="1"/>
    <col min="7" max="7" width="21.2857142857143" customWidth="1"/>
  </cols>
  <sheetData>
    <row r="1" ht="18" customHeight="1" spans="1:7">
      <c r="A1" s="9"/>
      <c r="B1" s="9"/>
      <c r="C1" s="9"/>
      <c r="D1" s="9"/>
      <c r="E1" s="10"/>
      <c r="F1" s="10"/>
      <c r="G1" s="10"/>
    </row>
    <row r="2" ht="22.5" customHeight="1" spans="1:7">
      <c r="A2" s="7" t="s">
        <v>240</v>
      </c>
      <c r="B2" s="7"/>
      <c r="C2" s="7"/>
      <c r="D2" s="7"/>
      <c r="E2" s="7"/>
      <c r="F2" s="7"/>
      <c r="G2" s="7"/>
    </row>
    <row r="3" ht="7.5" customHeight="1" spans="1:7">
      <c r="A3" s="9"/>
      <c r="B3" s="9"/>
      <c r="C3" s="9"/>
      <c r="D3" s="9"/>
      <c r="E3" s="10"/>
      <c r="F3" s="10"/>
      <c r="G3" s="9"/>
    </row>
    <row r="4" ht="24" customHeight="1" spans="1:7">
      <c r="A4" s="9" t="s">
        <v>39</v>
      </c>
      <c r="B4" s="9"/>
      <c r="C4" s="9"/>
      <c r="D4" s="9"/>
      <c r="E4" s="9"/>
      <c r="F4" s="10"/>
      <c r="G4" s="10" t="s">
        <v>40</v>
      </c>
    </row>
    <row r="5" ht="7.5" customHeight="1" spans="1:7">
      <c r="A5" s="33"/>
      <c r="B5" s="33"/>
      <c r="C5" s="33"/>
      <c r="D5" s="33"/>
      <c r="E5" s="10"/>
      <c r="F5" s="10"/>
      <c r="G5" s="9"/>
    </row>
    <row r="6" ht="24" customHeight="1" spans="1:7">
      <c r="A6" s="16" t="s">
        <v>43</v>
      </c>
      <c r="B6" s="16"/>
      <c r="C6" s="16"/>
      <c r="D6" s="16"/>
      <c r="E6" s="16" t="s">
        <v>241</v>
      </c>
      <c r="F6" s="16"/>
      <c r="G6" s="16"/>
    </row>
    <row r="7" ht="24" customHeight="1" spans="1:7">
      <c r="A7" s="19" t="s">
        <v>69</v>
      </c>
      <c r="B7" s="19"/>
      <c r="C7" s="19"/>
      <c r="D7" s="16" t="s">
        <v>70</v>
      </c>
      <c r="E7" s="16" t="s">
        <v>71</v>
      </c>
      <c r="F7" s="25" t="s">
        <v>230</v>
      </c>
      <c r="G7" s="16" t="s">
        <v>231</v>
      </c>
    </row>
    <row r="8" ht="24" customHeight="1" spans="1:7">
      <c r="A8" s="16" t="s">
        <v>76</v>
      </c>
      <c r="B8" s="16" t="s">
        <v>77</v>
      </c>
      <c r="C8" s="16" t="s">
        <v>78</v>
      </c>
      <c r="D8" s="16"/>
      <c r="E8" s="16"/>
      <c r="F8" s="25"/>
      <c r="G8" s="16"/>
    </row>
    <row r="9" ht="24" customHeight="1" spans="1:7">
      <c r="A9" s="20" t="s">
        <v>79</v>
      </c>
      <c r="B9" s="20" t="s">
        <v>80</v>
      </c>
      <c r="C9" s="20" t="s">
        <v>80</v>
      </c>
      <c r="D9" s="26" t="s">
        <v>81</v>
      </c>
      <c r="E9" s="23">
        <f t="shared" ref="E9:E72" si="0">SUM(F9,G9)</f>
        <v>26631649.01</v>
      </c>
      <c r="F9" s="34">
        <v>21780500</v>
      </c>
      <c r="G9" s="34">
        <v>4851149.01</v>
      </c>
    </row>
    <row r="10" ht="24" customHeight="1" spans="1:7">
      <c r="A10" s="20" t="s">
        <v>79</v>
      </c>
      <c r="B10" s="20" t="s">
        <v>82</v>
      </c>
      <c r="C10" s="20" t="s">
        <v>80</v>
      </c>
      <c r="D10" s="26" t="s">
        <v>83</v>
      </c>
      <c r="E10" s="23">
        <f t="shared" si="0"/>
        <v>168403</v>
      </c>
      <c r="F10" s="34">
        <v>0</v>
      </c>
      <c r="G10" s="34">
        <v>168403</v>
      </c>
    </row>
    <row r="11" ht="24" customHeight="1" spans="1:7">
      <c r="A11" s="20" t="s">
        <v>79</v>
      </c>
      <c r="B11" s="20" t="s">
        <v>82</v>
      </c>
      <c r="C11" s="20" t="s">
        <v>84</v>
      </c>
      <c r="D11" s="26" t="s">
        <v>85</v>
      </c>
      <c r="E11" s="23">
        <f t="shared" si="0"/>
        <v>168403</v>
      </c>
      <c r="F11" s="34">
        <v>0</v>
      </c>
      <c r="G11" s="34">
        <v>168403</v>
      </c>
    </row>
    <row r="12" ht="24" customHeight="1" spans="1:7">
      <c r="A12" s="20" t="s">
        <v>79</v>
      </c>
      <c r="B12" s="20" t="s">
        <v>86</v>
      </c>
      <c r="C12" s="20" t="s">
        <v>80</v>
      </c>
      <c r="D12" s="26" t="s">
        <v>87</v>
      </c>
      <c r="E12" s="23">
        <f t="shared" si="0"/>
        <v>17819900</v>
      </c>
      <c r="F12" s="34">
        <v>15464300</v>
      </c>
      <c r="G12" s="34">
        <v>2355600</v>
      </c>
    </row>
    <row r="13" ht="24" customHeight="1" spans="1:7">
      <c r="A13" s="20" t="s">
        <v>79</v>
      </c>
      <c r="B13" s="20" t="s">
        <v>86</v>
      </c>
      <c r="C13" s="20" t="s">
        <v>82</v>
      </c>
      <c r="D13" s="26" t="s">
        <v>88</v>
      </c>
      <c r="E13" s="23">
        <f t="shared" si="0"/>
        <v>17819900</v>
      </c>
      <c r="F13" s="34">
        <v>15464300</v>
      </c>
      <c r="G13" s="34">
        <v>2355600</v>
      </c>
    </row>
    <row r="14" ht="24" customHeight="1" spans="1:7">
      <c r="A14" s="20" t="s">
        <v>79</v>
      </c>
      <c r="B14" s="20" t="s">
        <v>89</v>
      </c>
      <c r="C14" s="20" t="s">
        <v>80</v>
      </c>
      <c r="D14" s="26" t="s">
        <v>90</v>
      </c>
      <c r="E14" s="23">
        <f t="shared" si="0"/>
        <v>120000</v>
      </c>
      <c r="F14" s="34">
        <v>0</v>
      </c>
      <c r="G14" s="34">
        <v>120000</v>
      </c>
    </row>
    <row r="15" ht="24" customHeight="1" spans="1:7">
      <c r="A15" s="20" t="s">
        <v>79</v>
      </c>
      <c r="B15" s="20" t="s">
        <v>89</v>
      </c>
      <c r="C15" s="20" t="s">
        <v>91</v>
      </c>
      <c r="D15" s="26" t="s">
        <v>92</v>
      </c>
      <c r="E15" s="23">
        <f t="shared" si="0"/>
        <v>120000</v>
      </c>
      <c r="F15" s="34">
        <v>0</v>
      </c>
      <c r="G15" s="34">
        <v>120000</v>
      </c>
    </row>
    <row r="16" ht="24" customHeight="1" spans="1:7">
      <c r="A16" s="20" t="s">
        <v>79</v>
      </c>
      <c r="B16" s="20" t="s">
        <v>93</v>
      </c>
      <c r="C16" s="20" t="s">
        <v>80</v>
      </c>
      <c r="D16" s="26" t="s">
        <v>94</v>
      </c>
      <c r="E16" s="23">
        <f t="shared" si="0"/>
        <v>2147000</v>
      </c>
      <c r="F16" s="34">
        <v>1660500</v>
      </c>
      <c r="G16" s="34">
        <v>486500</v>
      </c>
    </row>
    <row r="17" ht="24" customHeight="1" spans="1:7">
      <c r="A17" s="20" t="s">
        <v>79</v>
      </c>
      <c r="B17" s="20" t="s">
        <v>93</v>
      </c>
      <c r="C17" s="20" t="s">
        <v>84</v>
      </c>
      <c r="D17" s="26" t="s">
        <v>95</v>
      </c>
      <c r="E17" s="23">
        <f t="shared" si="0"/>
        <v>2147000</v>
      </c>
      <c r="F17" s="34">
        <v>1660500</v>
      </c>
      <c r="G17" s="34">
        <v>486500</v>
      </c>
    </row>
    <row r="18" ht="24" customHeight="1" spans="1:7">
      <c r="A18" s="20" t="s">
        <v>79</v>
      </c>
      <c r="B18" s="20" t="s">
        <v>96</v>
      </c>
      <c r="C18" s="20" t="s">
        <v>80</v>
      </c>
      <c r="D18" s="26" t="s">
        <v>97</v>
      </c>
      <c r="E18" s="23">
        <f t="shared" si="0"/>
        <v>250000</v>
      </c>
      <c r="F18" s="34">
        <v>0</v>
      </c>
      <c r="G18" s="34">
        <v>250000</v>
      </c>
    </row>
    <row r="19" ht="24" customHeight="1" spans="1:7">
      <c r="A19" s="20" t="s">
        <v>79</v>
      </c>
      <c r="B19" s="20" t="s">
        <v>96</v>
      </c>
      <c r="C19" s="20" t="s">
        <v>98</v>
      </c>
      <c r="D19" s="26" t="s">
        <v>99</v>
      </c>
      <c r="E19" s="23">
        <f t="shared" si="0"/>
        <v>250000</v>
      </c>
      <c r="F19" s="34">
        <v>0</v>
      </c>
      <c r="G19" s="34">
        <v>250000</v>
      </c>
    </row>
    <row r="20" ht="24" customHeight="1" spans="1:7">
      <c r="A20" s="20" t="s">
        <v>79</v>
      </c>
      <c r="B20" s="20" t="s">
        <v>100</v>
      </c>
      <c r="C20" s="20" t="s">
        <v>80</v>
      </c>
      <c r="D20" s="26" t="s">
        <v>101</v>
      </c>
      <c r="E20" s="23">
        <f t="shared" si="0"/>
        <v>20000</v>
      </c>
      <c r="F20" s="34">
        <v>0</v>
      </c>
      <c r="G20" s="34">
        <v>20000</v>
      </c>
    </row>
    <row r="21" ht="24" customHeight="1" spans="1:7">
      <c r="A21" s="20" t="s">
        <v>79</v>
      </c>
      <c r="B21" s="20" t="s">
        <v>100</v>
      </c>
      <c r="C21" s="20" t="s">
        <v>84</v>
      </c>
      <c r="D21" s="26" t="s">
        <v>102</v>
      </c>
      <c r="E21" s="23">
        <f t="shared" si="0"/>
        <v>20000</v>
      </c>
      <c r="F21" s="34">
        <v>0</v>
      </c>
      <c r="G21" s="34">
        <v>20000</v>
      </c>
    </row>
    <row r="22" ht="24" customHeight="1" spans="1:7">
      <c r="A22" s="20" t="s">
        <v>79</v>
      </c>
      <c r="B22" s="20" t="s">
        <v>103</v>
      </c>
      <c r="C22" s="20" t="s">
        <v>80</v>
      </c>
      <c r="D22" s="26" t="s">
        <v>104</v>
      </c>
      <c r="E22" s="23">
        <f t="shared" si="0"/>
        <v>35000</v>
      </c>
      <c r="F22" s="34">
        <v>0</v>
      </c>
      <c r="G22" s="34">
        <v>35000</v>
      </c>
    </row>
    <row r="23" ht="24" customHeight="1" spans="1:7">
      <c r="A23" s="20" t="s">
        <v>79</v>
      </c>
      <c r="B23" s="20" t="s">
        <v>103</v>
      </c>
      <c r="C23" s="20" t="s">
        <v>84</v>
      </c>
      <c r="D23" s="26" t="s">
        <v>105</v>
      </c>
      <c r="E23" s="23">
        <f t="shared" si="0"/>
        <v>35000</v>
      </c>
      <c r="F23" s="34">
        <v>0</v>
      </c>
      <c r="G23" s="34">
        <v>35000</v>
      </c>
    </row>
    <row r="24" ht="24" customHeight="1" spans="1:7">
      <c r="A24" s="20" t="s">
        <v>79</v>
      </c>
      <c r="B24" s="20" t="s">
        <v>106</v>
      </c>
      <c r="C24" s="20" t="s">
        <v>80</v>
      </c>
      <c r="D24" s="26" t="s">
        <v>107</v>
      </c>
      <c r="E24" s="23">
        <f t="shared" si="0"/>
        <v>410171.01</v>
      </c>
      <c r="F24" s="34">
        <v>0</v>
      </c>
      <c r="G24" s="34">
        <v>410171.01</v>
      </c>
    </row>
    <row r="25" ht="24" customHeight="1" spans="1:7">
      <c r="A25" s="20" t="s">
        <v>79</v>
      </c>
      <c r="B25" s="20" t="s">
        <v>106</v>
      </c>
      <c r="C25" s="20" t="s">
        <v>84</v>
      </c>
      <c r="D25" s="26" t="s">
        <v>108</v>
      </c>
      <c r="E25" s="23">
        <f t="shared" si="0"/>
        <v>410171.01</v>
      </c>
      <c r="F25" s="34">
        <v>0</v>
      </c>
      <c r="G25" s="34">
        <v>410171.01</v>
      </c>
    </row>
    <row r="26" ht="24" customHeight="1" spans="1:7">
      <c r="A26" s="20" t="s">
        <v>79</v>
      </c>
      <c r="B26" s="20" t="s">
        <v>109</v>
      </c>
      <c r="C26" s="20" t="s">
        <v>80</v>
      </c>
      <c r="D26" s="26" t="s">
        <v>110</v>
      </c>
      <c r="E26" s="23">
        <f t="shared" si="0"/>
        <v>5064200</v>
      </c>
      <c r="F26" s="34">
        <v>4655700</v>
      </c>
      <c r="G26" s="34">
        <v>408500</v>
      </c>
    </row>
    <row r="27" ht="24" customHeight="1" spans="1:7">
      <c r="A27" s="20" t="s">
        <v>79</v>
      </c>
      <c r="B27" s="20" t="s">
        <v>109</v>
      </c>
      <c r="C27" s="20" t="s">
        <v>111</v>
      </c>
      <c r="D27" s="26" t="s">
        <v>112</v>
      </c>
      <c r="E27" s="23">
        <f t="shared" si="0"/>
        <v>4694200</v>
      </c>
      <c r="F27" s="34">
        <v>4655700</v>
      </c>
      <c r="G27" s="34">
        <v>38500</v>
      </c>
    </row>
    <row r="28" ht="24" customHeight="1" spans="1:7">
      <c r="A28" s="20" t="s">
        <v>79</v>
      </c>
      <c r="B28" s="20" t="s">
        <v>109</v>
      </c>
      <c r="C28" s="20" t="s">
        <v>84</v>
      </c>
      <c r="D28" s="26" t="s">
        <v>110</v>
      </c>
      <c r="E28" s="23">
        <f t="shared" si="0"/>
        <v>370000</v>
      </c>
      <c r="F28" s="34">
        <v>0</v>
      </c>
      <c r="G28" s="34">
        <v>370000</v>
      </c>
    </row>
    <row r="29" ht="24" customHeight="1" spans="1:7">
      <c r="A29" s="20" t="s">
        <v>79</v>
      </c>
      <c r="B29" s="20" t="s">
        <v>84</v>
      </c>
      <c r="C29" s="20" t="s">
        <v>80</v>
      </c>
      <c r="D29" s="26" t="s">
        <v>113</v>
      </c>
      <c r="E29" s="23">
        <f t="shared" si="0"/>
        <v>596975</v>
      </c>
      <c r="F29" s="34">
        <v>0</v>
      </c>
      <c r="G29" s="34">
        <v>596975</v>
      </c>
    </row>
    <row r="30" ht="24" customHeight="1" spans="1:7">
      <c r="A30" s="20" t="s">
        <v>79</v>
      </c>
      <c r="B30" s="20" t="s">
        <v>84</v>
      </c>
      <c r="C30" s="20" t="s">
        <v>84</v>
      </c>
      <c r="D30" s="26" t="s">
        <v>113</v>
      </c>
      <c r="E30" s="23">
        <f t="shared" si="0"/>
        <v>596975</v>
      </c>
      <c r="F30" s="34">
        <v>0</v>
      </c>
      <c r="G30" s="34">
        <v>596975</v>
      </c>
    </row>
    <row r="31" ht="24" customHeight="1" spans="1:7">
      <c r="A31" s="20" t="s">
        <v>114</v>
      </c>
      <c r="B31" s="20" t="s">
        <v>80</v>
      </c>
      <c r="C31" s="20" t="s">
        <v>80</v>
      </c>
      <c r="D31" s="26" t="s">
        <v>115</v>
      </c>
      <c r="E31" s="23">
        <f t="shared" si="0"/>
        <v>80000</v>
      </c>
      <c r="F31" s="34">
        <v>0</v>
      </c>
      <c r="G31" s="34">
        <v>80000</v>
      </c>
    </row>
    <row r="32" ht="24" customHeight="1" spans="1:7">
      <c r="A32" s="20" t="s">
        <v>114</v>
      </c>
      <c r="B32" s="20" t="s">
        <v>116</v>
      </c>
      <c r="C32" s="20" t="s">
        <v>80</v>
      </c>
      <c r="D32" s="26" t="s">
        <v>117</v>
      </c>
      <c r="E32" s="23">
        <f t="shared" si="0"/>
        <v>80000</v>
      </c>
      <c r="F32" s="34">
        <v>0</v>
      </c>
      <c r="G32" s="34">
        <v>80000</v>
      </c>
    </row>
    <row r="33" ht="24" customHeight="1" spans="1:7">
      <c r="A33" s="20" t="s">
        <v>114</v>
      </c>
      <c r="B33" s="20" t="s">
        <v>116</v>
      </c>
      <c r="C33" s="20" t="s">
        <v>116</v>
      </c>
      <c r="D33" s="26" t="s">
        <v>118</v>
      </c>
      <c r="E33" s="23">
        <f t="shared" si="0"/>
        <v>80000</v>
      </c>
      <c r="F33" s="34">
        <v>0</v>
      </c>
      <c r="G33" s="34">
        <v>80000</v>
      </c>
    </row>
    <row r="34" ht="24" customHeight="1" spans="1:7">
      <c r="A34" s="20" t="s">
        <v>119</v>
      </c>
      <c r="B34" s="20" t="s">
        <v>80</v>
      </c>
      <c r="C34" s="20" t="s">
        <v>80</v>
      </c>
      <c r="D34" s="26" t="s">
        <v>120</v>
      </c>
      <c r="E34" s="23">
        <f t="shared" si="0"/>
        <v>340000</v>
      </c>
      <c r="F34" s="34">
        <v>0</v>
      </c>
      <c r="G34" s="34">
        <v>340000</v>
      </c>
    </row>
    <row r="35" ht="24" customHeight="1" spans="1:7">
      <c r="A35" s="20" t="s">
        <v>119</v>
      </c>
      <c r="B35" s="20" t="s">
        <v>91</v>
      </c>
      <c r="C35" s="20" t="s">
        <v>80</v>
      </c>
      <c r="D35" s="26" t="s">
        <v>121</v>
      </c>
      <c r="E35" s="23">
        <f t="shared" si="0"/>
        <v>340000</v>
      </c>
      <c r="F35" s="34">
        <v>0</v>
      </c>
      <c r="G35" s="34">
        <v>340000</v>
      </c>
    </row>
    <row r="36" ht="24" customHeight="1" spans="1:7">
      <c r="A36" s="20" t="s">
        <v>119</v>
      </c>
      <c r="B36" s="20" t="s">
        <v>91</v>
      </c>
      <c r="C36" s="20" t="s">
        <v>84</v>
      </c>
      <c r="D36" s="26" t="s">
        <v>122</v>
      </c>
      <c r="E36" s="23">
        <f t="shared" si="0"/>
        <v>340000</v>
      </c>
      <c r="F36" s="34">
        <v>0</v>
      </c>
      <c r="G36" s="34">
        <v>340000</v>
      </c>
    </row>
    <row r="37" ht="24" customHeight="1" spans="1:7">
      <c r="A37" s="20" t="s">
        <v>123</v>
      </c>
      <c r="B37" s="20" t="s">
        <v>80</v>
      </c>
      <c r="C37" s="20" t="s">
        <v>80</v>
      </c>
      <c r="D37" s="26" t="s">
        <v>124</v>
      </c>
      <c r="E37" s="23">
        <f t="shared" si="0"/>
        <v>1169000</v>
      </c>
      <c r="F37" s="34">
        <v>0</v>
      </c>
      <c r="G37" s="34">
        <v>1169000</v>
      </c>
    </row>
    <row r="38" ht="24" customHeight="1" spans="1:7">
      <c r="A38" s="20" t="s">
        <v>123</v>
      </c>
      <c r="B38" s="20" t="s">
        <v>82</v>
      </c>
      <c r="C38" s="20" t="s">
        <v>80</v>
      </c>
      <c r="D38" s="26" t="s">
        <v>125</v>
      </c>
      <c r="E38" s="23">
        <f t="shared" si="0"/>
        <v>997400</v>
      </c>
      <c r="F38" s="34">
        <v>0</v>
      </c>
      <c r="G38" s="34">
        <v>997400</v>
      </c>
    </row>
    <row r="39" ht="24" customHeight="1" spans="1:7">
      <c r="A39" s="20" t="s">
        <v>123</v>
      </c>
      <c r="B39" s="20" t="s">
        <v>82</v>
      </c>
      <c r="C39" s="20" t="s">
        <v>96</v>
      </c>
      <c r="D39" s="26" t="s">
        <v>126</v>
      </c>
      <c r="E39" s="23">
        <f t="shared" si="0"/>
        <v>797400</v>
      </c>
      <c r="F39" s="34">
        <v>0</v>
      </c>
      <c r="G39" s="34">
        <v>797400</v>
      </c>
    </row>
    <row r="40" ht="24" customHeight="1" spans="1:7">
      <c r="A40" s="20" t="s">
        <v>123</v>
      </c>
      <c r="B40" s="20" t="s">
        <v>82</v>
      </c>
      <c r="C40" s="20" t="s">
        <v>127</v>
      </c>
      <c r="D40" s="26" t="s">
        <v>128</v>
      </c>
      <c r="E40" s="23">
        <f t="shared" si="0"/>
        <v>200000</v>
      </c>
      <c r="F40" s="34">
        <v>0</v>
      </c>
      <c r="G40" s="34">
        <v>200000</v>
      </c>
    </row>
    <row r="41" ht="24" customHeight="1" spans="1:7">
      <c r="A41" s="20" t="s">
        <v>123</v>
      </c>
      <c r="B41" s="20" t="s">
        <v>86</v>
      </c>
      <c r="C41" s="20" t="s">
        <v>80</v>
      </c>
      <c r="D41" s="26" t="s">
        <v>129</v>
      </c>
      <c r="E41" s="23">
        <f t="shared" si="0"/>
        <v>171600</v>
      </c>
      <c r="F41" s="34">
        <v>0</v>
      </c>
      <c r="G41" s="34">
        <v>171600</v>
      </c>
    </row>
    <row r="42" ht="24" customHeight="1" spans="1:7">
      <c r="A42" s="20" t="s">
        <v>123</v>
      </c>
      <c r="B42" s="20" t="s">
        <v>86</v>
      </c>
      <c r="C42" s="20" t="s">
        <v>96</v>
      </c>
      <c r="D42" s="26" t="s">
        <v>130</v>
      </c>
      <c r="E42" s="23">
        <f t="shared" si="0"/>
        <v>171600</v>
      </c>
      <c r="F42" s="34">
        <v>0</v>
      </c>
      <c r="G42" s="34">
        <v>171600</v>
      </c>
    </row>
    <row r="43" ht="24" customHeight="1" spans="1:7">
      <c r="A43" s="20" t="s">
        <v>131</v>
      </c>
      <c r="B43" s="20" t="s">
        <v>80</v>
      </c>
      <c r="C43" s="20" t="s">
        <v>80</v>
      </c>
      <c r="D43" s="26" t="s">
        <v>132</v>
      </c>
      <c r="E43" s="23">
        <f t="shared" si="0"/>
        <v>37060037.52</v>
      </c>
      <c r="F43" s="34">
        <v>10702300</v>
      </c>
      <c r="G43" s="34">
        <v>26357737.52</v>
      </c>
    </row>
    <row r="44" ht="24" customHeight="1" spans="1:7">
      <c r="A44" s="20" t="s">
        <v>131</v>
      </c>
      <c r="B44" s="20" t="s">
        <v>116</v>
      </c>
      <c r="C44" s="20" t="s">
        <v>80</v>
      </c>
      <c r="D44" s="26" t="s">
        <v>133</v>
      </c>
      <c r="E44" s="23">
        <f t="shared" si="0"/>
        <v>4556000</v>
      </c>
      <c r="F44" s="34">
        <v>3766000</v>
      </c>
      <c r="G44" s="34">
        <v>790000</v>
      </c>
    </row>
    <row r="45" ht="24" customHeight="1" spans="1:7">
      <c r="A45" s="20" t="s">
        <v>131</v>
      </c>
      <c r="B45" s="20" t="s">
        <v>116</v>
      </c>
      <c r="C45" s="20" t="s">
        <v>96</v>
      </c>
      <c r="D45" s="26" t="s">
        <v>134</v>
      </c>
      <c r="E45" s="23">
        <f t="shared" si="0"/>
        <v>500000</v>
      </c>
      <c r="F45" s="34">
        <v>0</v>
      </c>
      <c r="G45" s="34">
        <v>500000</v>
      </c>
    </row>
    <row r="46" ht="24" customHeight="1" spans="1:7">
      <c r="A46" s="20" t="s">
        <v>131</v>
      </c>
      <c r="B46" s="20" t="s">
        <v>116</v>
      </c>
      <c r="C46" s="20" t="s">
        <v>84</v>
      </c>
      <c r="D46" s="26" t="s">
        <v>135</v>
      </c>
      <c r="E46" s="23">
        <f t="shared" si="0"/>
        <v>4056000</v>
      </c>
      <c r="F46" s="34">
        <v>3766000</v>
      </c>
      <c r="G46" s="34">
        <v>290000</v>
      </c>
    </row>
    <row r="47" ht="24" customHeight="1" spans="1:7">
      <c r="A47" s="20" t="s">
        <v>131</v>
      </c>
      <c r="B47" s="20" t="s">
        <v>89</v>
      </c>
      <c r="C47" s="20" t="s">
        <v>80</v>
      </c>
      <c r="D47" s="26" t="s">
        <v>136</v>
      </c>
      <c r="E47" s="23">
        <f t="shared" si="0"/>
        <v>6939700</v>
      </c>
      <c r="F47" s="34">
        <v>6936300</v>
      </c>
      <c r="G47" s="34">
        <v>3400</v>
      </c>
    </row>
    <row r="48" ht="24" customHeight="1" spans="1:7">
      <c r="A48" s="20" t="s">
        <v>131</v>
      </c>
      <c r="B48" s="20" t="s">
        <v>89</v>
      </c>
      <c r="C48" s="20" t="s">
        <v>82</v>
      </c>
      <c r="D48" s="26" t="s">
        <v>137</v>
      </c>
      <c r="E48" s="23">
        <f t="shared" si="0"/>
        <v>285200</v>
      </c>
      <c r="F48" s="34">
        <v>285200</v>
      </c>
      <c r="G48" s="34">
        <v>0</v>
      </c>
    </row>
    <row r="49" ht="24" customHeight="1" spans="1:7">
      <c r="A49" s="20" t="s">
        <v>131</v>
      </c>
      <c r="B49" s="20" t="s">
        <v>89</v>
      </c>
      <c r="C49" s="20" t="s">
        <v>116</v>
      </c>
      <c r="D49" s="26" t="s">
        <v>138</v>
      </c>
      <c r="E49" s="23">
        <f t="shared" si="0"/>
        <v>426000</v>
      </c>
      <c r="F49" s="34">
        <v>426000</v>
      </c>
      <c r="G49" s="34">
        <v>0</v>
      </c>
    </row>
    <row r="50" ht="24" customHeight="1" spans="1:7">
      <c r="A50" s="20" t="s">
        <v>131</v>
      </c>
      <c r="B50" s="20" t="s">
        <v>89</v>
      </c>
      <c r="C50" s="20" t="s">
        <v>89</v>
      </c>
      <c r="D50" s="26" t="s">
        <v>139</v>
      </c>
      <c r="E50" s="23">
        <f t="shared" si="0"/>
        <v>4150300</v>
      </c>
      <c r="F50" s="34">
        <v>4150300</v>
      </c>
      <c r="G50" s="34">
        <v>0</v>
      </c>
    </row>
    <row r="51" ht="24" customHeight="1" spans="1:7">
      <c r="A51" s="20" t="s">
        <v>131</v>
      </c>
      <c r="B51" s="20" t="s">
        <v>89</v>
      </c>
      <c r="C51" s="20" t="s">
        <v>93</v>
      </c>
      <c r="D51" s="26" t="s">
        <v>140</v>
      </c>
      <c r="E51" s="23">
        <f t="shared" si="0"/>
        <v>2074800</v>
      </c>
      <c r="F51" s="34">
        <v>2074800</v>
      </c>
      <c r="G51" s="34">
        <v>0</v>
      </c>
    </row>
    <row r="52" ht="24" customHeight="1" spans="1:7">
      <c r="A52" s="20" t="s">
        <v>131</v>
      </c>
      <c r="B52" s="20" t="s">
        <v>89</v>
      </c>
      <c r="C52" s="20" t="s">
        <v>84</v>
      </c>
      <c r="D52" s="26" t="s">
        <v>141</v>
      </c>
      <c r="E52" s="23">
        <f t="shared" si="0"/>
        <v>3400</v>
      </c>
      <c r="F52" s="34">
        <v>0</v>
      </c>
      <c r="G52" s="34">
        <v>3400</v>
      </c>
    </row>
    <row r="53" ht="24" customHeight="1" spans="1:7">
      <c r="A53" s="20" t="s">
        <v>131</v>
      </c>
      <c r="B53" s="20" t="s">
        <v>91</v>
      </c>
      <c r="C53" s="20" t="s">
        <v>80</v>
      </c>
      <c r="D53" s="26" t="s">
        <v>142</v>
      </c>
      <c r="E53" s="23">
        <f t="shared" si="0"/>
        <v>18175800</v>
      </c>
      <c r="F53" s="34">
        <v>0</v>
      </c>
      <c r="G53" s="34">
        <v>18175800</v>
      </c>
    </row>
    <row r="54" ht="24" customHeight="1" spans="1:7">
      <c r="A54" s="20" t="s">
        <v>131</v>
      </c>
      <c r="B54" s="20" t="s">
        <v>91</v>
      </c>
      <c r="C54" s="20" t="s">
        <v>84</v>
      </c>
      <c r="D54" s="26" t="s">
        <v>143</v>
      </c>
      <c r="E54" s="23">
        <f t="shared" si="0"/>
        <v>18175800</v>
      </c>
      <c r="F54" s="34">
        <v>0</v>
      </c>
      <c r="G54" s="34">
        <v>18175800</v>
      </c>
    </row>
    <row r="55" ht="24" customHeight="1" spans="1:7">
      <c r="A55" s="20" t="s">
        <v>131</v>
      </c>
      <c r="B55" s="20" t="s">
        <v>96</v>
      </c>
      <c r="C55" s="20" t="s">
        <v>80</v>
      </c>
      <c r="D55" s="26" t="s">
        <v>144</v>
      </c>
      <c r="E55" s="23">
        <f t="shared" si="0"/>
        <v>170138.96</v>
      </c>
      <c r="F55" s="34">
        <v>0</v>
      </c>
      <c r="G55" s="34">
        <v>170138.96</v>
      </c>
    </row>
    <row r="56" ht="24" customHeight="1" spans="1:7">
      <c r="A56" s="20" t="s">
        <v>131</v>
      </c>
      <c r="B56" s="20" t="s">
        <v>96</v>
      </c>
      <c r="C56" s="20" t="s">
        <v>86</v>
      </c>
      <c r="D56" s="26" t="s">
        <v>145</v>
      </c>
      <c r="E56" s="23">
        <f t="shared" si="0"/>
        <v>12000</v>
      </c>
      <c r="F56" s="34">
        <v>0</v>
      </c>
      <c r="G56" s="34">
        <v>12000</v>
      </c>
    </row>
    <row r="57" ht="24" customHeight="1" spans="1:7">
      <c r="A57" s="20" t="s">
        <v>131</v>
      </c>
      <c r="B57" s="20" t="s">
        <v>96</v>
      </c>
      <c r="C57" s="20" t="s">
        <v>84</v>
      </c>
      <c r="D57" s="26" t="s">
        <v>146</v>
      </c>
      <c r="E57" s="23">
        <f t="shared" si="0"/>
        <v>158138.96</v>
      </c>
      <c r="F57" s="34">
        <v>0</v>
      </c>
      <c r="G57" s="34">
        <v>158138.96</v>
      </c>
    </row>
    <row r="58" ht="24" customHeight="1" spans="1:7">
      <c r="A58" s="20" t="s">
        <v>131</v>
      </c>
      <c r="B58" s="20" t="s">
        <v>147</v>
      </c>
      <c r="C58" s="20" t="s">
        <v>80</v>
      </c>
      <c r="D58" s="26" t="s">
        <v>148</v>
      </c>
      <c r="E58" s="23">
        <f t="shared" si="0"/>
        <v>1430000</v>
      </c>
      <c r="F58" s="34">
        <v>0</v>
      </c>
      <c r="G58" s="34">
        <v>1430000</v>
      </c>
    </row>
    <row r="59" ht="24" customHeight="1" spans="1:7">
      <c r="A59" s="20" t="s">
        <v>131</v>
      </c>
      <c r="B59" s="20" t="s">
        <v>147</v>
      </c>
      <c r="C59" s="20" t="s">
        <v>116</v>
      </c>
      <c r="D59" s="26" t="s">
        <v>149</v>
      </c>
      <c r="E59" s="23">
        <f t="shared" si="0"/>
        <v>330000</v>
      </c>
      <c r="F59" s="34">
        <v>0</v>
      </c>
      <c r="G59" s="34">
        <v>330000</v>
      </c>
    </row>
    <row r="60" ht="24" customHeight="1" spans="1:7">
      <c r="A60" s="20" t="s">
        <v>131</v>
      </c>
      <c r="B60" s="20" t="s">
        <v>147</v>
      </c>
      <c r="C60" s="20" t="s">
        <v>98</v>
      </c>
      <c r="D60" s="26" t="s">
        <v>150</v>
      </c>
      <c r="E60" s="23">
        <f t="shared" si="0"/>
        <v>120000</v>
      </c>
      <c r="F60" s="34">
        <v>0</v>
      </c>
      <c r="G60" s="34">
        <v>120000</v>
      </c>
    </row>
    <row r="61" ht="24" customHeight="1" spans="1:7">
      <c r="A61" s="20" t="s">
        <v>131</v>
      </c>
      <c r="B61" s="20" t="s">
        <v>147</v>
      </c>
      <c r="C61" s="20" t="s">
        <v>93</v>
      </c>
      <c r="D61" s="26" t="s">
        <v>151</v>
      </c>
      <c r="E61" s="23">
        <f t="shared" si="0"/>
        <v>975000</v>
      </c>
      <c r="F61" s="34">
        <v>0</v>
      </c>
      <c r="G61" s="34">
        <v>975000</v>
      </c>
    </row>
    <row r="62" ht="24" customHeight="1" spans="1:7">
      <c r="A62" s="20" t="s">
        <v>131</v>
      </c>
      <c r="B62" s="20" t="s">
        <v>147</v>
      </c>
      <c r="C62" s="20" t="s">
        <v>84</v>
      </c>
      <c r="D62" s="26" t="s">
        <v>152</v>
      </c>
      <c r="E62" s="23">
        <f t="shared" si="0"/>
        <v>5000</v>
      </c>
      <c r="F62" s="34">
        <v>0</v>
      </c>
      <c r="G62" s="34">
        <v>5000</v>
      </c>
    </row>
    <row r="63" ht="24" customHeight="1" spans="1:7">
      <c r="A63" s="20" t="s">
        <v>131</v>
      </c>
      <c r="B63" s="20" t="s">
        <v>100</v>
      </c>
      <c r="C63" s="20" t="s">
        <v>80</v>
      </c>
      <c r="D63" s="26" t="s">
        <v>153</v>
      </c>
      <c r="E63" s="23">
        <f t="shared" si="0"/>
        <v>2277717.95</v>
      </c>
      <c r="F63" s="34">
        <v>0</v>
      </c>
      <c r="G63" s="34">
        <v>2277717.95</v>
      </c>
    </row>
    <row r="64" ht="24" customHeight="1" spans="1:7">
      <c r="A64" s="20" t="s">
        <v>131</v>
      </c>
      <c r="B64" s="20" t="s">
        <v>100</v>
      </c>
      <c r="C64" s="20" t="s">
        <v>98</v>
      </c>
      <c r="D64" s="26" t="s">
        <v>154</v>
      </c>
      <c r="E64" s="23">
        <f t="shared" si="0"/>
        <v>39000</v>
      </c>
      <c r="F64" s="34">
        <v>0</v>
      </c>
      <c r="G64" s="34">
        <v>39000</v>
      </c>
    </row>
    <row r="65" ht="24" customHeight="1" spans="1:7">
      <c r="A65" s="20" t="s">
        <v>131</v>
      </c>
      <c r="B65" s="20" t="s">
        <v>100</v>
      </c>
      <c r="C65" s="20" t="s">
        <v>89</v>
      </c>
      <c r="D65" s="26" t="s">
        <v>155</v>
      </c>
      <c r="E65" s="23">
        <f t="shared" si="0"/>
        <v>1733917.95</v>
      </c>
      <c r="F65" s="34">
        <v>0</v>
      </c>
      <c r="G65" s="34">
        <v>1733917.95</v>
      </c>
    </row>
    <row r="66" ht="24" customHeight="1" spans="1:7">
      <c r="A66" s="20" t="s">
        <v>131</v>
      </c>
      <c r="B66" s="20" t="s">
        <v>100</v>
      </c>
      <c r="C66" s="20" t="s">
        <v>93</v>
      </c>
      <c r="D66" s="26" t="s">
        <v>156</v>
      </c>
      <c r="E66" s="23">
        <f t="shared" si="0"/>
        <v>5000</v>
      </c>
      <c r="F66" s="34">
        <v>0</v>
      </c>
      <c r="G66" s="34">
        <v>5000</v>
      </c>
    </row>
    <row r="67" ht="24" customHeight="1" spans="1:7">
      <c r="A67" s="20" t="s">
        <v>131</v>
      </c>
      <c r="B67" s="20" t="s">
        <v>100</v>
      </c>
      <c r="C67" s="20" t="s">
        <v>84</v>
      </c>
      <c r="D67" s="26" t="s">
        <v>157</v>
      </c>
      <c r="E67" s="23">
        <f t="shared" si="0"/>
        <v>499800</v>
      </c>
      <c r="F67" s="34">
        <v>0</v>
      </c>
      <c r="G67" s="34">
        <v>499800</v>
      </c>
    </row>
    <row r="68" ht="24" customHeight="1" spans="1:7">
      <c r="A68" s="20" t="s">
        <v>131</v>
      </c>
      <c r="B68" s="20" t="s">
        <v>158</v>
      </c>
      <c r="C68" s="20" t="s">
        <v>80</v>
      </c>
      <c r="D68" s="26" t="s">
        <v>159</v>
      </c>
      <c r="E68" s="23">
        <f t="shared" si="0"/>
        <v>3486400</v>
      </c>
      <c r="F68" s="34">
        <v>0</v>
      </c>
      <c r="G68" s="34">
        <v>3486400</v>
      </c>
    </row>
    <row r="69" ht="24" customHeight="1" spans="1:7">
      <c r="A69" s="20" t="s">
        <v>131</v>
      </c>
      <c r="B69" s="20" t="s">
        <v>158</v>
      </c>
      <c r="C69" s="20" t="s">
        <v>82</v>
      </c>
      <c r="D69" s="26" t="s">
        <v>160</v>
      </c>
      <c r="E69" s="23">
        <f t="shared" si="0"/>
        <v>3486400</v>
      </c>
      <c r="F69" s="34">
        <v>0</v>
      </c>
      <c r="G69" s="34">
        <v>3486400</v>
      </c>
    </row>
    <row r="70" ht="24" customHeight="1" spans="1:7">
      <c r="A70" s="20" t="s">
        <v>131</v>
      </c>
      <c r="B70" s="20" t="s">
        <v>161</v>
      </c>
      <c r="C70" s="20" t="s">
        <v>80</v>
      </c>
      <c r="D70" s="26" t="s">
        <v>162</v>
      </c>
      <c r="E70" s="23">
        <f t="shared" si="0"/>
        <v>24280.61</v>
      </c>
      <c r="F70" s="34">
        <v>0</v>
      </c>
      <c r="G70" s="34">
        <v>24280.61</v>
      </c>
    </row>
    <row r="71" ht="24" customHeight="1" spans="1:7">
      <c r="A71" s="20" t="s">
        <v>131</v>
      </c>
      <c r="B71" s="20" t="s">
        <v>161</v>
      </c>
      <c r="C71" s="20" t="s">
        <v>84</v>
      </c>
      <c r="D71" s="26" t="s">
        <v>163</v>
      </c>
      <c r="E71" s="23">
        <f t="shared" si="0"/>
        <v>24280.61</v>
      </c>
      <c r="F71" s="34">
        <v>0</v>
      </c>
      <c r="G71" s="34">
        <v>24280.61</v>
      </c>
    </row>
    <row r="72" ht="24" customHeight="1" spans="1:7">
      <c r="A72" s="20" t="s">
        <v>164</v>
      </c>
      <c r="B72" s="20" t="s">
        <v>80</v>
      </c>
      <c r="C72" s="20" t="s">
        <v>80</v>
      </c>
      <c r="D72" s="26" t="s">
        <v>165</v>
      </c>
      <c r="E72" s="23">
        <f t="shared" si="0"/>
        <v>3603034.46</v>
      </c>
      <c r="F72" s="34">
        <v>2281000</v>
      </c>
      <c r="G72" s="34">
        <v>1322034.46</v>
      </c>
    </row>
    <row r="73" ht="24" customHeight="1" spans="1:7">
      <c r="A73" s="20" t="s">
        <v>164</v>
      </c>
      <c r="B73" s="20" t="s">
        <v>98</v>
      </c>
      <c r="C73" s="20" t="s">
        <v>80</v>
      </c>
      <c r="D73" s="26" t="s">
        <v>166</v>
      </c>
      <c r="E73" s="23">
        <f t="shared" ref="E73:E122" si="1">SUM(F73,G73)</f>
        <v>866000</v>
      </c>
      <c r="F73" s="34">
        <v>0</v>
      </c>
      <c r="G73" s="34">
        <v>866000</v>
      </c>
    </row>
    <row r="74" ht="24" customHeight="1" spans="1:7">
      <c r="A74" s="20" t="s">
        <v>164</v>
      </c>
      <c r="B74" s="20" t="s">
        <v>98</v>
      </c>
      <c r="C74" s="20" t="s">
        <v>84</v>
      </c>
      <c r="D74" s="26" t="s">
        <v>167</v>
      </c>
      <c r="E74" s="23">
        <f t="shared" si="1"/>
        <v>866000</v>
      </c>
      <c r="F74" s="34">
        <v>0</v>
      </c>
      <c r="G74" s="34">
        <v>866000</v>
      </c>
    </row>
    <row r="75" ht="24" customHeight="1" spans="1:7">
      <c r="A75" s="20" t="s">
        <v>164</v>
      </c>
      <c r="B75" s="20" t="s">
        <v>91</v>
      </c>
      <c r="C75" s="20" t="s">
        <v>80</v>
      </c>
      <c r="D75" s="26" t="s">
        <v>168</v>
      </c>
      <c r="E75" s="23">
        <f t="shared" si="1"/>
        <v>38000</v>
      </c>
      <c r="F75" s="34">
        <v>0</v>
      </c>
      <c r="G75" s="34">
        <v>38000</v>
      </c>
    </row>
    <row r="76" ht="24" customHeight="1" spans="1:7">
      <c r="A76" s="20" t="s">
        <v>164</v>
      </c>
      <c r="B76" s="20" t="s">
        <v>91</v>
      </c>
      <c r="C76" s="20" t="s">
        <v>169</v>
      </c>
      <c r="D76" s="26" t="s">
        <v>170</v>
      </c>
      <c r="E76" s="23">
        <f t="shared" si="1"/>
        <v>38000</v>
      </c>
      <c r="F76" s="34">
        <v>0</v>
      </c>
      <c r="G76" s="34">
        <v>38000</v>
      </c>
    </row>
    <row r="77" ht="24" customHeight="1" spans="1:7">
      <c r="A77" s="20" t="s">
        <v>164</v>
      </c>
      <c r="B77" s="20" t="s">
        <v>100</v>
      </c>
      <c r="C77" s="20" t="s">
        <v>80</v>
      </c>
      <c r="D77" s="26" t="s">
        <v>171</v>
      </c>
      <c r="E77" s="23">
        <f t="shared" si="1"/>
        <v>2281000</v>
      </c>
      <c r="F77" s="34">
        <v>2281000</v>
      </c>
      <c r="G77" s="34">
        <v>0</v>
      </c>
    </row>
    <row r="78" ht="24" customHeight="1" spans="1:7">
      <c r="A78" s="20" t="s">
        <v>164</v>
      </c>
      <c r="B78" s="20" t="s">
        <v>100</v>
      </c>
      <c r="C78" s="20" t="s">
        <v>82</v>
      </c>
      <c r="D78" s="26" t="s">
        <v>172</v>
      </c>
      <c r="E78" s="23">
        <f t="shared" si="1"/>
        <v>607100</v>
      </c>
      <c r="F78" s="34">
        <v>607100</v>
      </c>
      <c r="G78" s="34">
        <v>0</v>
      </c>
    </row>
    <row r="79" ht="24" customHeight="1" spans="1:7">
      <c r="A79" s="20" t="s">
        <v>164</v>
      </c>
      <c r="B79" s="20" t="s">
        <v>100</v>
      </c>
      <c r="C79" s="20" t="s">
        <v>116</v>
      </c>
      <c r="D79" s="26" t="s">
        <v>173</v>
      </c>
      <c r="E79" s="23">
        <f t="shared" si="1"/>
        <v>1673900</v>
      </c>
      <c r="F79" s="34">
        <v>1673900</v>
      </c>
      <c r="G79" s="34">
        <v>0</v>
      </c>
    </row>
    <row r="80" ht="24" customHeight="1" spans="1:7">
      <c r="A80" s="20" t="s">
        <v>164</v>
      </c>
      <c r="B80" s="20" t="s">
        <v>174</v>
      </c>
      <c r="C80" s="20" t="s">
        <v>80</v>
      </c>
      <c r="D80" s="26" t="s">
        <v>175</v>
      </c>
      <c r="E80" s="23">
        <f t="shared" si="1"/>
        <v>418034.46</v>
      </c>
      <c r="F80" s="34">
        <v>0</v>
      </c>
      <c r="G80" s="34">
        <v>418034.46</v>
      </c>
    </row>
    <row r="81" ht="24" customHeight="1" spans="1:7">
      <c r="A81" s="20" t="s">
        <v>164</v>
      </c>
      <c r="B81" s="20" t="s">
        <v>174</v>
      </c>
      <c r="C81" s="20" t="s">
        <v>82</v>
      </c>
      <c r="D81" s="26" t="s">
        <v>176</v>
      </c>
      <c r="E81" s="23">
        <f t="shared" si="1"/>
        <v>412034.46</v>
      </c>
      <c r="F81" s="34">
        <v>0</v>
      </c>
      <c r="G81" s="34">
        <v>412034.46</v>
      </c>
    </row>
    <row r="82" ht="24" customHeight="1" spans="1:7">
      <c r="A82" s="20" t="s">
        <v>164</v>
      </c>
      <c r="B82" s="20" t="s">
        <v>174</v>
      </c>
      <c r="C82" s="20" t="s">
        <v>84</v>
      </c>
      <c r="D82" s="26" t="s">
        <v>177</v>
      </c>
      <c r="E82" s="23">
        <f t="shared" si="1"/>
        <v>6000</v>
      </c>
      <c r="F82" s="34">
        <v>0</v>
      </c>
      <c r="G82" s="34">
        <v>6000</v>
      </c>
    </row>
    <row r="83" ht="24" customHeight="1" spans="1:7">
      <c r="A83" s="20" t="s">
        <v>178</v>
      </c>
      <c r="B83" s="20" t="s">
        <v>80</v>
      </c>
      <c r="C83" s="20" t="s">
        <v>80</v>
      </c>
      <c r="D83" s="26" t="s">
        <v>179</v>
      </c>
      <c r="E83" s="23">
        <f t="shared" si="1"/>
        <v>6751600</v>
      </c>
      <c r="F83" s="34">
        <v>3604500</v>
      </c>
      <c r="G83" s="34">
        <v>3147100</v>
      </c>
    </row>
    <row r="84" ht="24" customHeight="1" spans="1:7">
      <c r="A84" s="20" t="s">
        <v>178</v>
      </c>
      <c r="B84" s="20" t="s">
        <v>82</v>
      </c>
      <c r="C84" s="20" t="s">
        <v>80</v>
      </c>
      <c r="D84" s="26" t="s">
        <v>180</v>
      </c>
      <c r="E84" s="23">
        <f t="shared" si="1"/>
        <v>3643500</v>
      </c>
      <c r="F84" s="34">
        <v>3604500</v>
      </c>
      <c r="G84" s="34">
        <v>39000</v>
      </c>
    </row>
    <row r="85" ht="24" customHeight="1" spans="1:7">
      <c r="A85" s="20" t="s">
        <v>178</v>
      </c>
      <c r="B85" s="20" t="s">
        <v>82</v>
      </c>
      <c r="C85" s="20" t="s">
        <v>84</v>
      </c>
      <c r="D85" s="26" t="s">
        <v>181</v>
      </c>
      <c r="E85" s="23">
        <f t="shared" si="1"/>
        <v>3643500</v>
      </c>
      <c r="F85" s="34">
        <v>3604500</v>
      </c>
      <c r="G85" s="34">
        <v>39000</v>
      </c>
    </row>
    <row r="86" ht="24" customHeight="1" spans="1:7">
      <c r="A86" s="20" t="s">
        <v>178</v>
      </c>
      <c r="B86" s="20" t="s">
        <v>98</v>
      </c>
      <c r="C86" s="20" t="s">
        <v>80</v>
      </c>
      <c r="D86" s="26" t="s">
        <v>182</v>
      </c>
      <c r="E86" s="23">
        <f t="shared" si="1"/>
        <v>2630000</v>
      </c>
      <c r="F86" s="34">
        <v>0</v>
      </c>
      <c r="G86" s="34">
        <v>2630000</v>
      </c>
    </row>
    <row r="87" ht="24" customHeight="1" spans="1:7">
      <c r="A87" s="20" t="s">
        <v>178</v>
      </c>
      <c r="B87" s="20" t="s">
        <v>98</v>
      </c>
      <c r="C87" s="20" t="s">
        <v>116</v>
      </c>
      <c r="D87" s="26" t="s">
        <v>183</v>
      </c>
      <c r="E87" s="23">
        <f t="shared" si="1"/>
        <v>2630000</v>
      </c>
      <c r="F87" s="34">
        <v>0</v>
      </c>
      <c r="G87" s="34">
        <v>2630000</v>
      </c>
    </row>
    <row r="88" ht="24" customHeight="1" spans="1:7">
      <c r="A88" s="20" t="s">
        <v>178</v>
      </c>
      <c r="B88" s="20" t="s">
        <v>100</v>
      </c>
      <c r="C88" s="20" t="s">
        <v>80</v>
      </c>
      <c r="D88" s="26" t="s">
        <v>184</v>
      </c>
      <c r="E88" s="23">
        <f t="shared" si="1"/>
        <v>478100</v>
      </c>
      <c r="F88" s="34">
        <v>0</v>
      </c>
      <c r="G88" s="34">
        <v>478100</v>
      </c>
    </row>
    <row r="89" ht="24" customHeight="1" spans="1:7">
      <c r="A89" s="20" t="s">
        <v>178</v>
      </c>
      <c r="B89" s="20" t="s">
        <v>100</v>
      </c>
      <c r="C89" s="20" t="s">
        <v>86</v>
      </c>
      <c r="D89" s="26" t="s">
        <v>185</v>
      </c>
      <c r="E89" s="23">
        <f t="shared" si="1"/>
        <v>478100</v>
      </c>
      <c r="F89" s="34">
        <v>0</v>
      </c>
      <c r="G89" s="34">
        <v>478100</v>
      </c>
    </row>
    <row r="90" ht="24" customHeight="1" spans="1:7">
      <c r="A90" s="20" t="s">
        <v>186</v>
      </c>
      <c r="B90" s="20" t="s">
        <v>80</v>
      </c>
      <c r="C90" s="20" t="s">
        <v>80</v>
      </c>
      <c r="D90" s="26" t="s">
        <v>187</v>
      </c>
      <c r="E90" s="23">
        <f t="shared" si="1"/>
        <v>84421700</v>
      </c>
      <c r="F90" s="34">
        <v>5640000</v>
      </c>
      <c r="G90" s="34">
        <v>78781700</v>
      </c>
    </row>
    <row r="91" ht="24" customHeight="1" spans="1:7">
      <c r="A91" s="20" t="s">
        <v>186</v>
      </c>
      <c r="B91" s="20" t="s">
        <v>82</v>
      </c>
      <c r="C91" s="20" t="s">
        <v>80</v>
      </c>
      <c r="D91" s="26" t="s">
        <v>188</v>
      </c>
      <c r="E91" s="23">
        <f t="shared" si="1"/>
        <v>47884000</v>
      </c>
      <c r="F91" s="34">
        <v>5640000</v>
      </c>
      <c r="G91" s="34">
        <v>42244000</v>
      </c>
    </row>
    <row r="92" ht="24" customHeight="1" spans="1:7">
      <c r="A92" s="20" t="s">
        <v>186</v>
      </c>
      <c r="B92" s="20" t="s">
        <v>82</v>
      </c>
      <c r="C92" s="20" t="s">
        <v>82</v>
      </c>
      <c r="D92" s="26" t="s">
        <v>88</v>
      </c>
      <c r="E92" s="23">
        <f t="shared" si="1"/>
        <v>1510600</v>
      </c>
      <c r="F92" s="34">
        <v>1452000</v>
      </c>
      <c r="G92" s="34">
        <v>58600</v>
      </c>
    </row>
    <row r="93" ht="24" customHeight="1" spans="1:7">
      <c r="A93" s="20" t="s">
        <v>186</v>
      </c>
      <c r="B93" s="20" t="s">
        <v>82</v>
      </c>
      <c r="C93" s="20" t="s">
        <v>84</v>
      </c>
      <c r="D93" s="26" t="s">
        <v>189</v>
      </c>
      <c r="E93" s="23">
        <f t="shared" si="1"/>
        <v>46373400</v>
      </c>
      <c r="F93" s="34">
        <v>4188000</v>
      </c>
      <c r="G93" s="34">
        <v>42185400</v>
      </c>
    </row>
    <row r="94" ht="24" customHeight="1" spans="1:7">
      <c r="A94" s="20" t="s">
        <v>186</v>
      </c>
      <c r="B94" s="20" t="s">
        <v>116</v>
      </c>
      <c r="C94" s="20" t="s">
        <v>80</v>
      </c>
      <c r="D94" s="26" t="s">
        <v>190</v>
      </c>
      <c r="E94" s="23">
        <f t="shared" si="1"/>
        <v>31855000</v>
      </c>
      <c r="F94" s="34">
        <v>0</v>
      </c>
      <c r="G94" s="34">
        <v>31855000</v>
      </c>
    </row>
    <row r="95" ht="24" customHeight="1" spans="1:7">
      <c r="A95" s="20" t="s">
        <v>186</v>
      </c>
      <c r="B95" s="20" t="s">
        <v>116</v>
      </c>
      <c r="C95" s="20" t="s">
        <v>82</v>
      </c>
      <c r="D95" s="26" t="s">
        <v>190</v>
      </c>
      <c r="E95" s="23">
        <f t="shared" si="1"/>
        <v>31855000</v>
      </c>
      <c r="F95" s="34">
        <v>0</v>
      </c>
      <c r="G95" s="34">
        <v>31855000</v>
      </c>
    </row>
    <row r="96" ht="24" customHeight="1" spans="1:7">
      <c r="A96" s="20" t="s">
        <v>186</v>
      </c>
      <c r="B96" s="20" t="s">
        <v>86</v>
      </c>
      <c r="C96" s="20" t="s">
        <v>80</v>
      </c>
      <c r="D96" s="26" t="s">
        <v>191</v>
      </c>
      <c r="E96" s="23">
        <f t="shared" si="1"/>
        <v>2550000</v>
      </c>
      <c r="F96" s="34">
        <v>0</v>
      </c>
      <c r="G96" s="34">
        <v>2550000</v>
      </c>
    </row>
    <row r="97" ht="24" customHeight="1" spans="1:7">
      <c r="A97" s="20" t="s">
        <v>186</v>
      </c>
      <c r="B97" s="20" t="s">
        <v>86</v>
      </c>
      <c r="C97" s="20" t="s">
        <v>84</v>
      </c>
      <c r="D97" s="26" t="s">
        <v>192</v>
      </c>
      <c r="E97" s="23">
        <f t="shared" si="1"/>
        <v>2550000</v>
      </c>
      <c r="F97" s="34">
        <v>0</v>
      </c>
      <c r="G97" s="34">
        <v>2550000</v>
      </c>
    </row>
    <row r="98" ht="24" customHeight="1" spans="1:7">
      <c r="A98" s="20" t="s">
        <v>186</v>
      </c>
      <c r="B98" s="20" t="s">
        <v>89</v>
      </c>
      <c r="C98" s="20" t="s">
        <v>80</v>
      </c>
      <c r="D98" s="26" t="s">
        <v>193</v>
      </c>
      <c r="E98" s="23">
        <f t="shared" si="1"/>
        <v>2132700</v>
      </c>
      <c r="F98" s="34">
        <v>0</v>
      </c>
      <c r="G98" s="34">
        <v>2132700</v>
      </c>
    </row>
    <row r="99" ht="24" customHeight="1" spans="1:7">
      <c r="A99" s="20" t="s">
        <v>186</v>
      </c>
      <c r="B99" s="20" t="s">
        <v>89</v>
      </c>
      <c r="C99" s="20" t="s">
        <v>82</v>
      </c>
      <c r="D99" s="26" t="s">
        <v>193</v>
      </c>
      <c r="E99" s="23">
        <f t="shared" si="1"/>
        <v>2132700</v>
      </c>
      <c r="F99" s="34">
        <v>0</v>
      </c>
      <c r="G99" s="34">
        <v>2132700</v>
      </c>
    </row>
    <row r="100" ht="24" customHeight="1" spans="1:7">
      <c r="A100" s="20" t="s">
        <v>196</v>
      </c>
      <c r="B100" s="20" t="s">
        <v>80</v>
      </c>
      <c r="C100" s="20" t="s">
        <v>80</v>
      </c>
      <c r="D100" s="26" t="s">
        <v>197</v>
      </c>
      <c r="E100" s="23">
        <f t="shared" si="1"/>
        <v>12972100</v>
      </c>
      <c r="F100" s="34">
        <v>2261900</v>
      </c>
      <c r="G100" s="34">
        <v>10710200</v>
      </c>
    </row>
    <row r="101" ht="24" customHeight="1" spans="1:7">
      <c r="A101" s="20" t="s">
        <v>196</v>
      </c>
      <c r="B101" s="20" t="s">
        <v>82</v>
      </c>
      <c r="C101" s="20" t="s">
        <v>80</v>
      </c>
      <c r="D101" s="26" t="s">
        <v>198</v>
      </c>
      <c r="E101" s="23">
        <f t="shared" si="1"/>
        <v>1156000</v>
      </c>
      <c r="F101" s="34">
        <v>1032300</v>
      </c>
      <c r="G101" s="34">
        <v>123700</v>
      </c>
    </row>
    <row r="102" ht="24" customHeight="1" spans="1:7">
      <c r="A102" s="20" t="s">
        <v>196</v>
      </c>
      <c r="B102" s="20" t="s">
        <v>82</v>
      </c>
      <c r="C102" s="20" t="s">
        <v>98</v>
      </c>
      <c r="D102" s="26" t="s">
        <v>112</v>
      </c>
      <c r="E102" s="23">
        <f t="shared" si="1"/>
        <v>1040400</v>
      </c>
      <c r="F102" s="34">
        <v>1032300</v>
      </c>
      <c r="G102" s="34">
        <v>8100</v>
      </c>
    </row>
    <row r="103" ht="24" customHeight="1" spans="1:7">
      <c r="A103" s="20" t="s">
        <v>196</v>
      </c>
      <c r="B103" s="20" t="s">
        <v>82</v>
      </c>
      <c r="C103" s="20" t="s">
        <v>199</v>
      </c>
      <c r="D103" s="26" t="s">
        <v>200</v>
      </c>
      <c r="E103" s="23">
        <f t="shared" si="1"/>
        <v>110600</v>
      </c>
      <c r="F103" s="34">
        <v>0</v>
      </c>
      <c r="G103" s="34">
        <v>110600</v>
      </c>
    </row>
    <row r="104" ht="24" customHeight="1" spans="1:7">
      <c r="A104" s="20" t="s">
        <v>196</v>
      </c>
      <c r="B104" s="20" t="s">
        <v>82</v>
      </c>
      <c r="C104" s="20" t="s">
        <v>84</v>
      </c>
      <c r="D104" s="26" t="s">
        <v>201</v>
      </c>
      <c r="E104" s="23">
        <f t="shared" si="1"/>
        <v>5000</v>
      </c>
      <c r="F104" s="34">
        <v>0</v>
      </c>
      <c r="G104" s="34">
        <v>5000</v>
      </c>
    </row>
    <row r="105" ht="24" customHeight="1" spans="1:7">
      <c r="A105" s="20" t="s">
        <v>196</v>
      </c>
      <c r="B105" s="20" t="s">
        <v>116</v>
      </c>
      <c r="C105" s="20" t="s">
        <v>80</v>
      </c>
      <c r="D105" s="26" t="s">
        <v>202</v>
      </c>
      <c r="E105" s="23">
        <f t="shared" si="1"/>
        <v>3250700</v>
      </c>
      <c r="F105" s="34">
        <v>0</v>
      </c>
      <c r="G105" s="34">
        <v>3250700</v>
      </c>
    </row>
    <row r="106" ht="24" customHeight="1" spans="1:7">
      <c r="A106" s="20" t="s">
        <v>196</v>
      </c>
      <c r="B106" s="20" t="s">
        <v>116</v>
      </c>
      <c r="C106" s="20" t="s">
        <v>91</v>
      </c>
      <c r="D106" s="26" t="s">
        <v>203</v>
      </c>
      <c r="E106" s="23">
        <f t="shared" si="1"/>
        <v>2542400</v>
      </c>
      <c r="F106" s="34">
        <v>0</v>
      </c>
      <c r="G106" s="34">
        <v>2542400</v>
      </c>
    </row>
    <row r="107" ht="24" customHeight="1" spans="1:7">
      <c r="A107" s="20" t="s">
        <v>196</v>
      </c>
      <c r="B107" s="20" t="s">
        <v>116</v>
      </c>
      <c r="C107" s="20" t="s">
        <v>127</v>
      </c>
      <c r="D107" s="26" t="s">
        <v>204</v>
      </c>
      <c r="E107" s="23">
        <f t="shared" si="1"/>
        <v>708300</v>
      </c>
      <c r="F107" s="34">
        <v>0</v>
      </c>
      <c r="G107" s="34">
        <v>708300</v>
      </c>
    </row>
    <row r="108" ht="24" customHeight="1" spans="1:7">
      <c r="A108" s="20" t="s">
        <v>196</v>
      </c>
      <c r="B108" s="20" t="s">
        <v>86</v>
      </c>
      <c r="C108" s="20" t="s">
        <v>80</v>
      </c>
      <c r="D108" s="26" t="s">
        <v>205</v>
      </c>
      <c r="E108" s="23">
        <f t="shared" si="1"/>
        <v>8565400</v>
      </c>
      <c r="F108" s="34">
        <v>1229600</v>
      </c>
      <c r="G108" s="34">
        <v>7335800</v>
      </c>
    </row>
    <row r="109" ht="24" customHeight="1" spans="1:7">
      <c r="A109" s="20" t="s">
        <v>196</v>
      </c>
      <c r="B109" s="20" t="s">
        <v>86</v>
      </c>
      <c r="C109" s="20" t="s">
        <v>98</v>
      </c>
      <c r="D109" s="26" t="s">
        <v>206</v>
      </c>
      <c r="E109" s="23">
        <f t="shared" si="1"/>
        <v>1266200</v>
      </c>
      <c r="F109" s="34">
        <v>1229600</v>
      </c>
      <c r="G109" s="34">
        <v>36600</v>
      </c>
    </row>
    <row r="110" ht="24" customHeight="1" spans="1:7">
      <c r="A110" s="20" t="s">
        <v>196</v>
      </c>
      <c r="B110" s="20" t="s">
        <v>86</v>
      </c>
      <c r="C110" s="20" t="s">
        <v>207</v>
      </c>
      <c r="D110" s="26" t="s">
        <v>208</v>
      </c>
      <c r="E110" s="23">
        <f t="shared" si="1"/>
        <v>891400</v>
      </c>
      <c r="F110" s="34">
        <v>0</v>
      </c>
      <c r="G110" s="34">
        <v>891400</v>
      </c>
    </row>
    <row r="111" ht="24" customHeight="1" spans="1:7">
      <c r="A111" s="20" t="s">
        <v>196</v>
      </c>
      <c r="B111" s="20" t="s">
        <v>86</v>
      </c>
      <c r="C111" s="20" t="s">
        <v>84</v>
      </c>
      <c r="D111" s="26" t="s">
        <v>209</v>
      </c>
      <c r="E111" s="23">
        <f t="shared" si="1"/>
        <v>6407800</v>
      </c>
      <c r="F111" s="34">
        <v>0</v>
      </c>
      <c r="G111" s="34">
        <v>6407800</v>
      </c>
    </row>
    <row r="112" ht="24" customHeight="1" spans="1:7">
      <c r="A112" s="20" t="s">
        <v>210</v>
      </c>
      <c r="B112" s="20" t="s">
        <v>80</v>
      </c>
      <c r="C112" s="20" t="s">
        <v>80</v>
      </c>
      <c r="D112" s="26" t="s">
        <v>211</v>
      </c>
      <c r="E112" s="23">
        <f t="shared" si="1"/>
        <v>695071</v>
      </c>
      <c r="F112" s="34">
        <v>0</v>
      </c>
      <c r="G112" s="34">
        <v>695071</v>
      </c>
    </row>
    <row r="113" ht="24" customHeight="1" spans="1:7">
      <c r="A113" s="20" t="s">
        <v>210</v>
      </c>
      <c r="B113" s="20" t="s">
        <v>82</v>
      </c>
      <c r="C113" s="20" t="s">
        <v>80</v>
      </c>
      <c r="D113" s="26" t="s">
        <v>212</v>
      </c>
      <c r="E113" s="23">
        <f t="shared" si="1"/>
        <v>695071</v>
      </c>
      <c r="F113" s="34">
        <v>0</v>
      </c>
      <c r="G113" s="34">
        <v>695071</v>
      </c>
    </row>
    <row r="114" ht="24" customHeight="1" spans="1:7">
      <c r="A114" s="20" t="s">
        <v>210</v>
      </c>
      <c r="B114" s="20" t="s">
        <v>82</v>
      </c>
      <c r="C114" s="20" t="s">
        <v>93</v>
      </c>
      <c r="D114" s="26" t="s">
        <v>213</v>
      </c>
      <c r="E114" s="23">
        <f t="shared" si="1"/>
        <v>695071</v>
      </c>
      <c r="F114" s="34">
        <v>0</v>
      </c>
      <c r="G114" s="34">
        <v>695071</v>
      </c>
    </row>
    <row r="115" ht="24" customHeight="1" spans="1:7">
      <c r="A115" s="20" t="s">
        <v>214</v>
      </c>
      <c r="B115" s="20" t="s">
        <v>80</v>
      </c>
      <c r="C115" s="20" t="s">
        <v>80</v>
      </c>
      <c r="D115" s="26" t="s">
        <v>215</v>
      </c>
      <c r="E115" s="23">
        <f t="shared" si="1"/>
        <v>178427200</v>
      </c>
      <c r="F115" s="34">
        <v>0</v>
      </c>
      <c r="G115" s="34">
        <v>178427200</v>
      </c>
    </row>
    <row r="116" ht="24" customHeight="1" spans="1:7">
      <c r="A116" s="20" t="s">
        <v>214</v>
      </c>
      <c r="B116" s="20" t="s">
        <v>96</v>
      </c>
      <c r="C116" s="20" t="s">
        <v>80</v>
      </c>
      <c r="D116" s="26" t="s">
        <v>216</v>
      </c>
      <c r="E116" s="23">
        <f t="shared" si="1"/>
        <v>178427200</v>
      </c>
      <c r="F116" s="34">
        <v>0</v>
      </c>
      <c r="G116" s="34">
        <v>178427200</v>
      </c>
    </row>
    <row r="117" ht="24" customHeight="1" spans="1:7">
      <c r="A117" s="20" t="s">
        <v>214</v>
      </c>
      <c r="B117" s="20" t="s">
        <v>96</v>
      </c>
      <c r="C117" s="20" t="s">
        <v>84</v>
      </c>
      <c r="D117" s="26" t="s">
        <v>217</v>
      </c>
      <c r="E117" s="23">
        <f t="shared" si="1"/>
        <v>178427200</v>
      </c>
      <c r="F117" s="34">
        <v>0</v>
      </c>
      <c r="G117" s="34">
        <v>178427200</v>
      </c>
    </row>
    <row r="118" ht="24" customHeight="1" spans="1:7">
      <c r="A118" s="20" t="s">
        <v>218</v>
      </c>
      <c r="B118" s="20" t="s">
        <v>80</v>
      </c>
      <c r="C118" s="20" t="s">
        <v>80</v>
      </c>
      <c r="D118" s="26" t="s">
        <v>219</v>
      </c>
      <c r="E118" s="23">
        <f t="shared" si="1"/>
        <v>5772200</v>
      </c>
      <c r="F118" s="34">
        <v>5772200</v>
      </c>
      <c r="G118" s="34">
        <v>0</v>
      </c>
    </row>
    <row r="119" ht="24" customHeight="1" spans="1:7">
      <c r="A119" s="20" t="s">
        <v>218</v>
      </c>
      <c r="B119" s="20" t="s">
        <v>116</v>
      </c>
      <c r="C119" s="20" t="s">
        <v>80</v>
      </c>
      <c r="D119" s="26" t="s">
        <v>220</v>
      </c>
      <c r="E119" s="23">
        <f t="shared" si="1"/>
        <v>5772200</v>
      </c>
      <c r="F119" s="34">
        <v>5772200</v>
      </c>
      <c r="G119" s="34">
        <v>0</v>
      </c>
    </row>
    <row r="120" ht="24" customHeight="1" spans="1:7">
      <c r="A120" s="20" t="s">
        <v>218</v>
      </c>
      <c r="B120" s="20" t="s">
        <v>116</v>
      </c>
      <c r="C120" s="20" t="s">
        <v>82</v>
      </c>
      <c r="D120" s="26" t="s">
        <v>221</v>
      </c>
      <c r="E120" s="23">
        <f t="shared" si="1"/>
        <v>3398300</v>
      </c>
      <c r="F120" s="34">
        <v>3398300</v>
      </c>
      <c r="G120" s="34">
        <v>0</v>
      </c>
    </row>
    <row r="121" ht="24" customHeight="1" spans="1:7">
      <c r="A121" s="20" t="s">
        <v>218</v>
      </c>
      <c r="B121" s="20" t="s">
        <v>116</v>
      </c>
      <c r="C121" s="20" t="s">
        <v>86</v>
      </c>
      <c r="D121" s="26" t="s">
        <v>222</v>
      </c>
      <c r="E121" s="23">
        <f t="shared" si="1"/>
        <v>2373900</v>
      </c>
      <c r="F121" s="34">
        <v>2373900</v>
      </c>
      <c r="G121" s="34">
        <v>0</v>
      </c>
    </row>
    <row r="122" ht="24" customHeight="1" spans="1:7">
      <c r="A122" s="20" t="s">
        <v>71</v>
      </c>
      <c r="B122" s="20"/>
      <c r="C122" s="20"/>
      <c r="D122" s="20"/>
      <c r="E122" s="23">
        <f t="shared" si="1"/>
        <v>357923591.99</v>
      </c>
      <c r="F122" s="23">
        <v>52042400</v>
      </c>
      <c r="G122" s="23">
        <v>305881191.99</v>
      </c>
    </row>
  </sheetData>
  <sheetProtection password="CC3D" sheet="1"/>
  <mergeCells count="10">
    <mergeCell ref="A2:G2"/>
    <mergeCell ref="A4:E4"/>
    <mergeCell ref="A6:D6"/>
    <mergeCell ref="E6:G6"/>
    <mergeCell ref="A7:C7"/>
    <mergeCell ref="A122:D122"/>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6"/>
  <sheetViews>
    <sheetView showRuler="0" workbookViewId="0">
      <selection activeCell="G1" sqref="G1"/>
    </sheetView>
  </sheetViews>
  <sheetFormatPr defaultColWidth="9" defaultRowHeight="12.75" outlineLevelCol="6"/>
  <cols>
    <col min="1" max="3" width="6.85714285714286" customWidth="1"/>
    <col min="4" max="4" width="48" customWidth="1"/>
    <col min="5" max="5" width="27.8571428571429" customWidth="1"/>
    <col min="6" max="6" width="22.4285714285714" customWidth="1"/>
    <col min="7" max="7" width="23.5714285714286" customWidth="1"/>
  </cols>
  <sheetData>
    <row r="1" ht="18" customHeight="1" spans="1:7">
      <c r="A1" s="9"/>
      <c r="B1" s="9"/>
      <c r="C1" s="9"/>
      <c r="D1" s="9"/>
      <c r="E1" s="10"/>
      <c r="F1" s="10"/>
      <c r="G1" s="10"/>
    </row>
    <row r="2" ht="22.5" customHeight="1" spans="1:7">
      <c r="A2" s="7" t="s">
        <v>242</v>
      </c>
      <c r="B2" s="7"/>
      <c r="C2" s="7"/>
      <c r="D2" s="7"/>
      <c r="E2" s="7"/>
      <c r="F2" s="7"/>
      <c r="G2" s="7"/>
    </row>
    <row r="3" ht="7.5" customHeight="1" spans="1:7">
      <c r="A3" s="9"/>
      <c r="B3" s="9"/>
      <c r="C3" s="9"/>
      <c r="D3" s="9"/>
      <c r="E3" s="10"/>
      <c r="F3" s="10"/>
      <c r="G3" s="9"/>
    </row>
    <row r="4" ht="24" customHeight="1" spans="1:7">
      <c r="A4" s="9" t="s">
        <v>39</v>
      </c>
      <c r="B4" s="9"/>
      <c r="C4" s="9"/>
      <c r="D4" s="9"/>
      <c r="E4" s="9"/>
      <c r="F4" s="9"/>
      <c r="G4" s="10" t="s">
        <v>40</v>
      </c>
    </row>
    <row r="5" ht="7.5" customHeight="1" spans="1:7">
      <c r="A5" s="15"/>
      <c r="B5" s="15"/>
      <c r="C5" s="15"/>
      <c r="D5" s="15"/>
      <c r="E5" s="15"/>
      <c r="F5" s="15"/>
      <c r="G5" s="15"/>
    </row>
    <row r="6" ht="24" customHeight="1" spans="1:7">
      <c r="A6" s="16" t="s">
        <v>43</v>
      </c>
      <c r="B6" s="16"/>
      <c r="C6" s="16"/>
      <c r="D6" s="16"/>
      <c r="E6" s="16" t="s">
        <v>243</v>
      </c>
      <c r="F6" s="16"/>
      <c r="G6" s="16"/>
    </row>
    <row r="7" ht="24" customHeight="1" spans="1:7">
      <c r="A7" s="16" t="s">
        <v>69</v>
      </c>
      <c r="B7" s="16"/>
      <c r="C7" s="16"/>
      <c r="D7" s="16" t="s">
        <v>70</v>
      </c>
      <c r="E7" s="16" t="s">
        <v>71</v>
      </c>
      <c r="F7" s="11" t="s">
        <v>230</v>
      </c>
      <c r="G7" s="16" t="s">
        <v>231</v>
      </c>
    </row>
    <row r="8" ht="24" customHeight="1" spans="1:7">
      <c r="A8" s="16" t="s">
        <v>76</v>
      </c>
      <c r="B8" s="16" t="s">
        <v>77</v>
      </c>
      <c r="C8" s="16" t="s">
        <v>78</v>
      </c>
      <c r="D8" s="16"/>
      <c r="E8" s="16"/>
      <c r="F8" s="11"/>
      <c r="G8" s="16"/>
    </row>
    <row r="9" hidden="1" customHeight="1" spans="1:7">
      <c r="A9" s="20" t="s">
        <v>80</v>
      </c>
      <c r="B9" s="20" t="s">
        <v>80</v>
      </c>
      <c r="C9" s="20" t="s">
        <v>80</v>
      </c>
      <c r="D9" s="26"/>
      <c r="E9" s="27">
        <f t="shared" ref="E9:E16" si="0">SUM(F9,G9)</f>
        <v>2409096</v>
      </c>
      <c r="F9" s="27">
        <f>SUM(F10:F15)</f>
        <v>0</v>
      </c>
      <c r="G9" s="27">
        <f>SUM(G10:G15)</f>
        <v>2409096</v>
      </c>
    </row>
    <row r="10" ht="24" customHeight="1" spans="1:7">
      <c r="A10" s="20" t="s">
        <v>186</v>
      </c>
      <c r="B10" s="20" t="s">
        <v>80</v>
      </c>
      <c r="C10" s="20" t="s">
        <v>80</v>
      </c>
      <c r="D10" s="20" t="s">
        <v>187</v>
      </c>
      <c r="E10" s="23">
        <f t="shared" si="0"/>
        <v>503032</v>
      </c>
      <c r="F10" s="23">
        <v>0</v>
      </c>
      <c r="G10" s="23">
        <v>503032</v>
      </c>
    </row>
    <row r="11" ht="24" customHeight="1" spans="1:7">
      <c r="A11" s="20" t="s">
        <v>186</v>
      </c>
      <c r="B11" s="20" t="s">
        <v>96</v>
      </c>
      <c r="C11" s="20" t="s">
        <v>80</v>
      </c>
      <c r="D11" s="20" t="s">
        <v>194</v>
      </c>
      <c r="E11" s="23">
        <f t="shared" si="0"/>
        <v>503032</v>
      </c>
      <c r="F11" s="23">
        <v>0</v>
      </c>
      <c r="G11" s="23">
        <v>503032</v>
      </c>
    </row>
    <row r="12" ht="24" customHeight="1" spans="1:7">
      <c r="A12" s="20" t="s">
        <v>186</v>
      </c>
      <c r="B12" s="20" t="s">
        <v>96</v>
      </c>
      <c r="C12" s="20" t="s">
        <v>98</v>
      </c>
      <c r="D12" s="20" t="s">
        <v>195</v>
      </c>
      <c r="E12" s="23">
        <f t="shared" si="0"/>
        <v>503032</v>
      </c>
      <c r="F12" s="23">
        <v>0</v>
      </c>
      <c r="G12" s="23">
        <v>503032</v>
      </c>
    </row>
    <row r="13" ht="24" customHeight="1" spans="1:7">
      <c r="A13" s="20" t="s">
        <v>223</v>
      </c>
      <c r="B13" s="20" t="s">
        <v>80</v>
      </c>
      <c r="C13" s="20" t="s">
        <v>80</v>
      </c>
      <c r="D13" s="20" t="s">
        <v>224</v>
      </c>
      <c r="E13" s="23">
        <f t="shared" si="0"/>
        <v>300000</v>
      </c>
      <c r="F13" s="23">
        <v>0</v>
      </c>
      <c r="G13" s="23">
        <v>300000</v>
      </c>
    </row>
    <row r="14" ht="24" customHeight="1" spans="1:7">
      <c r="A14" s="20" t="s">
        <v>223</v>
      </c>
      <c r="B14" s="20" t="s">
        <v>225</v>
      </c>
      <c r="C14" s="20" t="s">
        <v>80</v>
      </c>
      <c r="D14" s="20" t="s">
        <v>226</v>
      </c>
      <c r="E14" s="23">
        <f t="shared" si="0"/>
        <v>300000</v>
      </c>
      <c r="F14" s="23">
        <v>0</v>
      </c>
      <c r="G14" s="23">
        <v>300000</v>
      </c>
    </row>
    <row r="15" ht="24" customHeight="1" spans="1:7">
      <c r="A15" s="20" t="s">
        <v>223</v>
      </c>
      <c r="B15" s="20" t="s">
        <v>225</v>
      </c>
      <c r="C15" s="20" t="s">
        <v>116</v>
      </c>
      <c r="D15" s="20" t="s">
        <v>227</v>
      </c>
      <c r="E15" s="23">
        <f t="shared" si="0"/>
        <v>300000</v>
      </c>
      <c r="F15" s="23">
        <v>0</v>
      </c>
      <c r="G15" s="23">
        <v>300000</v>
      </c>
    </row>
    <row r="16" ht="24" customHeight="1" spans="1:7">
      <c r="A16" s="24" t="s">
        <v>71</v>
      </c>
      <c r="B16" s="24"/>
      <c r="C16" s="24"/>
      <c r="D16" s="24"/>
      <c r="E16" s="23">
        <f t="shared" si="0"/>
        <v>803032</v>
      </c>
      <c r="F16" s="23">
        <v>0</v>
      </c>
      <c r="G16" s="23">
        <v>803032</v>
      </c>
    </row>
  </sheetData>
  <sheetProtection password="CC3D" sheet="1"/>
  <mergeCells count="10">
    <mergeCell ref="A2:G2"/>
    <mergeCell ref="A4:F4"/>
    <mergeCell ref="A6:D6"/>
    <mergeCell ref="E6:G6"/>
    <mergeCell ref="A7:C7"/>
    <mergeCell ref="A16:D16"/>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showRuler="0" workbookViewId="0">
      <selection activeCell="D27" sqref="D27"/>
    </sheetView>
  </sheetViews>
  <sheetFormatPr defaultColWidth="9" defaultRowHeight="12.75" outlineLevelCol="6"/>
  <cols>
    <col min="1" max="3" width="6.85714285714286" customWidth="1"/>
    <col min="4" max="4" width="46.1428571428571" customWidth="1"/>
    <col min="5" max="5" width="27" customWidth="1"/>
    <col min="6" max="6" width="23.7142857142857" customWidth="1"/>
    <col min="7" max="7" width="25" customWidth="1"/>
  </cols>
  <sheetData>
    <row r="1" ht="18" customHeight="1" spans="1:7">
      <c r="A1" s="9"/>
      <c r="B1" s="9"/>
      <c r="C1" s="9"/>
      <c r="D1" s="9"/>
      <c r="E1" s="10"/>
      <c r="F1" s="10"/>
      <c r="G1" s="10"/>
    </row>
    <row r="2" ht="22.5" customHeight="1" spans="1:7">
      <c r="A2" s="7" t="s">
        <v>244</v>
      </c>
      <c r="B2" s="7"/>
      <c r="C2" s="7"/>
      <c r="D2" s="7"/>
      <c r="E2" s="7"/>
      <c r="F2" s="7"/>
      <c r="G2" s="7"/>
    </row>
    <row r="3" ht="7.5" customHeight="1" spans="1:7">
      <c r="A3" s="9"/>
      <c r="B3" s="9"/>
      <c r="C3" s="9"/>
      <c r="D3" s="9"/>
      <c r="E3" s="10"/>
      <c r="F3" s="10"/>
      <c r="G3" s="9"/>
    </row>
    <row r="4" ht="24" customHeight="1" spans="1:7">
      <c r="A4" s="9" t="s">
        <v>39</v>
      </c>
      <c r="B4" s="9"/>
      <c r="C4" s="9"/>
      <c r="D4" s="9"/>
      <c r="E4" s="9"/>
      <c r="F4" s="9"/>
      <c r="G4" s="10" t="s">
        <v>40</v>
      </c>
    </row>
    <row r="5" ht="7.5" customHeight="1" spans="1:7">
      <c r="A5" s="15"/>
      <c r="B5" s="15"/>
      <c r="C5" s="15"/>
      <c r="D5" s="15"/>
      <c r="E5" s="15"/>
      <c r="F5" s="15"/>
      <c r="G5" s="15"/>
    </row>
    <row r="6" ht="24" customHeight="1" spans="1:7">
      <c r="A6" s="16" t="s">
        <v>43</v>
      </c>
      <c r="B6" s="16"/>
      <c r="C6" s="16"/>
      <c r="D6" s="16"/>
      <c r="E6" s="16" t="s">
        <v>245</v>
      </c>
      <c r="F6" s="16"/>
      <c r="G6" s="16"/>
    </row>
    <row r="7" ht="24" customHeight="1" spans="1:7">
      <c r="A7" s="19" t="s">
        <v>69</v>
      </c>
      <c r="B7" s="19"/>
      <c r="C7" s="19"/>
      <c r="D7" s="16" t="s">
        <v>70</v>
      </c>
      <c r="E7" s="16" t="s">
        <v>71</v>
      </c>
      <c r="F7" s="25" t="s">
        <v>230</v>
      </c>
      <c r="G7" s="16" t="s">
        <v>231</v>
      </c>
    </row>
    <row r="8" ht="24" customHeight="1" spans="1:7">
      <c r="A8" s="16" t="s">
        <v>76</v>
      </c>
      <c r="B8" s="16" t="s">
        <v>77</v>
      </c>
      <c r="C8" s="16" t="s">
        <v>78</v>
      </c>
      <c r="D8" s="16"/>
      <c r="E8" s="16"/>
      <c r="F8" s="25"/>
      <c r="G8" s="16"/>
    </row>
    <row r="9" hidden="1" customHeight="1" spans="1:7">
      <c r="A9" s="20" t="s">
        <v>80</v>
      </c>
      <c r="B9" s="20" t="s">
        <v>80</v>
      </c>
      <c r="C9" s="20" t="s">
        <v>80</v>
      </c>
      <c r="D9" s="26" t="s">
        <v>80</v>
      </c>
      <c r="E9" s="27">
        <f>SUM(F9,G9)</f>
        <v>0</v>
      </c>
      <c r="F9" s="27" t="s">
        <v>80</v>
      </c>
      <c r="G9" s="27" t="s">
        <v>80</v>
      </c>
    </row>
    <row r="10" ht="24" customHeight="1" spans="1:7">
      <c r="A10" s="20" t="s">
        <v>80</v>
      </c>
      <c r="B10" s="28"/>
      <c r="C10" s="28"/>
      <c r="D10" s="29"/>
      <c r="E10" s="23">
        <f>SUM(F10,G10)</f>
        <v>0</v>
      </c>
      <c r="F10" s="23" t="s">
        <v>80</v>
      </c>
      <c r="G10" s="23" t="s">
        <v>80</v>
      </c>
    </row>
    <row r="11" ht="24" customHeight="1" spans="1:7">
      <c r="A11" s="30" t="s">
        <v>71</v>
      </c>
      <c r="B11" s="30"/>
      <c r="C11" s="30"/>
      <c r="D11" s="30"/>
      <c r="E11" s="31">
        <f>SUM(F11,G11)</f>
        <v>0</v>
      </c>
      <c r="F11" s="31">
        <v>0</v>
      </c>
      <c r="G11" s="31">
        <v>0</v>
      </c>
    </row>
    <row r="12" ht="19" customHeight="1" spans="1:4">
      <c r="A12" s="32" t="s">
        <v>246</v>
      </c>
      <c r="B12" s="32"/>
      <c r="C12" s="32"/>
      <c r="D12" s="32"/>
    </row>
    <row r="15" ht="14.25" customHeight="1" spans="4:4">
      <c r="D15" s="15"/>
    </row>
  </sheetData>
  <sheetProtection password="CC3D" sheet="1"/>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showRuler="0" workbookViewId="0">
      <selection activeCell="C20" sqref="C20"/>
    </sheetView>
  </sheetViews>
  <sheetFormatPr defaultColWidth="9" defaultRowHeight="12.75" outlineLevelCol="5"/>
  <cols>
    <col min="1" max="1" width="8.28571428571429" customWidth="1"/>
    <col min="2" max="2" width="8.14285714285714" customWidth="1"/>
    <col min="3" max="3" width="68.7142857142857" customWidth="1"/>
    <col min="4" max="6" width="19.2857142857143" customWidth="1"/>
    <col min="7" max="7" width="9.28571428571429" hidden="1" customWidth="1"/>
  </cols>
  <sheetData>
    <row r="1" ht="18" customHeight="1" spans="1:6">
      <c r="A1" s="9"/>
      <c r="B1" s="9"/>
      <c r="C1" s="9"/>
      <c r="D1" s="9"/>
      <c r="E1" s="9"/>
      <c r="F1" s="10"/>
    </row>
    <row r="2" ht="22.5" customHeight="1" spans="1:6">
      <c r="A2" s="7" t="s">
        <v>247</v>
      </c>
      <c r="B2" s="7"/>
      <c r="C2" s="7"/>
      <c r="D2" s="7"/>
      <c r="E2" s="7"/>
      <c r="F2" s="7"/>
    </row>
    <row r="3" ht="7.5" customHeight="1" spans="1:6">
      <c r="A3" s="9"/>
      <c r="B3" s="9"/>
      <c r="C3" s="9"/>
      <c r="D3" s="9"/>
      <c r="E3" s="9"/>
      <c r="F3" s="9"/>
    </row>
    <row r="4" ht="24" customHeight="1" spans="1:6">
      <c r="A4" s="9" t="s">
        <v>39</v>
      </c>
      <c r="B4" s="9"/>
      <c r="C4" s="9"/>
      <c r="D4" s="9"/>
      <c r="E4" s="9"/>
      <c r="F4" s="10" t="s">
        <v>40</v>
      </c>
    </row>
    <row r="5" ht="7.5" customHeight="1" spans="1:6">
      <c r="A5" s="15"/>
      <c r="B5" s="15"/>
      <c r="C5" s="15"/>
      <c r="D5" s="15"/>
      <c r="E5" s="15"/>
      <c r="F5" s="15"/>
    </row>
    <row r="6" ht="24" customHeight="1" spans="1:6">
      <c r="A6" s="16" t="s">
        <v>43</v>
      </c>
      <c r="B6" s="16"/>
      <c r="C6" s="16"/>
      <c r="D6" s="16" t="s">
        <v>248</v>
      </c>
      <c r="E6" s="16"/>
      <c r="F6" s="16"/>
    </row>
    <row r="7" ht="28.5" customHeight="1" spans="1:6">
      <c r="A7" s="17" t="s">
        <v>249</v>
      </c>
      <c r="B7" s="17"/>
      <c r="C7" s="18" t="s">
        <v>250</v>
      </c>
      <c r="D7" s="18" t="s">
        <v>71</v>
      </c>
      <c r="E7" s="18" t="s">
        <v>251</v>
      </c>
      <c r="F7" s="18" t="s">
        <v>252</v>
      </c>
    </row>
    <row r="8" ht="24" customHeight="1" spans="1:6">
      <c r="A8" s="19" t="s">
        <v>76</v>
      </c>
      <c r="B8" s="19" t="s">
        <v>77</v>
      </c>
      <c r="C8" s="18"/>
      <c r="D8" s="18"/>
      <c r="E8" s="18"/>
      <c r="F8" s="18"/>
    </row>
    <row r="9" ht="24" customHeight="1" spans="1:6">
      <c r="A9" s="20" t="s">
        <v>253</v>
      </c>
      <c r="B9" s="20" t="s">
        <v>80</v>
      </c>
      <c r="C9" s="21" t="s">
        <v>254</v>
      </c>
      <c r="D9" s="22">
        <f t="shared" ref="D9:D39" si="0">SUM(E9,F9)</f>
        <v>46077500</v>
      </c>
      <c r="E9" s="22">
        <v>46077500</v>
      </c>
      <c r="F9" s="23">
        <v>0</v>
      </c>
    </row>
    <row r="10" ht="24" customHeight="1" spans="1:6">
      <c r="A10" s="20" t="s">
        <v>253</v>
      </c>
      <c r="B10" s="20" t="s">
        <v>82</v>
      </c>
      <c r="C10" s="21" t="s">
        <v>255</v>
      </c>
      <c r="D10" s="22">
        <f t="shared" si="0"/>
        <v>5421700</v>
      </c>
      <c r="E10" s="22">
        <v>5421700</v>
      </c>
      <c r="F10" s="23">
        <v>0</v>
      </c>
    </row>
    <row r="11" ht="24" customHeight="1" spans="1:6">
      <c r="A11" s="20" t="s">
        <v>253</v>
      </c>
      <c r="B11" s="20" t="s">
        <v>116</v>
      </c>
      <c r="C11" s="21" t="s">
        <v>256</v>
      </c>
      <c r="D11" s="22">
        <f t="shared" si="0"/>
        <v>6952700</v>
      </c>
      <c r="E11" s="22">
        <v>6952700</v>
      </c>
      <c r="F11" s="23">
        <v>0</v>
      </c>
    </row>
    <row r="12" ht="24" customHeight="1" spans="1:6">
      <c r="A12" s="20" t="s">
        <v>253</v>
      </c>
      <c r="B12" s="20" t="s">
        <v>86</v>
      </c>
      <c r="C12" s="21" t="s">
        <v>257</v>
      </c>
      <c r="D12" s="22">
        <f t="shared" si="0"/>
        <v>5086300</v>
      </c>
      <c r="E12" s="22">
        <v>5086300</v>
      </c>
      <c r="F12" s="23">
        <v>0</v>
      </c>
    </row>
    <row r="13" ht="24" customHeight="1" spans="1:6">
      <c r="A13" s="20" t="s">
        <v>253</v>
      </c>
      <c r="B13" s="20" t="s">
        <v>91</v>
      </c>
      <c r="C13" s="21" t="s">
        <v>258</v>
      </c>
      <c r="D13" s="22">
        <f t="shared" si="0"/>
        <v>13689100</v>
      </c>
      <c r="E13" s="22">
        <v>13689100</v>
      </c>
      <c r="F13" s="23">
        <v>0</v>
      </c>
    </row>
    <row r="14" ht="24" customHeight="1" spans="1:6">
      <c r="A14" s="20" t="s">
        <v>253</v>
      </c>
      <c r="B14" s="20" t="s">
        <v>96</v>
      </c>
      <c r="C14" s="21" t="s">
        <v>259</v>
      </c>
      <c r="D14" s="22">
        <f t="shared" si="0"/>
        <v>4150300</v>
      </c>
      <c r="E14" s="22">
        <v>4150300</v>
      </c>
      <c r="F14" s="23">
        <v>0</v>
      </c>
    </row>
    <row r="15" ht="24" customHeight="1" spans="1:6">
      <c r="A15" s="20" t="s">
        <v>253</v>
      </c>
      <c r="B15" s="20" t="s">
        <v>127</v>
      </c>
      <c r="C15" s="21" t="s">
        <v>260</v>
      </c>
      <c r="D15" s="22">
        <f t="shared" si="0"/>
        <v>2074800</v>
      </c>
      <c r="E15" s="22">
        <v>2074800</v>
      </c>
      <c r="F15" s="23">
        <v>0</v>
      </c>
    </row>
    <row r="16" ht="24" customHeight="1" spans="1:6">
      <c r="A16" s="20" t="s">
        <v>253</v>
      </c>
      <c r="B16" s="20" t="s">
        <v>147</v>
      </c>
      <c r="C16" s="21" t="s">
        <v>261</v>
      </c>
      <c r="D16" s="22">
        <f t="shared" si="0"/>
        <v>2281000</v>
      </c>
      <c r="E16" s="22">
        <v>2281000</v>
      </c>
      <c r="F16" s="23">
        <v>0</v>
      </c>
    </row>
    <row r="17" ht="24" customHeight="1" spans="1:6">
      <c r="A17" s="20" t="s">
        <v>253</v>
      </c>
      <c r="B17" s="20" t="s">
        <v>262</v>
      </c>
      <c r="C17" s="21" t="s">
        <v>263</v>
      </c>
      <c r="D17" s="22">
        <f t="shared" si="0"/>
        <v>124400</v>
      </c>
      <c r="E17" s="22">
        <v>124400</v>
      </c>
      <c r="F17" s="23">
        <v>0</v>
      </c>
    </row>
    <row r="18" ht="24" customHeight="1" spans="1:6">
      <c r="A18" s="20" t="s">
        <v>253</v>
      </c>
      <c r="B18" s="20" t="s">
        <v>174</v>
      </c>
      <c r="C18" s="21" t="s">
        <v>221</v>
      </c>
      <c r="D18" s="22">
        <f t="shared" si="0"/>
        <v>3398300</v>
      </c>
      <c r="E18" s="22">
        <v>3398300</v>
      </c>
      <c r="F18" s="23">
        <v>0</v>
      </c>
    </row>
    <row r="19" ht="24" customHeight="1" spans="1:6">
      <c r="A19" s="20" t="s">
        <v>253</v>
      </c>
      <c r="B19" s="20" t="s">
        <v>84</v>
      </c>
      <c r="C19" s="21" t="s">
        <v>264</v>
      </c>
      <c r="D19" s="22">
        <f t="shared" si="0"/>
        <v>2898900</v>
      </c>
      <c r="E19" s="22">
        <v>2898900</v>
      </c>
      <c r="F19" s="23">
        <v>0</v>
      </c>
    </row>
    <row r="20" ht="24" customHeight="1" spans="1:6">
      <c r="A20" s="20" t="s">
        <v>265</v>
      </c>
      <c r="B20" s="20" t="s">
        <v>80</v>
      </c>
      <c r="C20" s="21" t="s">
        <v>266</v>
      </c>
      <c r="D20" s="22">
        <f t="shared" si="0"/>
        <v>5277200</v>
      </c>
      <c r="E20" s="22">
        <v>0</v>
      </c>
      <c r="F20" s="23">
        <v>5277200</v>
      </c>
    </row>
    <row r="21" ht="24" customHeight="1" spans="1:6">
      <c r="A21" s="20" t="s">
        <v>265</v>
      </c>
      <c r="B21" s="20" t="s">
        <v>82</v>
      </c>
      <c r="C21" s="21" t="s">
        <v>267</v>
      </c>
      <c r="D21" s="22">
        <f t="shared" si="0"/>
        <v>1294500</v>
      </c>
      <c r="E21" s="22">
        <v>0</v>
      </c>
      <c r="F21" s="23">
        <v>1294500</v>
      </c>
    </row>
    <row r="22" ht="24" customHeight="1" spans="1:6">
      <c r="A22" s="20" t="s">
        <v>265</v>
      </c>
      <c r="B22" s="20" t="s">
        <v>116</v>
      </c>
      <c r="C22" s="21" t="s">
        <v>268</v>
      </c>
      <c r="D22" s="22">
        <f t="shared" si="0"/>
        <v>181000</v>
      </c>
      <c r="E22" s="22">
        <v>0</v>
      </c>
      <c r="F22" s="23">
        <v>181000</v>
      </c>
    </row>
    <row r="23" ht="24" customHeight="1" spans="1:6">
      <c r="A23" s="20" t="s">
        <v>265</v>
      </c>
      <c r="B23" s="20" t="s">
        <v>89</v>
      </c>
      <c r="C23" s="21" t="s">
        <v>269</v>
      </c>
      <c r="D23" s="22">
        <f t="shared" si="0"/>
        <v>214000</v>
      </c>
      <c r="E23" s="22">
        <v>0</v>
      </c>
      <c r="F23" s="23">
        <v>214000</v>
      </c>
    </row>
    <row r="24" ht="24" customHeight="1" spans="1:6">
      <c r="A24" s="20" t="s">
        <v>265</v>
      </c>
      <c r="B24" s="20" t="s">
        <v>93</v>
      </c>
      <c r="C24" s="21" t="s">
        <v>270</v>
      </c>
      <c r="D24" s="22">
        <f t="shared" si="0"/>
        <v>337000</v>
      </c>
      <c r="E24" s="22">
        <v>0</v>
      </c>
      <c r="F24" s="23">
        <v>337000</v>
      </c>
    </row>
    <row r="25" ht="24" customHeight="1" spans="1:6">
      <c r="A25" s="20" t="s">
        <v>265</v>
      </c>
      <c r="B25" s="20" t="s">
        <v>91</v>
      </c>
      <c r="C25" s="21" t="s">
        <v>271</v>
      </c>
      <c r="D25" s="22">
        <f t="shared" si="0"/>
        <v>134000</v>
      </c>
      <c r="E25" s="22">
        <v>0</v>
      </c>
      <c r="F25" s="23">
        <v>134000</v>
      </c>
    </row>
    <row r="26" ht="24" customHeight="1" spans="1:6">
      <c r="A26" s="20" t="s">
        <v>265</v>
      </c>
      <c r="B26" s="20" t="s">
        <v>100</v>
      </c>
      <c r="C26" s="21" t="s">
        <v>272</v>
      </c>
      <c r="D26" s="22">
        <f t="shared" si="0"/>
        <v>73500</v>
      </c>
      <c r="E26" s="22">
        <v>0</v>
      </c>
      <c r="F26" s="23">
        <v>73500</v>
      </c>
    </row>
    <row r="27" ht="24" customHeight="1" spans="1:6">
      <c r="A27" s="20" t="s">
        <v>265</v>
      </c>
      <c r="B27" s="20" t="s">
        <v>174</v>
      </c>
      <c r="C27" s="21" t="s">
        <v>273</v>
      </c>
      <c r="D27" s="22">
        <f t="shared" si="0"/>
        <v>808500</v>
      </c>
      <c r="E27" s="22">
        <v>0</v>
      </c>
      <c r="F27" s="23">
        <v>808500</v>
      </c>
    </row>
    <row r="28" ht="24" customHeight="1" spans="1:6">
      <c r="A28" s="20" t="s">
        <v>265</v>
      </c>
      <c r="B28" s="20" t="s">
        <v>274</v>
      </c>
      <c r="C28" s="21" t="s">
        <v>275</v>
      </c>
      <c r="D28" s="22">
        <f t="shared" si="0"/>
        <v>30000</v>
      </c>
      <c r="E28" s="22">
        <v>0</v>
      </c>
      <c r="F28" s="23">
        <v>30000</v>
      </c>
    </row>
    <row r="29" ht="24" customHeight="1" spans="1:6">
      <c r="A29" s="20" t="s">
        <v>265</v>
      </c>
      <c r="B29" s="20" t="s">
        <v>207</v>
      </c>
      <c r="C29" s="21" t="s">
        <v>276</v>
      </c>
      <c r="D29" s="22">
        <f t="shared" si="0"/>
        <v>33000</v>
      </c>
      <c r="E29" s="22">
        <v>0</v>
      </c>
      <c r="F29" s="23">
        <v>33000</v>
      </c>
    </row>
    <row r="30" ht="24" customHeight="1" spans="1:6">
      <c r="A30" s="20" t="s">
        <v>265</v>
      </c>
      <c r="B30" s="20" t="s">
        <v>169</v>
      </c>
      <c r="C30" s="21" t="s">
        <v>277</v>
      </c>
      <c r="D30" s="22">
        <f t="shared" si="0"/>
        <v>109500</v>
      </c>
      <c r="E30" s="22">
        <v>0</v>
      </c>
      <c r="F30" s="23">
        <v>109500</v>
      </c>
    </row>
    <row r="31" ht="24" customHeight="1" spans="1:6">
      <c r="A31" s="20" t="s">
        <v>265</v>
      </c>
      <c r="B31" s="20" t="s">
        <v>161</v>
      </c>
      <c r="C31" s="21" t="s">
        <v>278</v>
      </c>
      <c r="D31" s="22">
        <f t="shared" si="0"/>
        <v>549800</v>
      </c>
      <c r="E31" s="22">
        <v>0</v>
      </c>
      <c r="F31" s="23">
        <v>549800</v>
      </c>
    </row>
    <row r="32" ht="24" customHeight="1" spans="1:6">
      <c r="A32" s="20" t="s">
        <v>265</v>
      </c>
      <c r="B32" s="20" t="s">
        <v>103</v>
      </c>
      <c r="C32" s="21" t="s">
        <v>279</v>
      </c>
      <c r="D32" s="22">
        <f t="shared" si="0"/>
        <v>734400</v>
      </c>
      <c r="E32" s="22">
        <v>0</v>
      </c>
      <c r="F32" s="23">
        <v>734400</v>
      </c>
    </row>
    <row r="33" ht="24" customHeight="1" spans="1:6">
      <c r="A33" s="20" t="s">
        <v>265</v>
      </c>
      <c r="B33" s="20" t="s">
        <v>280</v>
      </c>
      <c r="C33" s="21" t="s">
        <v>281</v>
      </c>
      <c r="D33" s="22">
        <f t="shared" si="0"/>
        <v>127000</v>
      </c>
      <c r="E33" s="22">
        <v>0</v>
      </c>
      <c r="F33" s="23">
        <v>127000</v>
      </c>
    </row>
    <row r="34" ht="24" customHeight="1" spans="1:6">
      <c r="A34" s="20" t="s">
        <v>265</v>
      </c>
      <c r="B34" s="20" t="s">
        <v>282</v>
      </c>
      <c r="C34" s="21" t="s">
        <v>283</v>
      </c>
      <c r="D34" s="22">
        <f t="shared" si="0"/>
        <v>651000</v>
      </c>
      <c r="E34" s="22">
        <v>0</v>
      </c>
      <c r="F34" s="23">
        <v>651000</v>
      </c>
    </row>
    <row r="35" ht="24" customHeight="1" spans="1:6">
      <c r="A35" s="20" t="s">
        <v>284</v>
      </c>
      <c r="B35" s="20" t="s">
        <v>80</v>
      </c>
      <c r="C35" s="21" t="s">
        <v>285</v>
      </c>
      <c r="D35" s="22">
        <f t="shared" si="0"/>
        <v>568700</v>
      </c>
      <c r="E35" s="22">
        <v>568700</v>
      </c>
      <c r="F35" s="23">
        <v>0</v>
      </c>
    </row>
    <row r="36" ht="24" customHeight="1" spans="1:6">
      <c r="A36" s="20" t="s">
        <v>284</v>
      </c>
      <c r="B36" s="20" t="s">
        <v>116</v>
      </c>
      <c r="C36" s="21" t="s">
        <v>286</v>
      </c>
      <c r="D36" s="22">
        <f t="shared" si="0"/>
        <v>568700</v>
      </c>
      <c r="E36" s="22">
        <v>568700</v>
      </c>
      <c r="F36" s="23">
        <v>0</v>
      </c>
    </row>
    <row r="37" ht="24" customHeight="1" spans="1:6">
      <c r="A37" s="20" t="s">
        <v>287</v>
      </c>
      <c r="B37" s="20" t="s">
        <v>80</v>
      </c>
      <c r="C37" s="21" t="s">
        <v>288</v>
      </c>
      <c r="D37" s="22">
        <f t="shared" si="0"/>
        <v>119000</v>
      </c>
      <c r="E37" s="22">
        <v>0</v>
      </c>
      <c r="F37" s="23">
        <v>119000</v>
      </c>
    </row>
    <row r="38" ht="24" customHeight="1" spans="1:6">
      <c r="A38" s="20" t="s">
        <v>287</v>
      </c>
      <c r="B38" s="20" t="s">
        <v>116</v>
      </c>
      <c r="C38" s="21" t="s">
        <v>289</v>
      </c>
      <c r="D38" s="22">
        <f t="shared" si="0"/>
        <v>119000</v>
      </c>
      <c r="E38" s="22">
        <v>0</v>
      </c>
      <c r="F38" s="23">
        <v>119000</v>
      </c>
    </row>
    <row r="39" ht="24" customHeight="1" spans="1:6">
      <c r="A39" s="24" t="s">
        <v>71</v>
      </c>
      <c r="B39" s="24"/>
      <c r="C39" s="24"/>
      <c r="D39" s="23">
        <f t="shared" si="0"/>
        <v>52042400</v>
      </c>
      <c r="E39" s="23">
        <v>46646200</v>
      </c>
      <c r="F39" s="23">
        <v>5396200</v>
      </c>
    </row>
    <row r="42" ht="14.25" customHeight="1" spans="1:1">
      <c r="A42" s="15"/>
    </row>
  </sheetData>
  <sheetProtection password="CC3D" sheet="1"/>
  <mergeCells count="10">
    <mergeCell ref="A2:F2"/>
    <mergeCell ref="A4:C4"/>
    <mergeCell ref="A6:C6"/>
    <mergeCell ref="D6:F6"/>
    <mergeCell ref="A7:B7"/>
    <mergeCell ref="A39:C39"/>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F22" sqref="F22"/>
    </sheetView>
  </sheetViews>
  <sheetFormatPr defaultColWidth="9" defaultRowHeight="12.75" outlineLevelCol="6"/>
  <cols>
    <col min="1" max="1" width="18" customWidth="1"/>
    <col min="2" max="2" width="18.2857142857143" customWidth="1"/>
    <col min="3" max="3" width="22.4285714285714" customWidth="1"/>
    <col min="4" max="4" width="20.5714285714286" customWidth="1"/>
    <col min="5" max="5" width="21.7142857142857" customWidth="1"/>
    <col min="6" max="6" width="21.5714285714286" customWidth="1"/>
    <col min="7" max="7" width="18.8571428571429" customWidth="1"/>
  </cols>
  <sheetData>
    <row r="1" ht="18" customHeight="1" spans="1:7">
      <c r="A1" s="9"/>
      <c r="B1" s="9"/>
      <c r="C1" s="9"/>
      <c r="D1" s="9"/>
      <c r="E1" s="9"/>
      <c r="F1" s="9"/>
      <c r="G1" s="10"/>
    </row>
    <row r="2" ht="22.5" customHeight="1" spans="1:7">
      <c r="A2" s="7" t="s">
        <v>290</v>
      </c>
      <c r="B2" s="7"/>
      <c r="C2" s="7"/>
      <c r="D2" s="7"/>
      <c r="E2" s="7"/>
      <c r="F2" s="7"/>
      <c r="G2" s="7"/>
    </row>
    <row r="4" ht="22.5" customHeight="1" spans="1:7">
      <c r="A4" s="9" t="s">
        <v>39</v>
      </c>
      <c r="B4" s="9"/>
      <c r="C4" s="9"/>
      <c r="D4" s="9"/>
      <c r="E4" s="9"/>
      <c r="F4" s="9"/>
      <c r="G4" s="10" t="s">
        <v>291</v>
      </c>
    </row>
    <row r="6" ht="24" customHeight="1" spans="1:7">
      <c r="A6" s="11" t="s">
        <v>292</v>
      </c>
      <c r="B6" s="11"/>
      <c r="C6" s="11"/>
      <c r="D6" s="11"/>
      <c r="E6" s="11"/>
      <c r="F6" s="11"/>
      <c r="G6" s="11" t="s">
        <v>293</v>
      </c>
    </row>
    <row r="7" ht="24" customHeight="1" spans="1:7">
      <c r="A7" s="11" t="s">
        <v>71</v>
      </c>
      <c r="B7" s="11" t="s">
        <v>294</v>
      </c>
      <c r="C7" s="11" t="s">
        <v>277</v>
      </c>
      <c r="D7" s="11" t="s">
        <v>295</v>
      </c>
      <c r="E7" s="11"/>
      <c r="F7" s="11"/>
      <c r="G7" s="11"/>
    </row>
    <row r="8" ht="24" customHeight="1" spans="1:7">
      <c r="A8" s="11"/>
      <c r="B8" s="11"/>
      <c r="C8" s="11"/>
      <c r="D8" s="11" t="s">
        <v>296</v>
      </c>
      <c r="E8" s="11" t="s">
        <v>297</v>
      </c>
      <c r="F8" s="11" t="s">
        <v>298</v>
      </c>
      <c r="G8" s="11"/>
    </row>
    <row r="9" ht="24" customHeight="1" spans="1:7">
      <c r="A9" s="12">
        <f>SUM(B9,C9,D9)</f>
        <v>236500</v>
      </c>
      <c r="B9" s="13">
        <v>0</v>
      </c>
      <c r="C9" s="13">
        <v>109500</v>
      </c>
      <c r="D9" s="13">
        <f>SUM(E9,F9)</f>
        <v>127000</v>
      </c>
      <c r="E9" s="13">
        <v>0</v>
      </c>
      <c r="F9" s="13">
        <v>127000</v>
      </c>
      <c r="G9" s="13">
        <v>4177200</v>
      </c>
    </row>
    <row r="10" ht="24" customHeight="1" spans="1:7">
      <c r="A10" s="9"/>
      <c r="B10" s="9"/>
      <c r="C10" s="9"/>
      <c r="D10" s="9"/>
      <c r="E10" s="9"/>
      <c r="F10" s="9"/>
      <c r="G10" s="9"/>
    </row>
    <row r="11" ht="24" customHeight="1" spans="1:7">
      <c r="A11" s="14"/>
      <c r="B11" s="9"/>
      <c r="C11" s="9"/>
      <c r="D11" s="9"/>
      <c r="E11" s="9"/>
      <c r="F11" s="9"/>
      <c r="G11" s="9"/>
    </row>
    <row r="13" ht="14.25" customHeight="1" spans="1:1">
      <c r="A13" s="15"/>
    </row>
  </sheetData>
  <mergeCells count="8">
    <mergeCell ref="A2:G2"/>
    <mergeCell ref="A4:F4"/>
    <mergeCell ref="A6:F6"/>
    <mergeCell ref="D7:F7"/>
    <mergeCell ref="A7:A8"/>
    <mergeCell ref="B7:B8"/>
    <mergeCell ref="C7:C8"/>
    <mergeCell ref="G6:G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4" sqref="A4"/>
    </sheetView>
  </sheetViews>
  <sheetFormatPr defaultColWidth="9" defaultRowHeight="12.75" outlineLevelRow="2"/>
  <cols>
    <col min="1" max="1" width="139.571428571429" customWidth="1"/>
  </cols>
  <sheetData>
    <row r="1" ht="27" customHeight="1" spans="1:1">
      <c r="A1" s="7" t="s">
        <v>299</v>
      </c>
    </row>
    <row r="3" ht="397" customHeight="1" spans="1:1">
      <c r="A3" s="8" t="s">
        <v>300</v>
      </c>
    </row>
  </sheetData>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5"/>
  <sheetViews>
    <sheetView showRuler="0" workbookViewId="0">
      <selection activeCell="A11" sqref="A11"/>
    </sheetView>
  </sheetViews>
  <sheetFormatPr defaultColWidth="11.4285714285714" defaultRowHeight="13.5"/>
  <cols>
    <col min="1" max="1" width="146.552380952381" style="4" customWidth="1"/>
    <col min="2" max="2" width="11.1619047619048" style="4" customWidth="1"/>
    <col min="3" max="16384" width="11.4285714285714" style="4"/>
  </cols>
  <sheetData>
    <row r="1" ht="39.85" customHeight="1" spans="1:1">
      <c r="A1" s="5" t="s">
        <v>301</v>
      </c>
    </row>
    <row r="2" ht="28.45" customHeight="1" spans="1:1">
      <c r="A2" s="6" t="s">
        <v>302</v>
      </c>
    </row>
    <row r="3" ht="111" customHeight="1" spans="1:1">
      <c r="A3" s="6" t="s">
        <v>303</v>
      </c>
    </row>
    <row r="4" ht="28.45" customHeight="1" spans="1:1">
      <c r="A4" s="6" t="s">
        <v>304</v>
      </c>
    </row>
    <row r="5" ht="28.45" customHeight="1" spans="1:1">
      <c r="A5" s="6" t="s">
        <v>305</v>
      </c>
    </row>
    <row r="6" ht="28.45" customHeight="1" spans="1:1">
      <c r="A6" s="6" t="s">
        <v>306</v>
      </c>
    </row>
    <row r="7" ht="47" customHeight="1" spans="1:1">
      <c r="A7" s="6" t="s">
        <v>307</v>
      </c>
    </row>
    <row r="8" ht="28.45" customHeight="1" spans="1:1">
      <c r="A8" s="6" t="s">
        <v>308</v>
      </c>
    </row>
    <row r="9" ht="87" customHeight="1" spans="1:1">
      <c r="A9" s="6" t="s">
        <v>309</v>
      </c>
    </row>
    <row r="10" ht="28.45" customHeight="1" spans="1:1">
      <c r="A10" s="6" t="s">
        <v>310</v>
      </c>
    </row>
    <row r="11" ht="28.45" customHeight="1" spans="1:1">
      <c r="A11" s="6" t="s">
        <v>311</v>
      </c>
    </row>
    <row r="12" ht="28.45" customHeight="1" spans="1:1">
      <c r="A12" s="6" t="s">
        <v>312</v>
      </c>
    </row>
    <row r="13" ht="66" customHeight="1" spans="1:1">
      <c r="A13" s="6" t="s">
        <v>313</v>
      </c>
    </row>
    <row r="14" ht="28.45" customHeight="1" spans="1:1">
      <c r="A14" s="6" t="s">
        <v>314</v>
      </c>
    </row>
    <row r="15" ht="28.45" customHeight="1" spans="1:1">
      <c r="A15" s="6" t="s">
        <v>315</v>
      </c>
    </row>
  </sheetData>
  <sheetProtection password="CC3D" sheet="1"/>
  <pageMargins left="0.79" right="0.79" top="0.79" bottom="0.79" header="0.3" footer="0.3"/>
  <pageSetup paperSize="9" scale="73"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5"/>
  <sheetViews>
    <sheetView workbookViewId="0">
      <selection activeCell="A5" sqref="A5"/>
    </sheetView>
  </sheetViews>
  <sheetFormatPr defaultColWidth="11.4285714285714" defaultRowHeight="13.5"/>
  <cols>
    <col min="1" max="1" width="146.552380952381" style="1" customWidth="1"/>
    <col min="2" max="2" width="11.1619047619048" style="1" customWidth="1"/>
    <col min="3" max="16384" width="11.4285714285714" style="1"/>
  </cols>
  <sheetData>
    <row r="1" s="1" customFormat="1" ht="39.85" customHeight="1" spans="1:1">
      <c r="A1" s="2" t="s">
        <v>316</v>
      </c>
    </row>
    <row r="2" s="1" customFormat="1" ht="28.45" customHeight="1" spans="1:1">
      <c r="A2" s="3" t="s">
        <v>302</v>
      </c>
    </row>
    <row r="3" s="1" customFormat="1" ht="122" customHeight="1" spans="1:1">
      <c r="A3" s="3" t="s">
        <v>317</v>
      </c>
    </row>
    <row r="4" s="1" customFormat="1" ht="28.45" customHeight="1" spans="1:1">
      <c r="A4" s="3" t="s">
        <v>304</v>
      </c>
    </row>
    <row r="5" s="1" customFormat="1" ht="96" customHeight="1" spans="1:1">
      <c r="A5" s="3" t="s">
        <v>318</v>
      </c>
    </row>
    <row r="6" s="1" customFormat="1" ht="28.45" customHeight="1" spans="1:1">
      <c r="A6" s="3" t="s">
        <v>306</v>
      </c>
    </row>
    <row r="7" s="1" customFormat="1" ht="82" customHeight="1" spans="1:1">
      <c r="A7" s="3" t="s">
        <v>319</v>
      </c>
    </row>
    <row r="8" s="1" customFormat="1" ht="28.45" customHeight="1" spans="1:1">
      <c r="A8" s="3" t="s">
        <v>308</v>
      </c>
    </row>
    <row r="9" s="1" customFormat="1" ht="208" customHeight="1" spans="1:1">
      <c r="A9" s="3" t="s">
        <v>320</v>
      </c>
    </row>
    <row r="10" s="1" customFormat="1" ht="28.45" customHeight="1" spans="1:1">
      <c r="A10" s="3" t="s">
        <v>310</v>
      </c>
    </row>
    <row r="11" s="1" customFormat="1" ht="28.45" customHeight="1" spans="1:1">
      <c r="A11" s="3" t="s">
        <v>321</v>
      </c>
    </row>
    <row r="12" s="1" customFormat="1" ht="28.45" customHeight="1" spans="1:1">
      <c r="A12" s="3" t="s">
        <v>312</v>
      </c>
    </row>
    <row r="13" s="1" customFormat="1" ht="39" customHeight="1" spans="1:1">
      <c r="A13" s="3" t="s">
        <v>322</v>
      </c>
    </row>
    <row r="14" s="1" customFormat="1" ht="28.45" customHeight="1" spans="1:1">
      <c r="A14" s="3" t="s">
        <v>314</v>
      </c>
    </row>
    <row r="15" s="1" customFormat="1" ht="28.45" customHeight="1" spans="1:1">
      <c r="A15" s="3" t="s">
        <v>315</v>
      </c>
    </row>
  </sheetData>
  <pageMargins left="0.75" right="0.75" top="1" bottom="1" header="0.5" footer="0.5"/>
  <pageSetup paperSize="9" scale="52"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9"/>
  <sheetViews>
    <sheetView showRuler="0" workbookViewId="0">
      <selection activeCell="A21" sqref="A21"/>
    </sheetView>
  </sheetViews>
  <sheetFormatPr defaultColWidth="9" defaultRowHeight="12.75"/>
  <cols>
    <col min="1" max="1" width="146.285714285714" customWidth="1"/>
  </cols>
  <sheetData>
    <row r="1" ht="29.25" customHeight="1" spans="1:1">
      <c r="A1" s="44" t="s">
        <v>2</v>
      </c>
    </row>
    <row r="2" ht="22.5" customHeight="1" spans="1:1">
      <c r="A2" s="45"/>
    </row>
    <row r="3" ht="22.5" customHeight="1" spans="1:1">
      <c r="A3" s="45"/>
    </row>
    <row r="4" ht="18.75" customHeight="1" spans="1:1">
      <c r="A4" s="46" t="s">
        <v>3</v>
      </c>
    </row>
    <row r="5" ht="18.75" customHeight="1" spans="1:1">
      <c r="A5" s="47" t="s">
        <v>4</v>
      </c>
    </row>
    <row r="6" ht="18.75" customHeight="1" spans="1:1">
      <c r="A6" s="47" t="s">
        <v>5</v>
      </c>
    </row>
    <row r="7" ht="18.75" customHeight="1" spans="1:1">
      <c r="A7" s="47" t="s">
        <v>6</v>
      </c>
    </row>
    <row r="8" ht="18.75" customHeight="1" spans="1:1">
      <c r="A8" s="47" t="s">
        <v>7</v>
      </c>
    </row>
    <row r="9" ht="18.75" customHeight="1" spans="1:1">
      <c r="A9" s="47" t="s">
        <v>8</v>
      </c>
    </row>
    <row r="10" ht="18.75" customHeight="1" spans="1:1">
      <c r="A10" s="47" t="s">
        <v>9</v>
      </c>
    </row>
    <row r="11" ht="18.75" customHeight="1" spans="1:1">
      <c r="A11" s="47" t="s">
        <v>10</v>
      </c>
    </row>
    <row r="12" ht="18.75" customHeight="1" spans="1:1">
      <c r="A12" s="47" t="s">
        <v>11</v>
      </c>
    </row>
    <row r="13" ht="18.75" customHeight="1" spans="1:1">
      <c r="A13" s="47" t="s">
        <v>12</v>
      </c>
    </row>
    <row r="14" ht="18.75" customHeight="1" spans="1:1">
      <c r="A14" s="47" t="s">
        <v>13</v>
      </c>
    </row>
    <row r="15" ht="18.75" customHeight="1" spans="1:1">
      <c r="A15" s="47" t="s">
        <v>14</v>
      </c>
    </row>
    <row r="16" ht="18.75" customHeight="1" spans="1:1">
      <c r="A16" s="47" t="s">
        <v>15</v>
      </c>
    </row>
    <row r="17" ht="18.75" customHeight="1" spans="1:1">
      <c r="A17" s="47" t="s">
        <v>16</v>
      </c>
    </row>
    <row r="18" ht="21" customHeight="1" spans="1:1">
      <c r="A18" s="47" t="s">
        <v>17</v>
      </c>
    </row>
    <row r="19" ht="18.75" customHeight="1" spans="1:1">
      <c r="A19" s="47" t="s">
        <v>18</v>
      </c>
    </row>
  </sheetData>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 customWidth="1"/>
  </cols>
  <sheetData>
    <row r="1" ht="29.25" customHeight="1" spans="1:1">
      <c r="A1" s="42" t="s">
        <v>19</v>
      </c>
    </row>
    <row r="3" ht="409.5" customHeight="1" spans="1:1">
      <c r="A3" s="43" t="s">
        <v>20</v>
      </c>
    </row>
  </sheetData>
  <sheetProtection password="CC3D" sheet="1"/>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3"/>
  <sheetViews>
    <sheetView showRuler="0" workbookViewId="0">
      <selection activeCell="A1" sqref="A1"/>
    </sheetView>
  </sheetViews>
  <sheetFormatPr defaultColWidth="11.4285714285714" defaultRowHeight="13.5"/>
  <cols>
    <col min="1" max="1" width="146.552380952381" style="4" customWidth="1"/>
    <col min="2" max="2" width="11.1619047619048" style="4" customWidth="1"/>
    <col min="3" max="16384" width="11.4285714285714" style="4"/>
  </cols>
  <sheetData>
    <row r="1" ht="39.85" customHeight="1" spans="1:1">
      <c r="A1" s="5" t="s">
        <v>21</v>
      </c>
    </row>
    <row r="2" ht="30" customHeight="1" spans="1:1">
      <c r="A2" s="6" t="s">
        <v>22</v>
      </c>
    </row>
    <row r="3" ht="30" customHeight="1" spans="1:1">
      <c r="A3" s="6" t="s">
        <v>23</v>
      </c>
    </row>
    <row r="4" ht="30" customHeight="1" spans="1:1">
      <c r="A4" s="6" t="s">
        <v>24</v>
      </c>
    </row>
    <row r="5" ht="30" customHeight="1" spans="1:1">
      <c r="A5" s="6" t="s">
        <v>25</v>
      </c>
    </row>
    <row r="6" ht="30" customHeight="1" spans="1:1">
      <c r="A6" s="6" t="s">
        <v>26</v>
      </c>
    </row>
    <row r="7" ht="30" customHeight="1" spans="1:1">
      <c r="A7" s="6" t="s">
        <v>27</v>
      </c>
    </row>
    <row r="8" ht="30" customHeight="1" spans="1:1">
      <c r="A8" s="6" t="s">
        <v>28</v>
      </c>
    </row>
    <row r="9" ht="30" customHeight="1" spans="1:1">
      <c r="A9" s="6" t="s">
        <v>29</v>
      </c>
    </row>
    <row r="10" ht="30" customHeight="1" spans="1:1">
      <c r="A10" s="6" t="s">
        <v>30</v>
      </c>
    </row>
    <row r="11" ht="30" customHeight="1" spans="1:1">
      <c r="A11" s="6" t="s">
        <v>31</v>
      </c>
    </row>
    <row r="12" ht="30" customHeight="1" spans="1:1">
      <c r="A12" s="6" t="s">
        <v>32</v>
      </c>
    </row>
    <row r="13" ht="30" customHeight="1" spans="1:1">
      <c r="A13" s="6" t="s">
        <v>33</v>
      </c>
    </row>
  </sheetData>
  <sheetProtection password="CC3D" sheet="1"/>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5.857142857143" customWidth="1"/>
  </cols>
  <sheetData>
    <row r="1" ht="30" customHeight="1" spans="1:1">
      <c r="A1" s="7" t="s">
        <v>34</v>
      </c>
    </row>
    <row r="2" ht="24" customHeight="1" spans="1:1">
      <c r="A2" s="9"/>
    </row>
    <row r="3" ht="312.75" customHeight="1" spans="1:1">
      <c r="A3" s="8" t="s">
        <v>35</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showRuler="0" workbookViewId="0">
      <selection activeCell="F2" sqref="F2"/>
    </sheetView>
  </sheetViews>
  <sheetFormatPr defaultColWidth="9" defaultRowHeight="12.75" outlineLevelRow="1"/>
  <cols>
    <col min="1" max="1" width="146.142857142857" customWidth="1"/>
  </cols>
  <sheetData>
    <row r="1" ht="39" customHeight="1" spans="1:1">
      <c r="A1" s="7" t="s">
        <v>36</v>
      </c>
    </row>
    <row r="2" ht="404" customHeight="1" spans="1:1">
      <c r="A2" s="41" t="s">
        <v>37</v>
      </c>
    </row>
  </sheetData>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7"/>
  <sheetViews>
    <sheetView showRuler="0" workbookViewId="0">
      <selection activeCell="D1" sqref="D1"/>
    </sheetView>
  </sheetViews>
  <sheetFormatPr defaultColWidth="9" defaultRowHeight="12.75" outlineLevelCol="3"/>
  <cols>
    <col min="1" max="1" width="39.2857142857143" customWidth="1"/>
    <col min="2" max="2" width="34.5714285714286" customWidth="1"/>
    <col min="3" max="3" width="38.4285714285714" customWidth="1"/>
    <col min="4" max="4" width="31.8571428571429" customWidth="1"/>
  </cols>
  <sheetData>
    <row r="1" ht="18" customHeight="1" spans="1:4">
      <c r="A1" s="35"/>
      <c r="B1" s="35"/>
      <c r="C1" s="35"/>
      <c r="D1" s="10"/>
    </row>
    <row r="2" ht="22.5" customHeight="1" spans="1:4">
      <c r="A2" s="7" t="s">
        <v>38</v>
      </c>
      <c r="B2" s="7"/>
      <c r="C2" s="7"/>
      <c r="D2" s="7"/>
    </row>
    <row r="3" ht="7.5" customHeight="1" spans="1:4">
      <c r="A3" s="9"/>
      <c r="B3" s="9"/>
      <c r="C3" s="9"/>
      <c r="D3" s="35"/>
    </row>
    <row r="4" ht="24" customHeight="1" spans="1:4">
      <c r="A4" s="9" t="s">
        <v>39</v>
      </c>
      <c r="B4" s="9"/>
      <c r="C4" s="9"/>
      <c r="D4" s="10" t="s">
        <v>40</v>
      </c>
    </row>
    <row r="5" ht="7.5" customHeight="1" spans="1:4">
      <c r="A5" s="36"/>
      <c r="B5" s="36"/>
      <c r="C5" s="36"/>
      <c r="D5" s="36"/>
    </row>
    <row r="6" ht="24" customHeight="1" spans="1:4">
      <c r="A6" s="16" t="s">
        <v>41</v>
      </c>
      <c r="B6" s="16"/>
      <c r="C6" s="16" t="s">
        <v>42</v>
      </c>
      <c r="D6" s="16"/>
    </row>
    <row r="7" ht="24" customHeight="1" spans="1:4">
      <c r="A7" s="25" t="s">
        <v>43</v>
      </c>
      <c r="B7" s="25" t="s">
        <v>44</v>
      </c>
      <c r="C7" s="25" t="s">
        <v>43</v>
      </c>
      <c r="D7" s="16" t="s">
        <v>44</v>
      </c>
    </row>
    <row r="8" ht="24" customHeight="1" spans="1:4">
      <c r="A8" s="21" t="s">
        <v>45</v>
      </c>
      <c r="B8" s="23">
        <v>358726623.99</v>
      </c>
      <c r="C8" s="26" t="s">
        <v>46</v>
      </c>
      <c r="D8" s="23">
        <v>26631649.01</v>
      </c>
    </row>
    <row r="9" ht="24" customHeight="1" spans="1:4">
      <c r="A9" s="21" t="s">
        <v>47</v>
      </c>
      <c r="B9" s="23">
        <v>357923591.99</v>
      </c>
      <c r="C9" s="26" t="s">
        <v>48</v>
      </c>
      <c r="D9" s="23">
        <v>80000</v>
      </c>
    </row>
    <row r="10" ht="24" customHeight="1" spans="1:4">
      <c r="A10" s="21" t="s">
        <v>49</v>
      </c>
      <c r="B10" s="23">
        <v>803032</v>
      </c>
      <c r="C10" s="26" t="s">
        <v>50</v>
      </c>
      <c r="D10" s="23">
        <v>340000</v>
      </c>
    </row>
    <row r="11" ht="24" customHeight="1" spans="1:4">
      <c r="A11" s="21" t="s">
        <v>51</v>
      </c>
      <c r="B11" s="23">
        <v>0</v>
      </c>
      <c r="C11" s="26" t="s">
        <v>52</v>
      </c>
      <c r="D11" s="23">
        <v>1169000</v>
      </c>
    </row>
    <row r="12" ht="24" customHeight="1" spans="1:4">
      <c r="A12" s="21" t="s">
        <v>53</v>
      </c>
      <c r="B12" s="23">
        <v>0</v>
      </c>
      <c r="C12" s="26" t="s">
        <v>54</v>
      </c>
      <c r="D12" s="23">
        <v>37060037.52</v>
      </c>
    </row>
    <row r="13" ht="24" customHeight="1" spans="1:4">
      <c r="A13" s="21" t="s">
        <v>55</v>
      </c>
      <c r="B13" s="23">
        <v>0</v>
      </c>
      <c r="C13" s="26" t="s">
        <v>56</v>
      </c>
      <c r="D13" s="23">
        <v>3603034.46</v>
      </c>
    </row>
    <row r="14" ht="24" customHeight="1" spans="1:4">
      <c r="A14" s="21" t="s">
        <v>57</v>
      </c>
      <c r="B14" s="23">
        <v>0</v>
      </c>
      <c r="C14" s="26" t="s">
        <v>58</v>
      </c>
      <c r="D14" s="23">
        <v>6751600</v>
      </c>
    </row>
    <row r="15" ht="24" customHeight="1" spans="1:4">
      <c r="A15" s="21"/>
      <c r="B15" s="23"/>
      <c r="C15" s="26" t="s">
        <v>59</v>
      </c>
      <c r="D15" s="23">
        <v>84924732</v>
      </c>
    </row>
    <row r="16" ht="24" customHeight="1" spans="1:4">
      <c r="A16" s="21"/>
      <c r="B16" s="23"/>
      <c r="C16" s="26" t="s">
        <v>60</v>
      </c>
      <c r="D16" s="23">
        <v>12972100</v>
      </c>
    </row>
    <row r="17" ht="24" customHeight="1" spans="1:4">
      <c r="A17" s="21"/>
      <c r="B17" s="23"/>
      <c r="C17" s="26" t="s">
        <v>61</v>
      </c>
      <c r="D17" s="23">
        <v>695071</v>
      </c>
    </row>
    <row r="18" ht="24" customHeight="1" spans="1:4">
      <c r="A18" s="21"/>
      <c r="B18" s="23"/>
      <c r="C18" s="26" t="s">
        <v>62</v>
      </c>
      <c r="D18" s="23">
        <v>178427200</v>
      </c>
    </row>
    <row r="19" ht="24" customHeight="1" spans="1:4">
      <c r="A19" s="21"/>
      <c r="B19" s="23"/>
      <c r="C19" s="26" t="s">
        <v>63</v>
      </c>
      <c r="D19" s="23">
        <v>5772200</v>
      </c>
    </row>
    <row r="20" ht="24" customHeight="1" spans="1:4">
      <c r="A20" s="21"/>
      <c r="B20" s="23"/>
      <c r="C20" s="26" t="s">
        <v>64</v>
      </c>
      <c r="D20" s="23">
        <v>300000</v>
      </c>
    </row>
    <row r="21" ht="24" customHeight="1" spans="1:4">
      <c r="A21" s="37"/>
      <c r="B21" s="37"/>
      <c r="C21" s="37"/>
      <c r="D21" s="37"/>
    </row>
    <row r="22" ht="24" customHeight="1" spans="1:4">
      <c r="A22" s="37"/>
      <c r="B22" s="37"/>
      <c r="C22" s="37"/>
      <c r="D22" s="37"/>
    </row>
    <row r="23" ht="24" customHeight="1" spans="1:4">
      <c r="A23" s="37"/>
      <c r="B23" s="37"/>
      <c r="C23" s="37"/>
      <c r="D23" s="37"/>
    </row>
    <row r="24" ht="24" customHeight="1" spans="1:4">
      <c r="A24" s="37"/>
      <c r="B24" s="37"/>
      <c r="C24" s="37"/>
      <c r="D24" s="37"/>
    </row>
    <row r="25" ht="24" customHeight="1" spans="1:4">
      <c r="A25" s="37"/>
      <c r="B25" s="37"/>
      <c r="C25" s="37"/>
      <c r="D25" s="37"/>
    </row>
    <row r="26" ht="24" customHeight="1" spans="1:4">
      <c r="A26" s="37"/>
      <c r="B26" s="37"/>
      <c r="C26" s="37"/>
      <c r="D26" s="37"/>
    </row>
    <row r="27" ht="24" customHeight="1" spans="1:4">
      <c r="A27" s="24" t="s">
        <v>65</v>
      </c>
      <c r="B27" s="23">
        <v>358726623.99</v>
      </c>
      <c r="C27" s="24" t="s">
        <v>66</v>
      </c>
      <c r="D27" s="23">
        <v>358726623.99</v>
      </c>
    </row>
  </sheetData>
  <sheetProtection password="CC3D" sheet="1"/>
  <mergeCells count="4">
    <mergeCell ref="A2:D2"/>
    <mergeCell ref="A4:C4"/>
    <mergeCell ref="A6:B6"/>
    <mergeCell ref="C6:D6"/>
  </mergeCells>
  <pageMargins left="0.79" right="0.79" top="0.79" bottom="0.79" header="0.3" footer="0.3"/>
  <pageSetup paperSize="9" scale="77"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7"/>
  <sheetViews>
    <sheetView showRuler="0" topLeftCell="A112" workbookViewId="0">
      <selection activeCell="A123" sqref="A123:D123"/>
    </sheetView>
  </sheetViews>
  <sheetFormatPr defaultColWidth="9" defaultRowHeight="12.75"/>
  <cols>
    <col min="1" max="2" width="6.14285714285714" customWidth="1"/>
    <col min="3" max="3" width="6" customWidth="1"/>
    <col min="4" max="4" width="39.4285714285714" customWidth="1"/>
    <col min="5" max="5" width="19" customWidth="1"/>
    <col min="6" max="6" width="16.8571428571429" customWidth="1"/>
    <col min="7" max="7" width="15.5714285714286" customWidth="1"/>
    <col min="8" max="8" width="16.2857142857143" customWidth="1"/>
    <col min="9" max="9" width="15.1428571428571" customWidth="1"/>
  </cols>
  <sheetData>
    <row r="1" ht="18" customHeight="1" spans="1:9">
      <c r="A1" s="9"/>
      <c r="B1" s="9"/>
      <c r="C1" s="9"/>
      <c r="D1" s="9"/>
      <c r="E1" s="10"/>
      <c r="F1" s="10"/>
      <c r="G1" s="10"/>
      <c r="H1" s="10"/>
      <c r="I1" s="10"/>
    </row>
    <row r="2" ht="22.5" customHeight="1" spans="1:9">
      <c r="A2" s="7" t="s">
        <v>67</v>
      </c>
      <c r="B2" s="7"/>
      <c r="C2" s="7"/>
      <c r="D2" s="7"/>
      <c r="E2" s="7"/>
      <c r="F2" s="7"/>
      <c r="G2" s="7"/>
      <c r="H2" s="7"/>
      <c r="I2" s="7"/>
    </row>
    <row r="3" ht="7.5" customHeight="1" spans="1:9">
      <c r="A3" s="9"/>
      <c r="B3" s="9"/>
      <c r="C3" s="9"/>
      <c r="D3" s="9"/>
      <c r="E3" s="10"/>
      <c r="F3" s="10"/>
      <c r="G3" s="10"/>
      <c r="H3" s="10"/>
      <c r="I3" s="9"/>
    </row>
    <row r="4" ht="24" customHeight="1" spans="1:9">
      <c r="A4" s="9" t="s">
        <v>39</v>
      </c>
      <c r="B4" s="9"/>
      <c r="C4" s="9"/>
      <c r="D4" s="9"/>
      <c r="E4" s="9"/>
      <c r="F4" s="9"/>
      <c r="G4" s="9"/>
      <c r="H4" s="9"/>
      <c r="I4" s="10" t="s">
        <v>40</v>
      </c>
    </row>
    <row r="6" ht="24" customHeight="1" spans="1:9">
      <c r="A6" s="16" t="s">
        <v>43</v>
      </c>
      <c r="B6" s="16"/>
      <c r="C6" s="16"/>
      <c r="D6" s="16"/>
      <c r="E6" s="16" t="s">
        <v>68</v>
      </c>
      <c r="F6" s="16"/>
      <c r="G6" s="16"/>
      <c r="H6" s="16"/>
      <c r="I6" s="16"/>
    </row>
    <row r="7" ht="24" customHeight="1" spans="1:9">
      <c r="A7" s="16" t="s">
        <v>69</v>
      </c>
      <c r="B7" s="16"/>
      <c r="C7" s="16"/>
      <c r="D7" s="16" t="s">
        <v>70</v>
      </c>
      <c r="E7" s="16" t="s">
        <v>71</v>
      </c>
      <c r="F7" s="11" t="s">
        <v>72</v>
      </c>
      <c r="G7" s="11" t="s">
        <v>73</v>
      </c>
      <c r="H7" s="11" t="s">
        <v>74</v>
      </c>
      <c r="I7" s="16" t="s">
        <v>75</v>
      </c>
    </row>
    <row r="8" ht="24" customHeight="1" spans="1:9">
      <c r="A8" s="16" t="s">
        <v>76</v>
      </c>
      <c r="B8" s="16" t="s">
        <v>77</v>
      </c>
      <c r="C8" s="16" t="s">
        <v>78</v>
      </c>
      <c r="D8" s="16"/>
      <c r="E8" s="16"/>
      <c r="F8" s="11"/>
      <c r="G8" s="11"/>
      <c r="H8" s="11"/>
      <c r="I8" s="16"/>
    </row>
    <row r="9" ht="24" customHeight="1" spans="1:9">
      <c r="A9" s="39" t="s">
        <v>79</v>
      </c>
      <c r="B9" s="24" t="s">
        <v>80</v>
      </c>
      <c r="C9" s="24" t="s">
        <v>80</v>
      </c>
      <c r="D9" s="40" t="s">
        <v>81</v>
      </c>
      <c r="E9" s="22">
        <f t="shared" ref="E9:E72" si="0">SUM(F9,G9,H9,I9)</f>
        <v>26631649.01</v>
      </c>
      <c r="F9" s="22">
        <v>26631649.01</v>
      </c>
      <c r="G9" s="22">
        <v>0</v>
      </c>
      <c r="H9" s="22">
        <v>0</v>
      </c>
      <c r="I9" s="22">
        <v>0</v>
      </c>
    </row>
    <row r="10" ht="24" customHeight="1" spans="1:9">
      <c r="A10" s="39" t="s">
        <v>79</v>
      </c>
      <c r="B10" s="24" t="s">
        <v>82</v>
      </c>
      <c r="C10" s="24" t="s">
        <v>80</v>
      </c>
      <c r="D10" s="40" t="s">
        <v>83</v>
      </c>
      <c r="E10" s="22">
        <f t="shared" si="0"/>
        <v>168403</v>
      </c>
      <c r="F10" s="22">
        <v>168403</v>
      </c>
      <c r="G10" s="22">
        <v>0</v>
      </c>
      <c r="H10" s="22">
        <v>0</v>
      </c>
      <c r="I10" s="22">
        <v>0</v>
      </c>
    </row>
    <row r="11" ht="24" customHeight="1" spans="1:9">
      <c r="A11" s="39" t="s">
        <v>79</v>
      </c>
      <c r="B11" s="24" t="s">
        <v>82</v>
      </c>
      <c r="C11" s="24" t="s">
        <v>84</v>
      </c>
      <c r="D11" s="40" t="s">
        <v>85</v>
      </c>
      <c r="E11" s="22">
        <f t="shared" si="0"/>
        <v>168403</v>
      </c>
      <c r="F11" s="22">
        <v>168403</v>
      </c>
      <c r="G11" s="22">
        <v>0</v>
      </c>
      <c r="H11" s="22">
        <v>0</v>
      </c>
      <c r="I11" s="22">
        <v>0</v>
      </c>
    </row>
    <row r="12" ht="24" customHeight="1" spans="1:9">
      <c r="A12" s="39" t="s">
        <v>79</v>
      </c>
      <c r="B12" s="24" t="s">
        <v>86</v>
      </c>
      <c r="C12" s="24" t="s">
        <v>80</v>
      </c>
      <c r="D12" s="40" t="s">
        <v>87</v>
      </c>
      <c r="E12" s="22">
        <f t="shared" si="0"/>
        <v>17819900</v>
      </c>
      <c r="F12" s="22">
        <v>17819900</v>
      </c>
      <c r="G12" s="22">
        <v>0</v>
      </c>
      <c r="H12" s="22">
        <v>0</v>
      </c>
      <c r="I12" s="22">
        <v>0</v>
      </c>
    </row>
    <row r="13" ht="24" customHeight="1" spans="1:9">
      <c r="A13" s="39" t="s">
        <v>79</v>
      </c>
      <c r="B13" s="24" t="s">
        <v>86</v>
      </c>
      <c r="C13" s="24" t="s">
        <v>82</v>
      </c>
      <c r="D13" s="40" t="s">
        <v>88</v>
      </c>
      <c r="E13" s="22">
        <f t="shared" si="0"/>
        <v>17819900</v>
      </c>
      <c r="F13" s="22">
        <v>17819900</v>
      </c>
      <c r="G13" s="22">
        <v>0</v>
      </c>
      <c r="H13" s="22">
        <v>0</v>
      </c>
      <c r="I13" s="22">
        <v>0</v>
      </c>
    </row>
    <row r="14" ht="24" customHeight="1" spans="1:9">
      <c r="A14" s="39" t="s">
        <v>79</v>
      </c>
      <c r="B14" s="24" t="s">
        <v>89</v>
      </c>
      <c r="C14" s="24" t="s">
        <v>80</v>
      </c>
      <c r="D14" s="40" t="s">
        <v>90</v>
      </c>
      <c r="E14" s="22">
        <f t="shared" si="0"/>
        <v>120000</v>
      </c>
      <c r="F14" s="22">
        <v>120000</v>
      </c>
      <c r="G14" s="22">
        <v>0</v>
      </c>
      <c r="H14" s="22">
        <v>0</v>
      </c>
      <c r="I14" s="22">
        <v>0</v>
      </c>
    </row>
    <row r="15" ht="24" customHeight="1" spans="1:9">
      <c r="A15" s="39" t="s">
        <v>79</v>
      </c>
      <c r="B15" s="24" t="s">
        <v>89</v>
      </c>
      <c r="C15" s="24" t="s">
        <v>91</v>
      </c>
      <c r="D15" s="40" t="s">
        <v>92</v>
      </c>
      <c r="E15" s="22">
        <f t="shared" si="0"/>
        <v>120000</v>
      </c>
      <c r="F15" s="22">
        <v>120000</v>
      </c>
      <c r="G15" s="22">
        <v>0</v>
      </c>
      <c r="H15" s="22">
        <v>0</v>
      </c>
      <c r="I15" s="22">
        <v>0</v>
      </c>
    </row>
    <row r="16" ht="24" customHeight="1" spans="1:9">
      <c r="A16" s="39" t="s">
        <v>79</v>
      </c>
      <c r="B16" s="24" t="s">
        <v>93</v>
      </c>
      <c r="C16" s="24" t="s">
        <v>80</v>
      </c>
      <c r="D16" s="40" t="s">
        <v>94</v>
      </c>
      <c r="E16" s="22">
        <f t="shared" si="0"/>
        <v>2147000</v>
      </c>
      <c r="F16" s="22">
        <v>2147000</v>
      </c>
      <c r="G16" s="22">
        <v>0</v>
      </c>
      <c r="H16" s="22">
        <v>0</v>
      </c>
      <c r="I16" s="22">
        <v>0</v>
      </c>
    </row>
    <row r="17" ht="24" customHeight="1" spans="1:9">
      <c r="A17" s="39" t="s">
        <v>79</v>
      </c>
      <c r="B17" s="24" t="s">
        <v>93</v>
      </c>
      <c r="C17" s="24" t="s">
        <v>84</v>
      </c>
      <c r="D17" s="40" t="s">
        <v>95</v>
      </c>
      <c r="E17" s="22">
        <f t="shared" si="0"/>
        <v>2147000</v>
      </c>
      <c r="F17" s="22">
        <v>2147000</v>
      </c>
      <c r="G17" s="22">
        <v>0</v>
      </c>
      <c r="H17" s="22">
        <v>0</v>
      </c>
      <c r="I17" s="22">
        <v>0</v>
      </c>
    </row>
    <row r="18" ht="24" customHeight="1" spans="1:9">
      <c r="A18" s="39" t="s">
        <v>79</v>
      </c>
      <c r="B18" s="24" t="s">
        <v>96</v>
      </c>
      <c r="C18" s="24" t="s">
        <v>80</v>
      </c>
      <c r="D18" s="40" t="s">
        <v>97</v>
      </c>
      <c r="E18" s="22">
        <f t="shared" si="0"/>
        <v>250000</v>
      </c>
      <c r="F18" s="22">
        <v>250000</v>
      </c>
      <c r="G18" s="22">
        <v>0</v>
      </c>
      <c r="H18" s="22">
        <v>0</v>
      </c>
      <c r="I18" s="22">
        <v>0</v>
      </c>
    </row>
    <row r="19" ht="24" customHeight="1" spans="1:9">
      <c r="A19" s="39" t="s">
        <v>79</v>
      </c>
      <c r="B19" s="24" t="s">
        <v>96</v>
      </c>
      <c r="C19" s="24" t="s">
        <v>98</v>
      </c>
      <c r="D19" s="40" t="s">
        <v>99</v>
      </c>
      <c r="E19" s="22">
        <f t="shared" si="0"/>
        <v>250000</v>
      </c>
      <c r="F19" s="22">
        <v>250000</v>
      </c>
      <c r="G19" s="22">
        <v>0</v>
      </c>
      <c r="H19" s="22">
        <v>0</v>
      </c>
      <c r="I19" s="22">
        <v>0</v>
      </c>
    </row>
    <row r="20" ht="24" customHeight="1" spans="1:9">
      <c r="A20" s="39" t="s">
        <v>79</v>
      </c>
      <c r="B20" s="24" t="s">
        <v>100</v>
      </c>
      <c r="C20" s="24" t="s">
        <v>80</v>
      </c>
      <c r="D20" s="40" t="s">
        <v>101</v>
      </c>
      <c r="E20" s="22">
        <f t="shared" si="0"/>
        <v>20000</v>
      </c>
      <c r="F20" s="22">
        <v>20000</v>
      </c>
      <c r="G20" s="22">
        <v>0</v>
      </c>
      <c r="H20" s="22">
        <v>0</v>
      </c>
      <c r="I20" s="22">
        <v>0</v>
      </c>
    </row>
    <row r="21" ht="24" customHeight="1" spans="1:9">
      <c r="A21" s="39" t="s">
        <v>79</v>
      </c>
      <c r="B21" s="24" t="s">
        <v>100</v>
      </c>
      <c r="C21" s="24" t="s">
        <v>84</v>
      </c>
      <c r="D21" s="40" t="s">
        <v>102</v>
      </c>
      <c r="E21" s="22">
        <f t="shared" si="0"/>
        <v>20000</v>
      </c>
      <c r="F21" s="22">
        <v>20000</v>
      </c>
      <c r="G21" s="22">
        <v>0</v>
      </c>
      <c r="H21" s="22">
        <v>0</v>
      </c>
      <c r="I21" s="22">
        <v>0</v>
      </c>
    </row>
    <row r="22" ht="24" customHeight="1" spans="1:9">
      <c r="A22" s="39" t="s">
        <v>79</v>
      </c>
      <c r="B22" s="24" t="s">
        <v>103</v>
      </c>
      <c r="C22" s="24" t="s">
        <v>80</v>
      </c>
      <c r="D22" s="40" t="s">
        <v>104</v>
      </c>
      <c r="E22" s="22">
        <f t="shared" si="0"/>
        <v>35000</v>
      </c>
      <c r="F22" s="22">
        <v>35000</v>
      </c>
      <c r="G22" s="22">
        <v>0</v>
      </c>
      <c r="H22" s="22">
        <v>0</v>
      </c>
      <c r="I22" s="22">
        <v>0</v>
      </c>
    </row>
    <row r="23" ht="24" customHeight="1" spans="1:9">
      <c r="A23" s="39" t="s">
        <v>79</v>
      </c>
      <c r="B23" s="24" t="s">
        <v>103</v>
      </c>
      <c r="C23" s="24" t="s">
        <v>84</v>
      </c>
      <c r="D23" s="40" t="s">
        <v>105</v>
      </c>
      <c r="E23" s="22">
        <f t="shared" si="0"/>
        <v>35000</v>
      </c>
      <c r="F23" s="22">
        <v>35000</v>
      </c>
      <c r="G23" s="22">
        <v>0</v>
      </c>
      <c r="H23" s="22">
        <v>0</v>
      </c>
      <c r="I23" s="22">
        <v>0</v>
      </c>
    </row>
    <row r="24" ht="24" customHeight="1" spans="1:9">
      <c r="A24" s="39" t="s">
        <v>79</v>
      </c>
      <c r="B24" s="24" t="s">
        <v>106</v>
      </c>
      <c r="C24" s="24" t="s">
        <v>80</v>
      </c>
      <c r="D24" s="40" t="s">
        <v>107</v>
      </c>
      <c r="E24" s="22">
        <f t="shared" si="0"/>
        <v>410171.01</v>
      </c>
      <c r="F24" s="22">
        <v>410171.01</v>
      </c>
      <c r="G24" s="22">
        <v>0</v>
      </c>
      <c r="H24" s="22">
        <v>0</v>
      </c>
      <c r="I24" s="22">
        <v>0</v>
      </c>
    </row>
    <row r="25" ht="24" customHeight="1" spans="1:9">
      <c r="A25" s="39" t="s">
        <v>79</v>
      </c>
      <c r="B25" s="24" t="s">
        <v>106</v>
      </c>
      <c r="C25" s="24" t="s">
        <v>84</v>
      </c>
      <c r="D25" s="40" t="s">
        <v>108</v>
      </c>
      <c r="E25" s="22">
        <f t="shared" si="0"/>
        <v>410171.01</v>
      </c>
      <c r="F25" s="22">
        <v>410171.01</v>
      </c>
      <c r="G25" s="22">
        <v>0</v>
      </c>
      <c r="H25" s="22">
        <v>0</v>
      </c>
      <c r="I25" s="22">
        <v>0</v>
      </c>
    </row>
    <row r="26" ht="24" customHeight="1" spans="1:9">
      <c r="A26" s="39" t="s">
        <v>79</v>
      </c>
      <c r="B26" s="24" t="s">
        <v>109</v>
      </c>
      <c r="C26" s="24" t="s">
        <v>80</v>
      </c>
      <c r="D26" s="40" t="s">
        <v>110</v>
      </c>
      <c r="E26" s="22">
        <f t="shared" si="0"/>
        <v>5064200</v>
      </c>
      <c r="F26" s="22">
        <v>5064200</v>
      </c>
      <c r="G26" s="22">
        <v>0</v>
      </c>
      <c r="H26" s="22">
        <v>0</v>
      </c>
      <c r="I26" s="22">
        <v>0</v>
      </c>
    </row>
    <row r="27" ht="24" customHeight="1" spans="1:9">
      <c r="A27" s="39" t="s">
        <v>79</v>
      </c>
      <c r="B27" s="24" t="s">
        <v>109</v>
      </c>
      <c r="C27" s="24" t="s">
        <v>111</v>
      </c>
      <c r="D27" s="40" t="s">
        <v>112</v>
      </c>
      <c r="E27" s="22">
        <f t="shared" si="0"/>
        <v>4694200</v>
      </c>
      <c r="F27" s="22">
        <v>4694200</v>
      </c>
      <c r="G27" s="22">
        <v>0</v>
      </c>
      <c r="H27" s="22">
        <v>0</v>
      </c>
      <c r="I27" s="22">
        <v>0</v>
      </c>
    </row>
    <row r="28" ht="24" customHeight="1" spans="1:9">
      <c r="A28" s="39" t="s">
        <v>79</v>
      </c>
      <c r="B28" s="24" t="s">
        <v>109</v>
      </c>
      <c r="C28" s="24" t="s">
        <v>84</v>
      </c>
      <c r="D28" s="40" t="s">
        <v>110</v>
      </c>
      <c r="E28" s="22">
        <f t="shared" si="0"/>
        <v>370000</v>
      </c>
      <c r="F28" s="22">
        <v>370000</v>
      </c>
      <c r="G28" s="22">
        <v>0</v>
      </c>
      <c r="H28" s="22">
        <v>0</v>
      </c>
      <c r="I28" s="22">
        <v>0</v>
      </c>
    </row>
    <row r="29" ht="24" customHeight="1" spans="1:9">
      <c r="A29" s="39" t="s">
        <v>79</v>
      </c>
      <c r="B29" s="24" t="s">
        <v>84</v>
      </c>
      <c r="C29" s="24" t="s">
        <v>80</v>
      </c>
      <c r="D29" s="40" t="s">
        <v>113</v>
      </c>
      <c r="E29" s="22">
        <f t="shared" si="0"/>
        <v>596975</v>
      </c>
      <c r="F29" s="22">
        <v>596975</v>
      </c>
      <c r="G29" s="22">
        <v>0</v>
      </c>
      <c r="H29" s="22">
        <v>0</v>
      </c>
      <c r="I29" s="22">
        <v>0</v>
      </c>
    </row>
    <row r="30" ht="24" customHeight="1" spans="1:9">
      <c r="A30" s="39" t="s">
        <v>79</v>
      </c>
      <c r="B30" s="24" t="s">
        <v>84</v>
      </c>
      <c r="C30" s="24" t="s">
        <v>84</v>
      </c>
      <c r="D30" s="40" t="s">
        <v>113</v>
      </c>
      <c r="E30" s="22">
        <f t="shared" si="0"/>
        <v>596975</v>
      </c>
      <c r="F30" s="22">
        <v>596975</v>
      </c>
      <c r="G30" s="22">
        <v>0</v>
      </c>
      <c r="H30" s="22">
        <v>0</v>
      </c>
      <c r="I30" s="22">
        <v>0</v>
      </c>
    </row>
    <row r="31" ht="24" customHeight="1" spans="1:9">
      <c r="A31" s="39" t="s">
        <v>114</v>
      </c>
      <c r="B31" s="24" t="s">
        <v>80</v>
      </c>
      <c r="C31" s="24" t="s">
        <v>80</v>
      </c>
      <c r="D31" s="40" t="s">
        <v>115</v>
      </c>
      <c r="E31" s="22">
        <f t="shared" si="0"/>
        <v>80000</v>
      </c>
      <c r="F31" s="22">
        <v>80000</v>
      </c>
      <c r="G31" s="22">
        <v>0</v>
      </c>
      <c r="H31" s="22">
        <v>0</v>
      </c>
      <c r="I31" s="22">
        <v>0</v>
      </c>
    </row>
    <row r="32" ht="24" customHeight="1" spans="1:9">
      <c r="A32" s="39" t="s">
        <v>114</v>
      </c>
      <c r="B32" s="24" t="s">
        <v>116</v>
      </c>
      <c r="C32" s="24" t="s">
        <v>80</v>
      </c>
      <c r="D32" s="40" t="s">
        <v>117</v>
      </c>
      <c r="E32" s="22">
        <f t="shared" si="0"/>
        <v>80000</v>
      </c>
      <c r="F32" s="22">
        <v>80000</v>
      </c>
      <c r="G32" s="22">
        <v>0</v>
      </c>
      <c r="H32" s="22">
        <v>0</v>
      </c>
      <c r="I32" s="22">
        <v>0</v>
      </c>
    </row>
    <row r="33" ht="24" customHeight="1" spans="1:9">
      <c r="A33" s="39" t="s">
        <v>114</v>
      </c>
      <c r="B33" s="24" t="s">
        <v>116</v>
      </c>
      <c r="C33" s="24" t="s">
        <v>116</v>
      </c>
      <c r="D33" s="40" t="s">
        <v>118</v>
      </c>
      <c r="E33" s="22">
        <f t="shared" si="0"/>
        <v>80000</v>
      </c>
      <c r="F33" s="22">
        <v>80000</v>
      </c>
      <c r="G33" s="22">
        <v>0</v>
      </c>
      <c r="H33" s="22">
        <v>0</v>
      </c>
      <c r="I33" s="22">
        <v>0</v>
      </c>
    </row>
    <row r="34" ht="24" customHeight="1" spans="1:9">
      <c r="A34" s="39" t="s">
        <v>119</v>
      </c>
      <c r="B34" s="24" t="s">
        <v>80</v>
      </c>
      <c r="C34" s="24" t="s">
        <v>80</v>
      </c>
      <c r="D34" s="40" t="s">
        <v>120</v>
      </c>
      <c r="E34" s="22">
        <f t="shared" si="0"/>
        <v>340000</v>
      </c>
      <c r="F34" s="22">
        <v>340000</v>
      </c>
      <c r="G34" s="22">
        <v>0</v>
      </c>
      <c r="H34" s="22">
        <v>0</v>
      </c>
      <c r="I34" s="22">
        <v>0</v>
      </c>
    </row>
    <row r="35" ht="24" customHeight="1" spans="1:9">
      <c r="A35" s="39" t="s">
        <v>119</v>
      </c>
      <c r="B35" s="24" t="s">
        <v>91</v>
      </c>
      <c r="C35" s="24" t="s">
        <v>80</v>
      </c>
      <c r="D35" s="40" t="s">
        <v>121</v>
      </c>
      <c r="E35" s="22">
        <f t="shared" si="0"/>
        <v>340000</v>
      </c>
      <c r="F35" s="22">
        <v>340000</v>
      </c>
      <c r="G35" s="22">
        <v>0</v>
      </c>
      <c r="H35" s="22">
        <v>0</v>
      </c>
      <c r="I35" s="22">
        <v>0</v>
      </c>
    </row>
    <row r="36" ht="24" customHeight="1" spans="1:9">
      <c r="A36" s="39" t="s">
        <v>119</v>
      </c>
      <c r="B36" s="24" t="s">
        <v>91</v>
      </c>
      <c r="C36" s="24" t="s">
        <v>84</v>
      </c>
      <c r="D36" s="40" t="s">
        <v>122</v>
      </c>
      <c r="E36" s="22">
        <f t="shared" si="0"/>
        <v>340000</v>
      </c>
      <c r="F36" s="22">
        <v>340000</v>
      </c>
      <c r="G36" s="22">
        <v>0</v>
      </c>
      <c r="H36" s="22">
        <v>0</v>
      </c>
      <c r="I36" s="22">
        <v>0</v>
      </c>
    </row>
    <row r="37" ht="24" customHeight="1" spans="1:9">
      <c r="A37" s="39" t="s">
        <v>123</v>
      </c>
      <c r="B37" s="24" t="s">
        <v>80</v>
      </c>
      <c r="C37" s="24" t="s">
        <v>80</v>
      </c>
      <c r="D37" s="40" t="s">
        <v>124</v>
      </c>
      <c r="E37" s="22">
        <f t="shared" si="0"/>
        <v>1169000</v>
      </c>
      <c r="F37" s="22">
        <v>1169000</v>
      </c>
      <c r="G37" s="22">
        <v>0</v>
      </c>
      <c r="H37" s="22">
        <v>0</v>
      </c>
      <c r="I37" s="22">
        <v>0</v>
      </c>
    </row>
    <row r="38" ht="24" customHeight="1" spans="1:9">
      <c r="A38" s="39" t="s">
        <v>123</v>
      </c>
      <c r="B38" s="24" t="s">
        <v>82</v>
      </c>
      <c r="C38" s="24" t="s">
        <v>80</v>
      </c>
      <c r="D38" s="40" t="s">
        <v>125</v>
      </c>
      <c r="E38" s="22">
        <f t="shared" si="0"/>
        <v>997400</v>
      </c>
      <c r="F38" s="22">
        <v>997400</v>
      </c>
      <c r="G38" s="22">
        <v>0</v>
      </c>
      <c r="H38" s="22">
        <v>0</v>
      </c>
      <c r="I38" s="22">
        <v>0</v>
      </c>
    </row>
    <row r="39" ht="24" customHeight="1" spans="1:9">
      <c r="A39" s="39" t="s">
        <v>123</v>
      </c>
      <c r="B39" s="24" t="s">
        <v>82</v>
      </c>
      <c r="C39" s="24" t="s">
        <v>96</v>
      </c>
      <c r="D39" s="40" t="s">
        <v>126</v>
      </c>
      <c r="E39" s="22">
        <f t="shared" si="0"/>
        <v>797400</v>
      </c>
      <c r="F39" s="22">
        <v>797400</v>
      </c>
      <c r="G39" s="22">
        <v>0</v>
      </c>
      <c r="H39" s="22">
        <v>0</v>
      </c>
      <c r="I39" s="22">
        <v>0</v>
      </c>
    </row>
    <row r="40" ht="24" customHeight="1" spans="1:9">
      <c r="A40" s="39" t="s">
        <v>123</v>
      </c>
      <c r="B40" s="24" t="s">
        <v>82</v>
      </c>
      <c r="C40" s="24" t="s">
        <v>127</v>
      </c>
      <c r="D40" s="40" t="s">
        <v>128</v>
      </c>
      <c r="E40" s="22">
        <f t="shared" si="0"/>
        <v>200000</v>
      </c>
      <c r="F40" s="22">
        <v>200000</v>
      </c>
      <c r="G40" s="22">
        <v>0</v>
      </c>
      <c r="H40" s="22">
        <v>0</v>
      </c>
      <c r="I40" s="22">
        <v>0</v>
      </c>
    </row>
    <row r="41" ht="24" customHeight="1" spans="1:9">
      <c r="A41" s="39" t="s">
        <v>123</v>
      </c>
      <c r="B41" s="24" t="s">
        <v>86</v>
      </c>
      <c r="C41" s="24" t="s">
        <v>80</v>
      </c>
      <c r="D41" s="40" t="s">
        <v>129</v>
      </c>
      <c r="E41" s="22">
        <f t="shared" si="0"/>
        <v>171600</v>
      </c>
      <c r="F41" s="22">
        <v>171600</v>
      </c>
      <c r="G41" s="22">
        <v>0</v>
      </c>
      <c r="H41" s="22">
        <v>0</v>
      </c>
      <c r="I41" s="22">
        <v>0</v>
      </c>
    </row>
    <row r="42" ht="24" customHeight="1" spans="1:9">
      <c r="A42" s="39" t="s">
        <v>123</v>
      </c>
      <c r="B42" s="24" t="s">
        <v>86</v>
      </c>
      <c r="C42" s="24" t="s">
        <v>96</v>
      </c>
      <c r="D42" s="40" t="s">
        <v>130</v>
      </c>
      <c r="E42" s="22">
        <f t="shared" si="0"/>
        <v>171600</v>
      </c>
      <c r="F42" s="22">
        <v>171600</v>
      </c>
      <c r="G42" s="22">
        <v>0</v>
      </c>
      <c r="H42" s="22">
        <v>0</v>
      </c>
      <c r="I42" s="22">
        <v>0</v>
      </c>
    </row>
    <row r="43" ht="24" customHeight="1" spans="1:9">
      <c r="A43" s="39" t="s">
        <v>131</v>
      </c>
      <c r="B43" s="24" t="s">
        <v>80</v>
      </c>
      <c r="C43" s="24" t="s">
        <v>80</v>
      </c>
      <c r="D43" s="40" t="s">
        <v>132</v>
      </c>
      <c r="E43" s="22">
        <f t="shared" si="0"/>
        <v>37060037.52</v>
      </c>
      <c r="F43" s="22">
        <v>37060037.52</v>
      </c>
      <c r="G43" s="22">
        <v>0</v>
      </c>
      <c r="H43" s="22">
        <v>0</v>
      </c>
      <c r="I43" s="22">
        <v>0</v>
      </c>
    </row>
    <row r="44" ht="24" customHeight="1" spans="1:9">
      <c r="A44" s="39" t="s">
        <v>131</v>
      </c>
      <c r="B44" s="24" t="s">
        <v>116</v>
      </c>
      <c r="C44" s="24" t="s">
        <v>80</v>
      </c>
      <c r="D44" s="40" t="s">
        <v>133</v>
      </c>
      <c r="E44" s="22">
        <f t="shared" si="0"/>
        <v>4556000</v>
      </c>
      <c r="F44" s="22">
        <v>4556000</v>
      </c>
      <c r="G44" s="22">
        <v>0</v>
      </c>
      <c r="H44" s="22">
        <v>0</v>
      </c>
      <c r="I44" s="22">
        <v>0</v>
      </c>
    </row>
    <row r="45" ht="24" customHeight="1" spans="1:9">
      <c r="A45" s="39" t="s">
        <v>131</v>
      </c>
      <c r="B45" s="24" t="s">
        <v>116</v>
      </c>
      <c r="C45" s="24" t="s">
        <v>96</v>
      </c>
      <c r="D45" s="40" t="s">
        <v>134</v>
      </c>
      <c r="E45" s="22">
        <f t="shared" si="0"/>
        <v>500000</v>
      </c>
      <c r="F45" s="22">
        <v>500000</v>
      </c>
      <c r="G45" s="22">
        <v>0</v>
      </c>
      <c r="H45" s="22">
        <v>0</v>
      </c>
      <c r="I45" s="22">
        <v>0</v>
      </c>
    </row>
    <row r="46" ht="24" customHeight="1" spans="1:9">
      <c r="A46" s="39" t="s">
        <v>131</v>
      </c>
      <c r="B46" s="24" t="s">
        <v>116</v>
      </c>
      <c r="C46" s="24" t="s">
        <v>84</v>
      </c>
      <c r="D46" s="40" t="s">
        <v>135</v>
      </c>
      <c r="E46" s="22">
        <f t="shared" si="0"/>
        <v>4056000</v>
      </c>
      <c r="F46" s="22">
        <v>4056000</v>
      </c>
      <c r="G46" s="22">
        <v>0</v>
      </c>
      <c r="H46" s="22">
        <v>0</v>
      </c>
      <c r="I46" s="22">
        <v>0</v>
      </c>
    </row>
    <row r="47" ht="24" customHeight="1" spans="1:9">
      <c r="A47" s="39" t="s">
        <v>131</v>
      </c>
      <c r="B47" s="24" t="s">
        <v>89</v>
      </c>
      <c r="C47" s="24" t="s">
        <v>80</v>
      </c>
      <c r="D47" s="40" t="s">
        <v>136</v>
      </c>
      <c r="E47" s="22">
        <f t="shared" si="0"/>
        <v>6939700</v>
      </c>
      <c r="F47" s="22">
        <v>6939700</v>
      </c>
      <c r="G47" s="22">
        <v>0</v>
      </c>
      <c r="H47" s="22">
        <v>0</v>
      </c>
      <c r="I47" s="22">
        <v>0</v>
      </c>
    </row>
    <row r="48" ht="24" customHeight="1" spans="1:9">
      <c r="A48" s="39" t="s">
        <v>131</v>
      </c>
      <c r="B48" s="24" t="s">
        <v>89</v>
      </c>
      <c r="C48" s="24" t="s">
        <v>82</v>
      </c>
      <c r="D48" s="40" t="s">
        <v>137</v>
      </c>
      <c r="E48" s="22">
        <f t="shared" si="0"/>
        <v>285200</v>
      </c>
      <c r="F48" s="22">
        <v>285200</v>
      </c>
      <c r="G48" s="22">
        <v>0</v>
      </c>
      <c r="H48" s="22">
        <v>0</v>
      </c>
      <c r="I48" s="22">
        <v>0</v>
      </c>
    </row>
    <row r="49" ht="24" customHeight="1" spans="1:9">
      <c r="A49" s="39" t="s">
        <v>131</v>
      </c>
      <c r="B49" s="24" t="s">
        <v>89</v>
      </c>
      <c r="C49" s="24" t="s">
        <v>116</v>
      </c>
      <c r="D49" s="40" t="s">
        <v>138</v>
      </c>
      <c r="E49" s="22">
        <f t="shared" si="0"/>
        <v>426000</v>
      </c>
      <c r="F49" s="22">
        <v>426000</v>
      </c>
      <c r="G49" s="22">
        <v>0</v>
      </c>
      <c r="H49" s="22">
        <v>0</v>
      </c>
      <c r="I49" s="22">
        <v>0</v>
      </c>
    </row>
    <row r="50" ht="24" customHeight="1" spans="1:9">
      <c r="A50" s="39" t="s">
        <v>131</v>
      </c>
      <c r="B50" s="24" t="s">
        <v>89</v>
      </c>
      <c r="C50" s="24" t="s">
        <v>89</v>
      </c>
      <c r="D50" s="40" t="s">
        <v>139</v>
      </c>
      <c r="E50" s="22">
        <f t="shared" si="0"/>
        <v>4150300</v>
      </c>
      <c r="F50" s="22">
        <v>4150300</v>
      </c>
      <c r="G50" s="22">
        <v>0</v>
      </c>
      <c r="H50" s="22">
        <v>0</v>
      </c>
      <c r="I50" s="22">
        <v>0</v>
      </c>
    </row>
    <row r="51" ht="24" customHeight="1" spans="1:9">
      <c r="A51" s="39" t="s">
        <v>131</v>
      </c>
      <c r="B51" s="24" t="s">
        <v>89</v>
      </c>
      <c r="C51" s="24" t="s">
        <v>93</v>
      </c>
      <c r="D51" s="40" t="s">
        <v>140</v>
      </c>
      <c r="E51" s="22">
        <f t="shared" si="0"/>
        <v>2074800</v>
      </c>
      <c r="F51" s="22">
        <v>2074800</v>
      </c>
      <c r="G51" s="22">
        <v>0</v>
      </c>
      <c r="H51" s="22">
        <v>0</v>
      </c>
      <c r="I51" s="22">
        <v>0</v>
      </c>
    </row>
    <row r="52" ht="24" customHeight="1" spans="1:9">
      <c r="A52" s="39" t="s">
        <v>131</v>
      </c>
      <c r="B52" s="24" t="s">
        <v>89</v>
      </c>
      <c r="C52" s="24" t="s">
        <v>84</v>
      </c>
      <c r="D52" s="40" t="s">
        <v>141</v>
      </c>
      <c r="E52" s="22">
        <f t="shared" si="0"/>
        <v>3400</v>
      </c>
      <c r="F52" s="22">
        <v>3400</v>
      </c>
      <c r="G52" s="22">
        <v>0</v>
      </c>
      <c r="H52" s="22">
        <v>0</v>
      </c>
      <c r="I52" s="22">
        <v>0</v>
      </c>
    </row>
    <row r="53" ht="24" customHeight="1" spans="1:9">
      <c r="A53" s="39" t="s">
        <v>131</v>
      </c>
      <c r="B53" s="24" t="s">
        <v>91</v>
      </c>
      <c r="C53" s="24" t="s">
        <v>80</v>
      </c>
      <c r="D53" s="40" t="s">
        <v>142</v>
      </c>
      <c r="E53" s="22">
        <f t="shared" si="0"/>
        <v>18175800</v>
      </c>
      <c r="F53" s="22">
        <v>18175800</v>
      </c>
      <c r="G53" s="22">
        <v>0</v>
      </c>
      <c r="H53" s="22">
        <v>0</v>
      </c>
      <c r="I53" s="22">
        <v>0</v>
      </c>
    </row>
    <row r="54" ht="24" customHeight="1" spans="1:9">
      <c r="A54" s="39" t="s">
        <v>131</v>
      </c>
      <c r="B54" s="24" t="s">
        <v>91</v>
      </c>
      <c r="C54" s="24" t="s">
        <v>84</v>
      </c>
      <c r="D54" s="40" t="s">
        <v>143</v>
      </c>
      <c r="E54" s="22">
        <f t="shared" si="0"/>
        <v>18175800</v>
      </c>
      <c r="F54" s="22">
        <v>18175800</v>
      </c>
      <c r="G54" s="22">
        <v>0</v>
      </c>
      <c r="H54" s="22">
        <v>0</v>
      </c>
      <c r="I54" s="22">
        <v>0</v>
      </c>
    </row>
    <row r="55" ht="24" customHeight="1" spans="1:9">
      <c r="A55" s="39" t="s">
        <v>131</v>
      </c>
      <c r="B55" s="24" t="s">
        <v>96</v>
      </c>
      <c r="C55" s="24" t="s">
        <v>80</v>
      </c>
      <c r="D55" s="40" t="s">
        <v>144</v>
      </c>
      <c r="E55" s="22">
        <f t="shared" si="0"/>
        <v>170138.96</v>
      </c>
      <c r="F55" s="22">
        <v>170138.96</v>
      </c>
      <c r="G55" s="22">
        <v>0</v>
      </c>
      <c r="H55" s="22">
        <v>0</v>
      </c>
      <c r="I55" s="22">
        <v>0</v>
      </c>
    </row>
    <row r="56" ht="24" customHeight="1" spans="1:9">
      <c r="A56" s="39" t="s">
        <v>131</v>
      </c>
      <c r="B56" s="24" t="s">
        <v>96</v>
      </c>
      <c r="C56" s="24" t="s">
        <v>86</v>
      </c>
      <c r="D56" s="40" t="s">
        <v>145</v>
      </c>
      <c r="E56" s="22">
        <f t="shared" si="0"/>
        <v>12000</v>
      </c>
      <c r="F56" s="22">
        <v>12000</v>
      </c>
      <c r="G56" s="22">
        <v>0</v>
      </c>
      <c r="H56" s="22">
        <v>0</v>
      </c>
      <c r="I56" s="22">
        <v>0</v>
      </c>
    </row>
    <row r="57" ht="24" customHeight="1" spans="1:9">
      <c r="A57" s="39" t="s">
        <v>131</v>
      </c>
      <c r="B57" s="24" t="s">
        <v>96</v>
      </c>
      <c r="C57" s="24" t="s">
        <v>84</v>
      </c>
      <c r="D57" s="40" t="s">
        <v>146</v>
      </c>
      <c r="E57" s="22">
        <f t="shared" si="0"/>
        <v>158138.96</v>
      </c>
      <c r="F57" s="22">
        <v>158138.96</v>
      </c>
      <c r="G57" s="22">
        <v>0</v>
      </c>
      <c r="H57" s="22">
        <v>0</v>
      </c>
      <c r="I57" s="22">
        <v>0</v>
      </c>
    </row>
    <row r="58" ht="24" customHeight="1" spans="1:9">
      <c r="A58" s="39" t="s">
        <v>131</v>
      </c>
      <c r="B58" s="24" t="s">
        <v>147</v>
      </c>
      <c r="C58" s="24" t="s">
        <v>80</v>
      </c>
      <c r="D58" s="40" t="s">
        <v>148</v>
      </c>
      <c r="E58" s="22">
        <f t="shared" si="0"/>
        <v>1430000</v>
      </c>
      <c r="F58" s="22">
        <v>1430000</v>
      </c>
      <c r="G58" s="22">
        <v>0</v>
      </c>
      <c r="H58" s="22">
        <v>0</v>
      </c>
      <c r="I58" s="22">
        <v>0</v>
      </c>
    </row>
    <row r="59" ht="24" customHeight="1" spans="1:9">
      <c r="A59" s="39" t="s">
        <v>131</v>
      </c>
      <c r="B59" s="24" t="s">
        <v>147</v>
      </c>
      <c r="C59" s="24" t="s">
        <v>116</v>
      </c>
      <c r="D59" s="40" t="s">
        <v>149</v>
      </c>
      <c r="E59" s="22">
        <f t="shared" si="0"/>
        <v>330000</v>
      </c>
      <c r="F59" s="22">
        <v>330000</v>
      </c>
      <c r="G59" s="22">
        <v>0</v>
      </c>
      <c r="H59" s="22">
        <v>0</v>
      </c>
      <c r="I59" s="22">
        <v>0</v>
      </c>
    </row>
    <row r="60" ht="24" customHeight="1" spans="1:9">
      <c r="A60" s="39" t="s">
        <v>131</v>
      </c>
      <c r="B60" s="24" t="s">
        <v>147</v>
      </c>
      <c r="C60" s="24" t="s">
        <v>98</v>
      </c>
      <c r="D60" s="40" t="s">
        <v>150</v>
      </c>
      <c r="E60" s="22">
        <f t="shared" si="0"/>
        <v>120000</v>
      </c>
      <c r="F60" s="22">
        <v>120000</v>
      </c>
      <c r="G60" s="22">
        <v>0</v>
      </c>
      <c r="H60" s="22">
        <v>0</v>
      </c>
      <c r="I60" s="22">
        <v>0</v>
      </c>
    </row>
    <row r="61" ht="24" customHeight="1" spans="1:9">
      <c r="A61" s="39" t="s">
        <v>131</v>
      </c>
      <c r="B61" s="24" t="s">
        <v>147</v>
      </c>
      <c r="C61" s="24" t="s">
        <v>93</v>
      </c>
      <c r="D61" s="40" t="s">
        <v>151</v>
      </c>
      <c r="E61" s="22">
        <f t="shared" si="0"/>
        <v>975000</v>
      </c>
      <c r="F61" s="22">
        <v>975000</v>
      </c>
      <c r="G61" s="22">
        <v>0</v>
      </c>
      <c r="H61" s="22">
        <v>0</v>
      </c>
      <c r="I61" s="22">
        <v>0</v>
      </c>
    </row>
    <row r="62" ht="24" customHeight="1" spans="1:9">
      <c r="A62" s="39" t="s">
        <v>131</v>
      </c>
      <c r="B62" s="24" t="s">
        <v>147</v>
      </c>
      <c r="C62" s="24" t="s">
        <v>84</v>
      </c>
      <c r="D62" s="40" t="s">
        <v>152</v>
      </c>
      <c r="E62" s="22">
        <f t="shared" si="0"/>
        <v>5000</v>
      </c>
      <c r="F62" s="22">
        <v>5000</v>
      </c>
      <c r="G62" s="22">
        <v>0</v>
      </c>
      <c r="H62" s="22">
        <v>0</v>
      </c>
      <c r="I62" s="22">
        <v>0</v>
      </c>
    </row>
    <row r="63" ht="24" customHeight="1" spans="1:9">
      <c r="A63" s="39" t="s">
        <v>131</v>
      </c>
      <c r="B63" s="24" t="s">
        <v>100</v>
      </c>
      <c r="C63" s="24" t="s">
        <v>80</v>
      </c>
      <c r="D63" s="40" t="s">
        <v>153</v>
      </c>
      <c r="E63" s="22">
        <f t="shared" si="0"/>
        <v>2277717.95</v>
      </c>
      <c r="F63" s="22">
        <v>2277717.95</v>
      </c>
      <c r="G63" s="22">
        <v>0</v>
      </c>
      <c r="H63" s="22">
        <v>0</v>
      </c>
      <c r="I63" s="22">
        <v>0</v>
      </c>
    </row>
    <row r="64" ht="24" customHeight="1" spans="1:9">
      <c r="A64" s="39" t="s">
        <v>131</v>
      </c>
      <c r="B64" s="24" t="s">
        <v>100</v>
      </c>
      <c r="C64" s="24" t="s">
        <v>98</v>
      </c>
      <c r="D64" s="40" t="s">
        <v>154</v>
      </c>
      <c r="E64" s="22">
        <f t="shared" si="0"/>
        <v>39000</v>
      </c>
      <c r="F64" s="22">
        <v>39000</v>
      </c>
      <c r="G64" s="22">
        <v>0</v>
      </c>
      <c r="H64" s="22">
        <v>0</v>
      </c>
      <c r="I64" s="22">
        <v>0</v>
      </c>
    </row>
    <row r="65" ht="24" customHeight="1" spans="1:9">
      <c r="A65" s="39" t="s">
        <v>131</v>
      </c>
      <c r="B65" s="24" t="s">
        <v>100</v>
      </c>
      <c r="C65" s="24" t="s">
        <v>89</v>
      </c>
      <c r="D65" s="40" t="s">
        <v>155</v>
      </c>
      <c r="E65" s="22">
        <f t="shared" si="0"/>
        <v>1733917.95</v>
      </c>
      <c r="F65" s="22">
        <v>1733917.95</v>
      </c>
      <c r="G65" s="22">
        <v>0</v>
      </c>
      <c r="H65" s="22">
        <v>0</v>
      </c>
      <c r="I65" s="22">
        <v>0</v>
      </c>
    </row>
    <row r="66" ht="24" customHeight="1" spans="1:9">
      <c r="A66" s="39" t="s">
        <v>131</v>
      </c>
      <c r="B66" s="24" t="s">
        <v>100</v>
      </c>
      <c r="C66" s="24" t="s">
        <v>93</v>
      </c>
      <c r="D66" s="40" t="s">
        <v>156</v>
      </c>
      <c r="E66" s="22">
        <f t="shared" si="0"/>
        <v>5000</v>
      </c>
      <c r="F66" s="22">
        <v>5000</v>
      </c>
      <c r="G66" s="22">
        <v>0</v>
      </c>
      <c r="H66" s="22">
        <v>0</v>
      </c>
      <c r="I66" s="22">
        <v>0</v>
      </c>
    </row>
    <row r="67" ht="24" customHeight="1" spans="1:9">
      <c r="A67" s="39" t="s">
        <v>131</v>
      </c>
      <c r="B67" s="24" t="s">
        <v>100</v>
      </c>
      <c r="C67" s="24" t="s">
        <v>84</v>
      </c>
      <c r="D67" s="40" t="s">
        <v>157</v>
      </c>
      <c r="E67" s="22">
        <f t="shared" si="0"/>
        <v>499800</v>
      </c>
      <c r="F67" s="22">
        <v>499800</v>
      </c>
      <c r="G67" s="22">
        <v>0</v>
      </c>
      <c r="H67" s="22">
        <v>0</v>
      </c>
      <c r="I67" s="22">
        <v>0</v>
      </c>
    </row>
    <row r="68" ht="24" customHeight="1" spans="1:9">
      <c r="A68" s="39" t="s">
        <v>131</v>
      </c>
      <c r="B68" s="24" t="s">
        <v>158</v>
      </c>
      <c r="C68" s="24" t="s">
        <v>80</v>
      </c>
      <c r="D68" s="40" t="s">
        <v>159</v>
      </c>
      <c r="E68" s="22">
        <f t="shared" si="0"/>
        <v>3486400</v>
      </c>
      <c r="F68" s="22">
        <v>3486400</v>
      </c>
      <c r="G68" s="22">
        <v>0</v>
      </c>
      <c r="H68" s="22">
        <v>0</v>
      </c>
      <c r="I68" s="22">
        <v>0</v>
      </c>
    </row>
    <row r="69" ht="24" customHeight="1" spans="1:9">
      <c r="A69" s="39" t="s">
        <v>131</v>
      </c>
      <c r="B69" s="24" t="s">
        <v>158</v>
      </c>
      <c r="C69" s="24" t="s">
        <v>82</v>
      </c>
      <c r="D69" s="40" t="s">
        <v>160</v>
      </c>
      <c r="E69" s="22">
        <f t="shared" si="0"/>
        <v>3486400</v>
      </c>
      <c r="F69" s="22">
        <v>3486400</v>
      </c>
      <c r="G69" s="22">
        <v>0</v>
      </c>
      <c r="H69" s="22">
        <v>0</v>
      </c>
      <c r="I69" s="22">
        <v>0</v>
      </c>
    </row>
    <row r="70" ht="24" customHeight="1" spans="1:9">
      <c r="A70" s="39" t="s">
        <v>131</v>
      </c>
      <c r="B70" s="24" t="s">
        <v>161</v>
      </c>
      <c r="C70" s="24" t="s">
        <v>80</v>
      </c>
      <c r="D70" s="40" t="s">
        <v>162</v>
      </c>
      <c r="E70" s="22">
        <f t="shared" si="0"/>
        <v>24280.61</v>
      </c>
      <c r="F70" s="22">
        <v>24280.61</v>
      </c>
      <c r="G70" s="22">
        <v>0</v>
      </c>
      <c r="H70" s="22">
        <v>0</v>
      </c>
      <c r="I70" s="22">
        <v>0</v>
      </c>
    </row>
    <row r="71" ht="24" customHeight="1" spans="1:9">
      <c r="A71" s="39" t="s">
        <v>131</v>
      </c>
      <c r="B71" s="24" t="s">
        <v>161</v>
      </c>
      <c r="C71" s="24" t="s">
        <v>84</v>
      </c>
      <c r="D71" s="40" t="s">
        <v>163</v>
      </c>
      <c r="E71" s="22">
        <f t="shared" si="0"/>
        <v>24280.61</v>
      </c>
      <c r="F71" s="22">
        <v>24280.61</v>
      </c>
      <c r="G71" s="22">
        <v>0</v>
      </c>
      <c r="H71" s="22">
        <v>0</v>
      </c>
      <c r="I71" s="22">
        <v>0</v>
      </c>
    </row>
    <row r="72" ht="24" customHeight="1" spans="1:9">
      <c r="A72" s="39" t="s">
        <v>164</v>
      </c>
      <c r="B72" s="24" t="s">
        <v>80</v>
      </c>
      <c r="C72" s="24" t="s">
        <v>80</v>
      </c>
      <c r="D72" s="40" t="s">
        <v>165</v>
      </c>
      <c r="E72" s="22">
        <f t="shared" si="0"/>
        <v>3603034.46</v>
      </c>
      <c r="F72" s="22">
        <v>3603034.46</v>
      </c>
      <c r="G72" s="22">
        <v>0</v>
      </c>
      <c r="H72" s="22">
        <v>0</v>
      </c>
      <c r="I72" s="22">
        <v>0</v>
      </c>
    </row>
    <row r="73" ht="24" customHeight="1" spans="1:9">
      <c r="A73" s="39" t="s">
        <v>164</v>
      </c>
      <c r="B73" s="24" t="s">
        <v>98</v>
      </c>
      <c r="C73" s="24" t="s">
        <v>80</v>
      </c>
      <c r="D73" s="40" t="s">
        <v>166</v>
      </c>
      <c r="E73" s="22">
        <f t="shared" ref="E73:E127" si="1">SUM(F73,G73,H73,I73)</f>
        <v>866000</v>
      </c>
      <c r="F73" s="22">
        <v>866000</v>
      </c>
      <c r="G73" s="22">
        <v>0</v>
      </c>
      <c r="H73" s="22">
        <v>0</v>
      </c>
      <c r="I73" s="22">
        <v>0</v>
      </c>
    </row>
    <row r="74" ht="24" customHeight="1" spans="1:9">
      <c r="A74" s="39" t="s">
        <v>164</v>
      </c>
      <c r="B74" s="24" t="s">
        <v>98</v>
      </c>
      <c r="C74" s="24" t="s">
        <v>84</v>
      </c>
      <c r="D74" s="40" t="s">
        <v>167</v>
      </c>
      <c r="E74" s="22">
        <f t="shared" si="1"/>
        <v>866000</v>
      </c>
      <c r="F74" s="22">
        <v>866000</v>
      </c>
      <c r="G74" s="22">
        <v>0</v>
      </c>
      <c r="H74" s="22">
        <v>0</v>
      </c>
      <c r="I74" s="22">
        <v>0</v>
      </c>
    </row>
    <row r="75" ht="24" customHeight="1" spans="1:9">
      <c r="A75" s="39" t="s">
        <v>164</v>
      </c>
      <c r="B75" s="24" t="s">
        <v>91</v>
      </c>
      <c r="C75" s="24" t="s">
        <v>80</v>
      </c>
      <c r="D75" s="40" t="s">
        <v>168</v>
      </c>
      <c r="E75" s="22">
        <f t="shared" si="1"/>
        <v>38000</v>
      </c>
      <c r="F75" s="22">
        <v>38000</v>
      </c>
      <c r="G75" s="22">
        <v>0</v>
      </c>
      <c r="H75" s="22">
        <v>0</v>
      </c>
      <c r="I75" s="22">
        <v>0</v>
      </c>
    </row>
    <row r="76" ht="24" customHeight="1" spans="1:9">
      <c r="A76" s="39" t="s">
        <v>164</v>
      </c>
      <c r="B76" s="24" t="s">
        <v>91</v>
      </c>
      <c r="C76" s="24" t="s">
        <v>169</v>
      </c>
      <c r="D76" s="40" t="s">
        <v>170</v>
      </c>
      <c r="E76" s="22">
        <f t="shared" si="1"/>
        <v>38000</v>
      </c>
      <c r="F76" s="22">
        <v>38000</v>
      </c>
      <c r="G76" s="22">
        <v>0</v>
      </c>
      <c r="H76" s="22">
        <v>0</v>
      </c>
      <c r="I76" s="22">
        <v>0</v>
      </c>
    </row>
    <row r="77" ht="24" customHeight="1" spans="1:9">
      <c r="A77" s="39" t="s">
        <v>164</v>
      </c>
      <c r="B77" s="24" t="s">
        <v>100</v>
      </c>
      <c r="C77" s="24" t="s">
        <v>80</v>
      </c>
      <c r="D77" s="40" t="s">
        <v>171</v>
      </c>
      <c r="E77" s="22">
        <f t="shared" si="1"/>
        <v>2281000</v>
      </c>
      <c r="F77" s="22">
        <v>2281000</v>
      </c>
      <c r="G77" s="22">
        <v>0</v>
      </c>
      <c r="H77" s="22">
        <v>0</v>
      </c>
      <c r="I77" s="22">
        <v>0</v>
      </c>
    </row>
    <row r="78" ht="24" customHeight="1" spans="1:9">
      <c r="A78" s="39" t="s">
        <v>164</v>
      </c>
      <c r="B78" s="24" t="s">
        <v>100</v>
      </c>
      <c r="C78" s="24" t="s">
        <v>82</v>
      </c>
      <c r="D78" s="40" t="s">
        <v>172</v>
      </c>
      <c r="E78" s="22">
        <f t="shared" si="1"/>
        <v>607100</v>
      </c>
      <c r="F78" s="22">
        <v>607100</v>
      </c>
      <c r="G78" s="22">
        <v>0</v>
      </c>
      <c r="H78" s="22">
        <v>0</v>
      </c>
      <c r="I78" s="22">
        <v>0</v>
      </c>
    </row>
    <row r="79" ht="24" customHeight="1" spans="1:9">
      <c r="A79" s="39" t="s">
        <v>164</v>
      </c>
      <c r="B79" s="24" t="s">
        <v>100</v>
      </c>
      <c r="C79" s="24" t="s">
        <v>116</v>
      </c>
      <c r="D79" s="40" t="s">
        <v>173</v>
      </c>
      <c r="E79" s="22">
        <f t="shared" si="1"/>
        <v>1673900</v>
      </c>
      <c r="F79" s="22">
        <v>1673900</v>
      </c>
      <c r="G79" s="22">
        <v>0</v>
      </c>
      <c r="H79" s="22">
        <v>0</v>
      </c>
      <c r="I79" s="22">
        <v>0</v>
      </c>
    </row>
    <row r="80" ht="24" customHeight="1" spans="1:9">
      <c r="A80" s="39" t="s">
        <v>164</v>
      </c>
      <c r="B80" s="24" t="s">
        <v>174</v>
      </c>
      <c r="C80" s="24" t="s">
        <v>80</v>
      </c>
      <c r="D80" s="40" t="s">
        <v>175</v>
      </c>
      <c r="E80" s="22">
        <f t="shared" si="1"/>
        <v>418034.46</v>
      </c>
      <c r="F80" s="22">
        <v>418034.46</v>
      </c>
      <c r="G80" s="22">
        <v>0</v>
      </c>
      <c r="H80" s="22">
        <v>0</v>
      </c>
      <c r="I80" s="22">
        <v>0</v>
      </c>
    </row>
    <row r="81" ht="24" customHeight="1" spans="1:9">
      <c r="A81" s="39" t="s">
        <v>164</v>
      </c>
      <c r="B81" s="24" t="s">
        <v>174</v>
      </c>
      <c r="C81" s="24" t="s">
        <v>82</v>
      </c>
      <c r="D81" s="40" t="s">
        <v>176</v>
      </c>
      <c r="E81" s="22">
        <f t="shared" si="1"/>
        <v>412034.46</v>
      </c>
      <c r="F81" s="22">
        <v>412034.46</v>
      </c>
      <c r="G81" s="22">
        <v>0</v>
      </c>
      <c r="H81" s="22">
        <v>0</v>
      </c>
      <c r="I81" s="22">
        <v>0</v>
      </c>
    </row>
    <row r="82" ht="24" customHeight="1" spans="1:9">
      <c r="A82" s="39" t="s">
        <v>164</v>
      </c>
      <c r="B82" s="24" t="s">
        <v>174</v>
      </c>
      <c r="C82" s="24" t="s">
        <v>84</v>
      </c>
      <c r="D82" s="40" t="s">
        <v>177</v>
      </c>
      <c r="E82" s="22">
        <f t="shared" si="1"/>
        <v>6000</v>
      </c>
      <c r="F82" s="22">
        <v>6000</v>
      </c>
      <c r="G82" s="22">
        <v>0</v>
      </c>
      <c r="H82" s="22">
        <v>0</v>
      </c>
      <c r="I82" s="22">
        <v>0</v>
      </c>
    </row>
    <row r="83" ht="24" customHeight="1" spans="1:9">
      <c r="A83" s="39" t="s">
        <v>178</v>
      </c>
      <c r="B83" s="24" t="s">
        <v>80</v>
      </c>
      <c r="C83" s="24" t="s">
        <v>80</v>
      </c>
      <c r="D83" s="40" t="s">
        <v>179</v>
      </c>
      <c r="E83" s="22">
        <f t="shared" si="1"/>
        <v>6751600</v>
      </c>
      <c r="F83" s="22">
        <v>6751600</v>
      </c>
      <c r="G83" s="22">
        <v>0</v>
      </c>
      <c r="H83" s="22">
        <v>0</v>
      </c>
      <c r="I83" s="22">
        <v>0</v>
      </c>
    </row>
    <row r="84" ht="24" customHeight="1" spans="1:9">
      <c r="A84" s="39" t="s">
        <v>178</v>
      </c>
      <c r="B84" s="24" t="s">
        <v>82</v>
      </c>
      <c r="C84" s="24" t="s">
        <v>80</v>
      </c>
      <c r="D84" s="40" t="s">
        <v>180</v>
      </c>
      <c r="E84" s="22">
        <f t="shared" si="1"/>
        <v>3643500</v>
      </c>
      <c r="F84" s="22">
        <v>3643500</v>
      </c>
      <c r="G84" s="22">
        <v>0</v>
      </c>
      <c r="H84" s="22">
        <v>0</v>
      </c>
      <c r="I84" s="22">
        <v>0</v>
      </c>
    </row>
    <row r="85" ht="24" customHeight="1" spans="1:9">
      <c r="A85" s="39" t="s">
        <v>178</v>
      </c>
      <c r="B85" s="24" t="s">
        <v>82</v>
      </c>
      <c r="C85" s="24" t="s">
        <v>84</v>
      </c>
      <c r="D85" s="40" t="s">
        <v>181</v>
      </c>
      <c r="E85" s="22">
        <f t="shared" si="1"/>
        <v>3643500</v>
      </c>
      <c r="F85" s="22">
        <v>3643500</v>
      </c>
      <c r="G85" s="22">
        <v>0</v>
      </c>
      <c r="H85" s="22">
        <v>0</v>
      </c>
      <c r="I85" s="22">
        <v>0</v>
      </c>
    </row>
    <row r="86" ht="24" customHeight="1" spans="1:9">
      <c r="A86" s="39" t="s">
        <v>178</v>
      </c>
      <c r="B86" s="24" t="s">
        <v>98</v>
      </c>
      <c r="C86" s="24" t="s">
        <v>80</v>
      </c>
      <c r="D86" s="40" t="s">
        <v>182</v>
      </c>
      <c r="E86" s="22">
        <f t="shared" si="1"/>
        <v>2630000</v>
      </c>
      <c r="F86" s="22">
        <v>2630000</v>
      </c>
      <c r="G86" s="22">
        <v>0</v>
      </c>
      <c r="H86" s="22">
        <v>0</v>
      </c>
      <c r="I86" s="22">
        <v>0</v>
      </c>
    </row>
    <row r="87" ht="24" customHeight="1" spans="1:9">
      <c r="A87" s="39" t="s">
        <v>178</v>
      </c>
      <c r="B87" s="24" t="s">
        <v>98</v>
      </c>
      <c r="C87" s="24" t="s">
        <v>116</v>
      </c>
      <c r="D87" s="40" t="s">
        <v>183</v>
      </c>
      <c r="E87" s="22">
        <f t="shared" si="1"/>
        <v>2630000</v>
      </c>
      <c r="F87" s="22">
        <v>2630000</v>
      </c>
      <c r="G87" s="22">
        <v>0</v>
      </c>
      <c r="H87" s="22">
        <v>0</v>
      </c>
      <c r="I87" s="22">
        <v>0</v>
      </c>
    </row>
    <row r="88" ht="24" customHeight="1" spans="1:9">
      <c r="A88" s="39" t="s">
        <v>178</v>
      </c>
      <c r="B88" s="24" t="s">
        <v>100</v>
      </c>
      <c r="C88" s="24" t="s">
        <v>80</v>
      </c>
      <c r="D88" s="40" t="s">
        <v>184</v>
      </c>
      <c r="E88" s="22">
        <f t="shared" si="1"/>
        <v>478100</v>
      </c>
      <c r="F88" s="22">
        <v>478100</v>
      </c>
      <c r="G88" s="22">
        <v>0</v>
      </c>
      <c r="H88" s="22">
        <v>0</v>
      </c>
      <c r="I88" s="22">
        <v>0</v>
      </c>
    </row>
    <row r="89" ht="24" customHeight="1" spans="1:9">
      <c r="A89" s="39" t="s">
        <v>178</v>
      </c>
      <c r="B89" s="24" t="s">
        <v>100</v>
      </c>
      <c r="C89" s="24" t="s">
        <v>86</v>
      </c>
      <c r="D89" s="40" t="s">
        <v>185</v>
      </c>
      <c r="E89" s="22">
        <f t="shared" si="1"/>
        <v>478100</v>
      </c>
      <c r="F89" s="22">
        <v>478100</v>
      </c>
      <c r="G89" s="22">
        <v>0</v>
      </c>
      <c r="H89" s="22">
        <v>0</v>
      </c>
      <c r="I89" s="22">
        <v>0</v>
      </c>
    </row>
    <row r="90" ht="24" customHeight="1" spans="1:9">
      <c r="A90" s="39" t="s">
        <v>186</v>
      </c>
      <c r="B90" s="24" t="s">
        <v>80</v>
      </c>
      <c r="C90" s="24" t="s">
        <v>80</v>
      </c>
      <c r="D90" s="40" t="s">
        <v>187</v>
      </c>
      <c r="E90" s="22">
        <f t="shared" si="1"/>
        <v>84924732</v>
      </c>
      <c r="F90" s="22">
        <v>84924732</v>
      </c>
      <c r="G90" s="22">
        <v>0</v>
      </c>
      <c r="H90" s="22">
        <v>0</v>
      </c>
      <c r="I90" s="22">
        <v>0</v>
      </c>
    </row>
    <row r="91" ht="24" customHeight="1" spans="1:9">
      <c r="A91" s="39" t="s">
        <v>186</v>
      </c>
      <c r="B91" s="24" t="s">
        <v>82</v>
      </c>
      <c r="C91" s="24" t="s">
        <v>80</v>
      </c>
      <c r="D91" s="40" t="s">
        <v>188</v>
      </c>
      <c r="E91" s="22">
        <f t="shared" si="1"/>
        <v>47884000</v>
      </c>
      <c r="F91" s="22">
        <v>47884000</v>
      </c>
      <c r="G91" s="22">
        <v>0</v>
      </c>
      <c r="H91" s="22">
        <v>0</v>
      </c>
      <c r="I91" s="22">
        <v>0</v>
      </c>
    </row>
    <row r="92" ht="24" customHeight="1" spans="1:9">
      <c r="A92" s="39" t="s">
        <v>186</v>
      </c>
      <c r="B92" s="24" t="s">
        <v>82</v>
      </c>
      <c r="C92" s="24" t="s">
        <v>82</v>
      </c>
      <c r="D92" s="40" t="s">
        <v>88</v>
      </c>
      <c r="E92" s="22">
        <f t="shared" si="1"/>
        <v>1510600</v>
      </c>
      <c r="F92" s="22">
        <v>1510600</v>
      </c>
      <c r="G92" s="22">
        <v>0</v>
      </c>
      <c r="H92" s="22">
        <v>0</v>
      </c>
      <c r="I92" s="22">
        <v>0</v>
      </c>
    </row>
    <row r="93" ht="24" customHeight="1" spans="1:9">
      <c r="A93" s="39" t="s">
        <v>186</v>
      </c>
      <c r="B93" s="24" t="s">
        <v>82</v>
      </c>
      <c r="C93" s="24" t="s">
        <v>84</v>
      </c>
      <c r="D93" s="40" t="s">
        <v>189</v>
      </c>
      <c r="E93" s="22">
        <f t="shared" si="1"/>
        <v>46373400</v>
      </c>
      <c r="F93" s="22">
        <v>46373400</v>
      </c>
      <c r="G93" s="22">
        <v>0</v>
      </c>
      <c r="H93" s="22">
        <v>0</v>
      </c>
      <c r="I93" s="22">
        <v>0</v>
      </c>
    </row>
    <row r="94" ht="24" customHeight="1" spans="1:9">
      <c r="A94" s="39" t="s">
        <v>186</v>
      </c>
      <c r="B94" s="24" t="s">
        <v>116</v>
      </c>
      <c r="C94" s="24" t="s">
        <v>80</v>
      </c>
      <c r="D94" s="40" t="s">
        <v>190</v>
      </c>
      <c r="E94" s="22">
        <f t="shared" si="1"/>
        <v>31855000</v>
      </c>
      <c r="F94" s="22">
        <v>31855000</v>
      </c>
      <c r="G94" s="22">
        <v>0</v>
      </c>
      <c r="H94" s="22">
        <v>0</v>
      </c>
      <c r="I94" s="22">
        <v>0</v>
      </c>
    </row>
    <row r="95" ht="24" customHeight="1" spans="1:9">
      <c r="A95" s="39" t="s">
        <v>186</v>
      </c>
      <c r="B95" s="24" t="s">
        <v>116</v>
      </c>
      <c r="C95" s="24" t="s">
        <v>82</v>
      </c>
      <c r="D95" s="40" t="s">
        <v>190</v>
      </c>
      <c r="E95" s="22">
        <f t="shared" si="1"/>
        <v>31855000</v>
      </c>
      <c r="F95" s="22">
        <v>31855000</v>
      </c>
      <c r="G95" s="22">
        <v>0</v>
      </c>
      <c r="H95" s="22">
        <v>0</v>
      </c>
      <c r="I95" s="22">
        <v>0</v>
      </c>
    </row>
    <row r="96" ht="24" customHeight="1" spans="1:9">
      <c r="A96" s="39" t="s">
        <v>186</v>
      </c>
      <c r="B96" s="24" t="s">
        <v>86</v>
      </c>
      <c r="C96" s="24" t="s">
        <v>80</v>
      </c>
      <c r="D96" s="40" t="s">
        <v>191</v>
      </c>
      <c r="E96" s="22">
        <f t="shared" si="1"/>
        <v>2550000</v>
      </c>
      <c r="F96" s="22">
        <v>2550000</v>
      </c>
      <c r="G96" s="22">
        <v>0</v>
      </c>
      <c r="H96" s="22">
        <v>0</v>
      </c>
      <c r="I96" s="22">
        <v>0</v>
      </c>
    </row>
    <row r="97" ht="24" customHeight="1" spans="1:9">
      <c r="A97" s="39" t="s">
        <v>186</v>
      </c>
      <c r="B97" s="24" t="s">
        <v>86</v>
      </c>
      <c r="C97" s="24" t="s">
        <v>84</v>
      </c>
      <c r="D97" s="40" t="s">
        <v>192</v>
      </c>
      <c r="E97" s="22">
        <f t="shared" si="1"/>
        <v>2550000</v>
      </c>
      <c r="F97" s="22">
        <v>2550000</v>
      </c>
      <c r="G97" s="22">
        <v>0</v>
      </c>
      <c r="H97" s="22">
        <v>0</v>
      </c>
      <c r="I97" s="22">
        <v>0</v>
      </c>
    </row>
    <row r="98" ht="24" customHeight="1" spans="1:9">
      <c r="A98" s="39" t="s">
        <v>186</v>
      </c>
      <c r="B98" s="24" t="s">
        <v>89</v>
      </c>
      <c r="C98" s="24" t="s">
        <v>80</v>
      </c>
      <c r="D98" s="40" t="s">
        <v>193</v>
      </c>
      <c r="E98" s="22">
        <f t="shared" si="1"/>
        <v>2132700</v>
      </c>
      <c r="F98" s="22">
        <v>2132700</v>
      </c>
      <c r="G98" s="22">
        <v>0</v>
      </c>
      <c r="H98" s="22">
        <v>0</v>
      </c>
      <c r="I98" s="22">
        <v>0</v>
      </c>
    </row>
    <row r="99" ht="24" customHeight="1" spans="1:9">
      <c r="A99" s="39" t="s">
        <v>186</v>
      </c>
      <c r="B99" s="24" t="s">
        <v>89</v>
      </c>
      <c r="C99" s="24" t="s">
        <v>82</v>
      </c>
      <c r="D99" s="40" t="s">
        <v>193</v>
      </c>
      <c r="E99" s="22">
        <f t="shared" si="1"/>
        <v>2132700</v>
      </c>
      <c r="F99" s="22">
        <v>2132700</v>
      </c>
      <c r="G99" s="22">
        <v>0</v>
      </c>
      <c r="H99" s="22">
        <v>0</v>
      </c>
      <c r="I99" s="22">
        <v>0</v>
      </c>
    </row>
    <row r="100" ht="24" customHeight="1" spans="1:9">
      <c r="A100" s="39" t="s">
        <v>186</v>
      </c>
      <c r="B100" s="24" t="s">
        <v>96</v>
      </c>
      <c r="C100" s="24" t="s">
        <v>80</v>
      </c>
      <c r="D100" s="40" t="s">
        <v>194</v>
      </c>
      <c r="E100" s="22">
        <f t="shared" si="1"/>
        <v>503032</v>
      </c>
      <c r="F100" s="22">
        <v>503032</v>
      </c>
      <c r="G100" s="22">
        <v>0</v>
      </c>
      <c r="H100" s="22">
        <v>0</v>
      </c>
      <c r="I100" s="22">
        <v>0</v>
      </c>
    </row>
    <row r="101" ht="24" customHeight="1" spans="1:9">
      <c r="A101" s="39" t="s">
        <v>186</v>
      </c>
      <c r="B101" s="24" t="s">
        <v>96</v>
      </c>
      <c r="C101" s="24" t="s">
        <v>98</v>
      </c>
      <c r="D101" s="40" t="s">
        <v>195</v>
      </c>
      <c r="E101" s="22">
        <f t="shared" si="1"/>
        <v>503032</v>
      </c>
      <c r="F101" s="22">
        <v>503032</v>
      </c>
      <c r="G101" s="22">
        <v>0</v>
      </c>
      <c r="H101" s="22">
        <v>0</v>
      </c>
      <c r="I101" s="22">
        <v>0</v>
      </c>
    </row>
    <row r="102" ht="24" customHeight="1" spans="1:9">
      <c r="A102" s="39" t="s">
        <v>196</v>
      </c>
      <c r="B102" s="24" t="s">
        <v>80</v>
      </c>
      <c r="C102" s="24" t="s">
        <v>80</v>
      </c>
      <c r="D102" s="40" t="s">
        <v>197</v>
      </c>
      <c r="E102" s="22">
        <f t="shared" si="1"/>
        <v>12972100</v>
      </c>
      <c r="F102" s="22">
        <v>12972100</v>
      </c>
      <c r="G102" s="22">
        <v>0</v>
      </c>
      <c r="H102" s="22">
        <v>0</v>
      </c>
      <c r="I102" s="22">
        <v>0</v>
      </c>
    </row>
    <row r="103" ht="24" customHeight="1" spans="1:9">
      <c r="A103" s="39" t="s">
        <v>196</v>
      </c>
      <c r="B103" s="24" t="s">
        <v>82</v>
      </c>
      <c r="C103" s="24" t="s">
        <v>80</v>
      </c>
      <c r="D103" s="40" t="s">
        <v>198</v>
      </c>
      <c r="E103" s="22">
        <f t="shared" si="1"/>
        <v>1156000</v>
      </c>
      <c r="F103" s="22">
        <v>1156000</v>
      </c>
      <c r="G103" s="22">
        <v>0</v>
      </c>
      <c r="H103" s="22">
        <v>0</v>
      </c>
      <c r="I103" s="22">
        <v>0</v>
      </c>
    </row>
    <row r="104" ht="24" customHeight="1" spans="1:9">
      <c r="A104" s="39" t="s">
        <v>196</v>
      </c>
      <c r="B104" s="24" t="s">
        <v>82</v>
      </c>
      <c r="C104" s="24" t="s">
        <v>98</v>
      </c>
      <c r="D104" s="40" t="s">
        <v>112</v>
      </c>
      <c r="E104" s="22">
        <f t="shared" si="1"/>
        <v>1040400</v>
      </c>
      <c r="F104" s="22">
        <v>1040400</v>
      </c>
      <c r="G104" s="22">
        <v>0</v>
      </c>
      <c r="H104" s="22">
        <v>0</v>
      </c>
      <c r="I104" s="22">
        <v>0</v>
      </c>
    </row>
    <row r="105" ht="24" customHeight="1" spans="1:9">
      <c r="A105" s="39" t="s">
        <v>196</v>
      </c>
      <c r="B105" s="24" t="s">
        <v>82</v>
      </c>
      <c r="C105" s="24" t="s">
        <v>199</v>
      </c>
      <c r="D105" s="40" t="s">
        <v>200</v>
      </c>
      <c r="E105" s="22">
        <f t="shared" si="1"/>
        <v>110600</v>
      </c>
      <c r="F105" s="22">
        <v>110600</v>
      </c>
      <c r="G105" s="22">
        <v>0</v>
      </c>
      <c r="H105" s="22">
        <v>0</v>
      </c>
      <c r="I105" s="22">
        <v>0</v>
      </c>
    </row>
    <row r="106" ht="24" customHeight="1" spans="1:9">
      <c r="A106" s="39" t="s">
        <v>196</v>
      </c>
      <c r="B106" s="24" t="s">
        <v>82</v>
      </c>
      <c r="C106" s="24" t="s">
        <v>84</v>
      </c>
      <c r="D106" s="40" t="s">
        <v>201</v>
      </c>
      <c r="E106" s="22">
        <f t="shared" si="1"/>
        <v>5000</v>
      </c>
      <c r="F106" s="22">
        <v>5000</v>
      </c>
      <c r="G106" s="22">
        <v>0</v>
      </c>
      <c r="H106" s="22">
        <v>0</v>
      </c>
      <c r="I106" s="22">
        <v>0</v>
      </c>
    </row>
    <row r="107" ht="24" customHeight="1" spans="1:9">
      <c r="A107" s="39" t="s">
        <v>196</v>
      </c>
      <c r="B107" s="24" t="s">
        <v>116</v>
      </c>
      <c r="C107" s="24" t="s">
        <v>80</v>
      </c>
      <c r="D107" s="40" t="s">
        <v>202</v>
      </c>
      <c r="E107" s="22">
        <f t="shared" si="1"/>
        <v>3250700</v>
      </c>
      <c r="F107" s="22">
        <v>3250700</v>
      </c>
      <c r="G107" s="22">
        <v>0</v>
      </c>
      <c r="H107" s="22">
        <v>0</v>
      </c>
      <c r="I107" s="22">
        <v>0</v>
      </c>
    </row>
    <row r="108" ht="24" customHeight="1" spans="1:9">
      <c r="A108" s="39" t="s">
        <v>196</v>
      </c>
      <c r="B108" s="24" t="s">
        <v>116</v>
      </c>
      <c r="C108" s="24" t="s">
        <v>91</v>
      </c>
      <c r="D108" s="40" t="s">
        <v>203</v>
      </c>
      <c r="E108" s="22">
        <f t="shared" si="1"/>
        <v>2542400</v>
      </c>
      <c r="F108" s="22">
        <v>2542400</v>
      </c>
      <c r="G108" s="22">
        <v>0</v>
      </c>
      <c r="H108" s="22">
        <v>0</v>
      </c>
      <c r="I108" s="22">
        <v>0</v>
      </c>
    </row>
    <row r="109" ht="24" customHeight="1" spans="1:9">
      <c r="A109" s="39" t="s">
        <v>196</v>
      </c>
      <c r="B109" s="24" t="s">
        <v>116</v>
      </c>
      <c r="C109" s="24" t="s">
        <v>127</v>
      </c>
      <c r="D109" s="40" t="s">
        <v>204</v>
      </c>
      <c r="E109" s="22">
        <f t="shared" si="1"/>
        <v>708300</v>
      </c>
      <c r="F109" s="22">
        <v>708300</v>
      </c>
      <c r="G109" s="22">
        <v>0</v>
      </c>
      <c r="H109" s="22">
        <v>0</v>
      </c>
      <c r="I109" s="22">
        <v>0</v>
      </c>
    </row>
    <row r="110" ht="24" customHeight="1" spans="1:9">
      <c r="A110" s="39" t="s">
        <v>196</v>
      </c>
      <c r="B110" s="24" t="s">
        <v>86</v>
      </c>
      <c r="C110" s="24" t="s">
        <v>80</v>
      </c>
      <c r="D110" s="40" t="s">
        <v>205</v>
      </c>
      <c r="E110" s="22">
        <f t="shared" si="1"/>
        <v>8565400</v>
      </c>
      <c r="F110" s="22">
        <v>8565400</v>
      </c>
      <c r="G110" s="22">
        <v>0</v>
      </c>
      <c r="H110" s="22">
        <v>0</v>
      </c>
      <c r="I110" s="22">
        <v>0</v>
      </c>
    </row>
    <row r="111" ht="24" customHeight="1" spans="1:9">
      <c r="A111" s="39" t="s">
        <v>196</v>
      </c>
      <c r="B111" s="24" t="s">
        <v>86</v>
      </c>
      <c r="C111" s="24" t="s">
        <v>98</v>
      </c>
      <c r="D111" s="40" t="s">
        <v>206</v>
      </c>
      <c r="E111" s="22">
        <f t="shared" si="1"/>
        <v>1266200</v>
      </c>
      <c r="F111" s="22">
        <v>1266200</v>
      </c>
      <c r="G111" s="22">
        <v>0</v>
      </c>
      <c r="H111" s="22">
        <v>0</v>
      </c>
      <c r="I111" s="22">
        <v>0</v>
      </c>
    </row>
    <row r="112" ht="24" customHeight="1" spans="1:9">
      <c r="A112" s="39" t="s">
        <v>196</v>
      </c>
      <c r="B112" s="24" t="s">
        <v>86</v>
      </c>
      <c r="C112" s="24" t="s">
        <v>207</v>
      </c>
      <c r="D112" s="40" t="s">
        <v>208</v>
      </c>
      <c r="E112" s="22">
        <f t="shared" si="1"/>
        <v>891400</v>
      </c>
      <c r="F112" s="22">
        <v>891400</v>
      </c>
      <c r="G112" s="22">
        <v>0</v>
      </c>
      <c r="H112" s="22">
        <v>0</v>
      </c>
      <c r="I112" s="22">
        <v>0</v>
      </c>
    </row>
    <row r="113" ht="24" customHeight="1" spans="1:9">
      <c r="A113" s="39" t="s">
        <v>196</v>
      </c>
      <c r="B113" s="24" t="s">
        <v>86</v>
      </c>
      <c r="C113" s="24" t="s">
        <v>84</v>
      </c>
      <c r="D113" s="40" t="s">
        <v>209</v>
      </c>
      <c r="E113" s="22">
        <f t="shared" si="1"/>
        <v>6407800</v>
      </c>
      <c r="F113" s="22">
        <v>6407800</v>
      </c>
      <c r="G113" s="22">
        <v>0</v>
      </c>
      <c r="H113" s="22">
        <v>0</v>
      </c>
      <c r="I113" s="22">
        <v>0</v>
      </c>
    </row>
    <row r="114" ht="24" customHeight="1" spans="1:9">
      <c r="A114" s="39" t="s">
        <v>210</v>
      </c>
      <c r="B114" s="24" t="s">
        <v>80</v>
      </c>
      <c r="C114" s="24" t="s">
        <v>80</v>
      </c>
      <c r="D114" s="40" t="s">
        <v>211</v>
      </c>
      <c r="E114" s="22">
        <f t="shared" si="1"/>
        <v>695071</v>
      </c>
      <c r="F114" s="22">
        <v>695071</v>
      </c>
      <c r="G114" s="22">
        <v>0</v>
      </c>
      <c r="H114" s="22">
        <v>0</v>
      </c>
      <c r="I114" s="22">
        <v>0</v>
      </c>
    </row>
    <row r="115" ht="24" customHeight="1" spans="1:9">
      <c r="A115" s="39" t="s">
        <v>210</v>
      </c>
      <c r="B115" s="24" t="s">
        <v>82</v>
      </c>
      <c r="C115" s="24" t="s">
        <v>80</v>
      </c>
      <c r="D115" s="40" t="s">
        <v>212</v>
      </c>
      <c r="E115" s="22">
        <f t="shared" si="1"/>
        <v>695071</v>
      </c>
      <c r="F115" s="22">
        <v>695071</v>
      </c>
      <c r="G115" s="22">
        <v>0</v>
      </c>
      <c r="H115" s="22">
        <v>0</v>
      </c>
      <c r="I115" s="22">
        <v>0</v>
      </c>
    </row>
    <row r="116" ht="24" customHeight="1" spans="1:9">
      <c r="A116" s="39" t="s">
        <v>210</v>
      </c>
      <c r="B116" s="24" t="s">
        <v>82</v>
      </c>
      <c r="C116" s="24" t="s">
        <v>93</v>
      </c>
      <c r="D116" s="40" t="s">
        <v>213</v>
      </c>
      <c r="E116" s="22">
        <f t="shared" si="1"/>
        <v>695071</v>
      </c>
      <c r="F116" s="22">
        <v>695071</v>
      </c>
      <c r="G116" s="22">
        <v>0</v>
      </c>
      <c r="H116" s="22">
        <v>0</v>
      </c>
      <c r="I116" s="22">
        <v>0</v>
      </c>
    </row>
    <row r="117" ht="24" customHeight="1" spans="1:9">
      <c r="A117" s="39" t="s">
        <v>214</v>
      </c>
      <c r="B117" s="24" t="s">
        <v>80</v>
      </c>
      <c r="C117" s="24" t="s">
        <v>80</v>
      </c>
      <c r="D117" s="40" t="s">
        <v>215</v>
      </c>
      <c r="E117" s="22">
        <f t="shared" si="1"/>
        <v>178427200</v>
      </c>
      <c r="F117" s="22">
        <v>178427200</v>
      </c>
      <c r="G117" s="22">
        <v>0</v>
      </c>
      <c r="H117" s="22">
        <v>0</v>
      </c>
      <c r="I117" s="22">
        <v>0</v>
      </c>
    </row>
    <row r="118" ht="24" customHeight="1" spans="1:9">
      <c r="A118" s="39" t="s">
        <v>214</v>
      </c>
      <c r="B118" s="24" t="s">
        <v>96</v>
      </c>
      <c r="C118" s="24" t="s">
        <v>80</v>
      </c>
      <c r="D118" s="40" t="s">
        <v>216</v>
      </c>
      <c r="E118" s="22">
        <f t="shared" si="1"/>
        <v>178427200</v>
      </c>
      <c r="F118" s="22">
        <v>178427200</v>
      </c>
      <c r="G118" s="22">
        <v>0</v>
      </c>
      <c r="H118" s="22">
        <v>0</v>
      </c>
      <c r="I118" s="22">
        <v>0</v>
      </c>
    </row>
    <row r="119" ht="24" customHeight="1" spans="1:9">
      <c r="A119" s="39" t="s">
        <v>214</v>
      </c>
      <c r="B119" s="24" t="s">
        <v>96</v>
      </c>
      <c r="C119" s="24" t="s">
        <v>84</v>
      </c>
      <c r="D119" s="40" t="s">
        <v>217</v>
      </c>
      <c r="E119" s="22">
        <f t="shared" si="1"/>
        <v>178427200</v>
      </c>
      <c r="F119" s="22">
        <v>178427200</v>
      </c>
      <c r="G119" s="22">
        <v>0</v>
      </c>
      <c r="H119" s="22">
        <v>0</v>
      </c>
      <c r="I119" s="22">
        <v>0</v>
      </c>
    </row>
    <row r="120" ht="24" customHeight="1" spans="1:9">
      <c r="A120" s="39" t="s">
        <v>218</v>
      </c>
      <c r="B120" s="24" t="s">
        <v>80</v>
      </c>
      <c r="C120" s="24" t="s">
        <v>80</v>
      </c>
      <c r="D120" s="40" t="s">
        <v>219</v>
      </c>
      <c r="E120" s="22">
        <f t="shared" si="1"/>
        <v>5772200</v>
      </c>
      <c r="F120" s="22">
        <v>5772200</v>
      </c>
      <c r="G120" s="22">
        <v>0</v>
      </c>
      <c r="H120" s="22">
        <v>0</v>
      </c>
      <c r="I120" s="22">
        <v>0</v>
      </c>
    </row>
    <row r="121" ht="24" customHeight="1" spans="1:9">
      <c r="A121" s="39" t="s">
        <v>218</v>
      </c>
      <c r="B121" s="24" t="s">
        <v>116</v>
      </c>
      <c r="C121" s="24" t="s">
        <v>80</v>
      </c>
      <c r="D121" s="40" t="s">
        <v>220</v>
      </c>
      <c r="E121" s="22">
        <f t="shared" si="1"/>
        <v>5772200</v>
      </c>
      <c r="F121" s="22">
        <v>5772200</v>
      </c>
      <c r="G121" s="22">
        <v>0</v>
      </c>
      <c r="H121" s="22">
        <v>0</v>
      </c>
      <c r="I121" s="22">
        <v>0</v>
      </c>
    </row>
    <row r="122" ht="24" customHeight="1" spans="1:9">
      <c r="A122" s="39" t="s">
        <v>218</v>
      </c>
      <c r="B122" s="24" t="s">
        <v>116</v>
      </c>
      <c r="C122" s="24" t="s">
        <v>82</v>
      </c>
      <c r="D122" s="40" t="s">
        <v>221</v>
      </c>
      <c r="E122" s="22">
        <f t="shared" si="1"/>
        <v>3398300</v>
      </c>
      <c r="F122" s="22">
        <v>3398300</v>
      </c>
      <c r="G122" s="22">
        <v>0</v>
      </c>
      <c r="H122" s="22">
        <v>0</v>
      </c>
      <c r="I122" s="22">
        <v>0</v>
      </c>
    </row>
    <row r="123" ht="24" customHeight="1" spans="1:9">
      <c r="A123" s="39" t="s">
        <v>218</v>
      </c>
      <c r="B123" s="24" t="s">
        <v>116</v>
      </c>
      <c r="C123" s="24" t="s">
        <v>86</v>
      </c>
      <c r="D123" s="40" t="s">
        <v>222</v>
      </c>
      <c r="E123" s="22">
        <f t="shared" si="1"/>
        <v>2373900</v>
      </c>
      <c r="F123" s="22">
        <v>2373900</v>
      </c>
      <c r="G123" s="22">
        <v>0</v>
      </c>
      <c r="H123" s="22">
        <v>0</v>
      </c>
      <c r="I123" s="22">
        <v>0</v>
      </c>
    </row>
    <row r="124" ht="24" customHeight="1" spans="1:9">
      <c r="A124" s="39" t="s">
        <v>223</v>
      </c>
      <c r="B124" s="24" t="s">
        <v>80</v>
      </c>
      <c r="C124" s="24" t="s">
        <v>80</v>
      </c>
      <c r="D124" s="40" t="s">
        <v>224</v>
      </c>
      <c r="E124" s="22">
        <f t="shared" si="1"/>
        <v>300000</v>
      </c>
      <c r="F124" s="22">
        <v>300000</v>
      </c>
      <c r="G124" s="22">
        <v>0</v>
      </c>
      <c r="H124" s="22">
        <v>0</v>
      </c>
      <c r="I124" s="22">
        <v>0</v>
      </c>
    </row>
    <row r="125" ht="24" customHeight="1" spans="1:9">
      <c r="A125" s="39" t="s">
        <v>223</v>
      </c>
      <c r="B125" s="24" t="s">
        <v>225</v>
      </c>
      <c r="C125" s="24" t="s">
        <v>80</v>
      </c>
      <c r="D125" s="40" t="s">
        <v>226</v>
      </c>
      <c r="E125" s="22">
        <f t="shared" si="1"/>
        <v>300000</v>
      </c>
      <c r="F125" s="22">
        <v>300000</v>
      </c>
      <c r="G125" s="22">
        <v>0</v>
      </c>
      <c r="H125" s="22">
        <v>0</v>
      </c>
      <c r="I125" s="22">
        <v>0</v>
      </c>
    </row>
    <row r="126" ht="24" customHeight="1" spans="1:9">
      <c r="A126" s="39" t="s">
        <v>223</v>
      </c>
      <c r="B126" s="24" t="s">
        <v>225</v>
      </c>
      <c r="C126" s="24" t="s">
        <v>116</v>
      </c>
      <c r="D126" s="40" t="s">
        <v>227</v>
      </c>
      <c r="E126" s="22">
        <f t="shared" si="1"/>
        <v>300000</v>
      </c>
      <c r="F126" s="22">
        <v>300000</v>
      </c>
      <c r="G126" s="22">
        <v>0</v>
      </c>
      <c r="H126" s="22">
        <v>0</v>
      </c>
      <c r="I126" s="22">
        <v>0</v>
      </c>
    </row>
    <row r="127" ht="24" customHeight="1" spans="1:9">
      <c r="A127" s="24" t="s">
        <v>71</v>
      </c>
      <c r="B127" s="24"/>
      <c r="C127" s="24"/>
      <c r="D127" s="24"/>
      <c r="E127" s="22">
        <f t="shared" si="1"/>
        <v>358726623.99</v>
      </c>
      <c r="F127" s="22">
        <v>358726623.99</v>
      </c>
      <c r="G127" s="22">
        <v>0</v>
      </c>
      <c r="H127" s="22">
        <v>0</v>
      </c>
      <c r="I127" s="22">
        <v>0</v>
      </c>
    </row>
  </sheetData>
  <sheetProtection password="CC3D" sheet="1"/>
  <mergeCells count="13">
    <mergeCell ref="H1:I1"/>
    <mergeCell ref="A2:I2"/>
    <mergeCell ref="A4:H4"/>
    <mergeCell ref="A6:D6"/>
    <mergeCell ref="E6:I6"/>
    <mergeCell ref="A7:C7"/>
    <mergeCell ref="A127:D127"/>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7"/>
  <sheetViews>
    <sheetView showRuler="0" topLeftCell="A109" workbookViewId="0">
      <selection activeCell="J25" sqref="J25"/>
    </sheetView>
  </sheetViews>
  <sheetFormatPr defaultColWidth="9" defaultRowHeight="12.75" outlineLevelCol="6"/>
  <cols>
    <col min="1" max="3" width="6.14285714285714" customWidth="1"/>
    <col min="4" max="4" width="53.4285714285714" customWidth="1"/>
    <col min="5" max="5" width="25.4285714285714" customWidth="1"/>
    <col min="6" max="6" width="21.8571428571429" customWidth="1"/>
    <col min="7" max="7" width="22.8571428571429" customWidth="1"/>
  </cols>
  <sheetData>
    <row r="1" ht="18" customHeight="1" spans="1:7">
      <c r="A1" s="9"/>
      <c r="B1" s="9"/>
      <c r="C1" s="9"/>
      <c r="D1" s="9"/>
      <c r="E1" s="10"/>
      <c r="F1" s="10"/>
      <c r="G1" s="10"/>
    </row>
    <row r="2" ht="22.5" customHeight="1" spans="1:7">
      <c r="A2" s="7" t="s">
        <v>228</v>
      </c>
      <c r="B2" s="7"/>
      <c r="C2" s="7"/>
      <c r="D2" s="7"/>
      <c r="E2" s="7"/>
      <c r="F2" s="7"/>
      <c r="G2" s="7"/>
    </row>
    <row r="3" ht="7.5" customHeight="1" spans="1:7">
      <c r="A3" s="9"/>
      <c r="B3" s="9"/>
      <c r="C3" s="9"/>
      <c r="D3" s="9"/>
      <c r="E3" s="10"/>
      <c r="F3" s="10"/>
      <c r="G3" s="9"/>
    </row>
    <row r="4" ht="24" customHeight="1" spans="1:7">
      <c r="A4" s="9" t="s">
        <v>39</v>
      </c>
      <c r="B4" s="9"/>
      <c r="C4" s="9"/>
      <c r="D4" s="9"/>
      <c r="E4" s="9"/>
      <c r="F4" s="9"/>
      <c r="G4" s="10" t="s">
        <v>40</v>
      </c>
    </row>
    <row r="6" ht="24" customHeight="1" spans="1:7">
      <c r="A6" s="16" t="s">
        <v>43</v>
      </c>
      <c r="B6" s="16"/>
      <c r="C6" s="16"/>
      <c r="D6" s="16"/>
      <c r="E6" s="16" t="s">
        <v>229</v>
      </c>
      <c r="F6" s="16"/>
      <c r="G6" s="16"/>
    </row>
    <row r="7" ht="24" customHeight="1" spans="1:7">
      <c r="A7" s="19" t="s">
        <v>69</v>
      </c>
      <c r="B7" s="19"/>
      <c r="C7" s="19"/>
      <c r="D7" s="16" t="s">
        <v>70</v>
      </c>
      <c r="E7" s="16" t="s">
        <v>71</v>
      </c>
      <c r="F7" s="25" t="s">
        <v>230</v>
      </c>
      <c r="G7" s="16" t="s">
        <v>231</v>
      </c>
    </row>
    <row r="8" ht="24" customHeight="1" spans="1:7">
      <c r="A8" s="16" t="s">
        <v>76</v>
      </c>
      <c r="B8" s="16" t="s">
        <v>77</v>
      </c>
      <c r="C8" s="16" t="s">
        <v>78</v>
      </c>
      <c r="D8" s="16"/>
      <c r="E8" s="16"/>
      <c r="F8" s="25"/>
      <c r="G8" s="16"/>
    </row>
    <row r="9" ht="24" customHeight="1" spans="1:7">
      <c r="A9" s="20" t="s">
        <v>79</v>
      </c>
      <c r="B9" s="20" t="s">
        <v>80</v>
      </c>
      <c r="C9" s="20" t="s">
        <v>80</v>
      </c>
      <c r="D9" s="21" t="s">
        <v>81</v>
      </c>
      <c r="E9" s="23">
        <f t="shared" ref="E9:E72" si="0">F9+G9</f>
        <v>26631649.01</v>
      </c>
      <c r="F9" s="23">
        <v>21780500</v>
      </c>
      <c r="G9" s="23">
        <v>4851149.01</v>
      </c>
    </row>
    <row r="10" ht="24" customHeight="1" spans="1:7">
      <c r="A10" s="20" t="s">
        <v>79</v>
      </c>
      <c r="B10" s="20" t="s">
        <v>82</v>
      </c>
      <c r="C10" s="20" t="s">
        <v>80</v>
      </c>
      <c r="D10" s="21" t="s">
        <v>83</v>
      </c>
      <c r="E10" s="23">
        <f t="shared" si="0"/>
        <v>168403</v>
      </c>
      <c r="F10" s="23">
        <v>0</v>
      </c>
      <c r="G10" s="23">
        <v>168403</v>
      </c>
    </row>
    <row r="11" ht="24" customHeight="1" spans="1:7">
      <c r="A11" s="20" t="s">
        <v>79</v>
      </c>
      <c r="B11" s="20" t="s">
        <v>82</v>
      </c>
      <c r="C11" s="20" t="s">
        <v>84</v>
      </c>
      <c r="D11" s="21" t="s">
        <v>85</v>
      </c>
      <c r="E11" s="23">
        <f t="shared" si="0"/>
        <v>168403</v>
      </c>
      <c r="F11" s="23">
        <v>0</v>
      </c>
      <c r="G11" s="23">
        <v>168403</v>
      </c>
    </row>
    <row r="12" ht="24" customHeight="1" spans="1:7">
      <c r="A12" s="20" t="s">
        <v>79</v>
      </c>
      <c r="B12" s="20" t="s">
        <v>86</v>
      </c>
      <c r="C12" s="20" t="s">
        <v>80</v>
      </c>
      <c r="D12" s="21" t="s">
        <v>87</v>
      </c>
      <c r="E12" s="23">
        <f t="shared" si="0"/>
        <v>17819900</v>
      </c>
      <c r="F12" s="23">
        <v>15464300</v>
      </c>
      <c r="G12" s="23">
        <v>2355600</v>
      </c>
    </row>
    <row r="13" ht="24" customHeight="1" spans="1:7">
      <c r="A13" s="20" t="s">
        <v>79</v>
      </c>
      <c r="B13" s="20" t="s">
        <v>86</v>
      </c>
      <c r="C13" s="20" t="s">
        <v>82</v>
      </c>
      <c r="D13" s="21" t="s">
        <v>88</v>
      </c>
      <c r="E13" s="23">
        <f t="shared" si="0"/>
        <v>17819900</v>
      </c>
      <c r="F13" s="23">
        <v>15464300</v>
      </c>
      <c r="G13" s="23">
        <v>2355600</v>
      </c>
    </row>
    <row r="14" ht="24" customHeight="1" spans="1:7">
      <c r="A14" s="20" t="s">
        <v>79</v>
      </c>
      <c r="B14" s="20" t="s">
        <v>89</v>
      </c>
      <c r="C14" s="20" t="s">
        <v>80</v>
      </c>
      <c r="D14" s="21" t="s">
        <v>90</v>
      </c>
      <c r="E14" s="23">
        <f t="shared" si="0"/>
        <v>120000</v>
      </c>
      <c r="F14" s="23">
        <v>0</v>
      </c>
      <c r="G14" s="23">
        <v>120000</v>
      </c>
    </row>
    <row r="15" ht="24" customHeight="1" spans="1:7">
      <c r="A15" s="20" t="s">
        <v>79</v>
      </c>
      <c r="B15" s="20" t="s">
        <v>89</v>
      </c>
      <c r="C15" s="20" t="s">
        <v>91</v>
      </c>
      <c r="D15" s="21" t="s">
        <v>92</v>
      </c>
      <c r="E15" s="23">
        <f t="shared" si="0"/>
        <v>120000</v>
      </c>
      <c r="F15" s="23">
        <v>0</v>
      </c>
      <c r="G15" s="23">
        <v>120000</v>
      </c>
    </row>
    <row r="16" ht="24" customHeight="1" spans="1:7">
      <c r="A16" s="20" t="s">
        <v>79</v>
      </c>
      <c r="B16" s="20" t="s">
        <v>93</v>
      </c>
      <c r="C16" s="20" t="s">
        <v>80</v>
      </c>
      <c r="D16" s="21" t="s">
        <v>94</v>
      </c>
      <c r="E16" s="23">
        <f t="shared" si="0"/>
        <v>2147000</v>
      </c>
      <c r="F16" s="23">
        <v>1660500</v>
      </c>
      <c r="G16" s="23">
        <v>486500</v>
      </c>
    </row>
    <row r="17" ht="24" customHeight="1" spans="1:7">
      <c r="A17" s="20" t="s">
        <v>79</v>
      </c>
      <c r="B17" s="20" t="s">
        <v>93</v>
      </c>
      <c r="C17" s="20" t="s">
        <v>84</v>
      </c>
      <c r="D17" s="21" t="s">
        <v>95</v>
      </c>
      <c r="E17" s="23">
        <f t="shared" si="0"/>
        <v>2147000</v>
      </c>
      <c r="F17" s="23">
        <v>1660500</v>
      </c>
      <c r="G17" s="23">
        <v>486500</v>
      </c>
    </row>
    <row r="18" ht="24" customHeight="1" spans="1:7">
      <c r="A18" s="20" t="s">
        <v>79</v>
      </c>
      <c r="B18" s="20" t="s">
        <v>96</v>
      </c>
      <c r="C18" s="20" t="s">
        <v>80</v>
      </c>
      <c r="D18" s="21" t="s">
        <v>97</v>
      </c>
      <c r="E18" s="23">
        <f t="shared" si="0"/>
        <v>250000</v>
      </c>
      <c r="F18" s="23">
        <v>0</v>
      </c>
      <c r="G18" s="23">
        <v>250000</v>
      </c>
    </row>
    <row r="19" ht="24" customHeight="1" spans="1:7">
      <c r="A19" s="20" t="s">
        <v>79</v>
      </c>
      <c r="B19" s="20" t="s">
        <v>96</v>
      </c>
      <c r="C19" s="20" t="s">
        <v>98</v>
      </c>
      <c r="D19" s="21" t="s">
        <v>99</v>
      </c>
      <c r="E19" s="23">
        <f t="shared" si="0"/>
        <v>250000</v>
      </c>
      <c r="F19" s="23">
        <v>0</v>
      </c>
      <c r="G19" s="23">
        <v>250000</v>
      </c>
    </row>
    <row r="20" ht="24" customHeight="1" spans="1:7">
      <c r="A20" s="20" t="s">
        <v>79</v>
      </c>
      <c r="B20" s="20" t="s">
        <v>100</v>
      </c>
      <c r="C20" s="20" t="s">
        <v>80</v>
      </c>
      <c r="D20" s="21" t="s">
        <v>101</v>
      </c>
      <c r="E20" s="23">
        <f t="shared" si="0"/>
        <v>20000</v>
      </c>
      <c r="F20" s="23">
        <v>0</v>
      </c>
      <c r="G20" s="23">
        <v>20000</v>
      </c>
    </row>
    <row r="21" ht="24" customHeight="1" spans="1:7">
      <c r="A21" s="20" t="s">
        <v>79</v>
      </c>
      <c r="B21" s="20" t="s">
        <v>100</v>
      </c>
      <c r="C21" s="20" t="s">
        <v>84</v>
      </c>
      <c r="D21" s="21" t="s">
        <v>102</v>
      </c>
      <c r="E21" s="23">
        <f t="shared" si="0"/>
        <v>20000</v>
      </c>
      <c r="F21" s="23">
        <v>0</v>
      </c>
      <c r="G21" s="23">
        <v>20000</v>
      </c>
    </row>
    <row r="22" ht="24" customHeight="1" spans="1:7">
      <c r="A22" s="20" t="s">
        <v>79</v>
      </c>
      <c r="B22" s="20" t="s">
        <v>103</v>
      </c>
      <c r="C22" s="20" t="s">
        <v>80</v>
      </c>
      <c r="D22" s="21" t="s">
        <v>104</v>
      </c>
      <c r="E22" s="23">
        <f t="shared" si="0"/>
        <v>35000</v>
      </c>
      <c r="F22" s="23">
        <v>0</v>
      </c>
      <c r="G22" s="23">
        <v>35000</v>
      </c>
    </row>
    <row r="23" ht="24" customHeight="1" spans="1:7">
      <c r="A23" s="20" t="s">
        <v>79</v>
      </c>
      <c r="B23" s="20" t="s">
        <v>103</v>
      </c>
      <c r="C23" s="20" t="s">
        <v>84</v>
      </c>
      <c r="D23" s="21" t="s">
        <v>105</v>
      </c>
      <c r="E23" s="23">
        <f t="shared" si="0"/>
        <v>35000</v>
      </c>
      <c r="F23" s="23">
        <v>0</v>
      </c>
      <c r="G23" s="23">
        <v>35000</v>
      </c>
    </row>
    <row r="24" ht="24" customHeight="1" spans="1:7">
      <c r="A24" s="20" t="s">
        <v>79</v>
      </c>
      <c r="B24" s="20" t="s">
        <v>106</v>
      </c>
      <c r="C24" s="20" t="s">
        <v>80</v>
      </c>
      <c r="D24" s="21" t="s">
        <v>107</v>
      </c>
      <c r="E24" s="23">
        <f t="shared" si="0"/>
        <v>410171.01</v>
      </c>
      <c r="F24" s="23">
        <v>0</v>
      </c>
      <c r="G24" s="23">
        <v>410171.01</v>
      </c>
    </row>
    <row r="25" ht="24" customHeight="1" spans="1:7">
      <c r="A25" s="20" t="s">
        <v>79</v>
      </c>
      <c r="B25" s="20" t="s">
        <v>106</v>
      </c>
      <c r="C25" s="20" t="s">
        <v>84</v>
      </c>
      <c r="D25" s="21" t="s">
        <v>108</v>
      </c>
      <c r="E25" s="23">
        <f t="shared" si="0"/>
        <v>410171.01</v>
      </c>
      <c r="F25" s="23">
        <v>0</v>
      </c>
      <c r="G25" s="23">
        <v>410171.01</v>
      </c>
    </row>
    <row r="26" ht="24" customHeight="1" spans="1:7">
      <c r="A26" s="20" t="s">
        <v>79</v>
      </c>
      <c r="B26" s="20" t="s">
        <v>109</v>
      </c>
      <c r="C26" s="20" t="s">
        <v>80</v>
      </c>
      <c r="D26" s="21" t="s">
        <v>110</v>
      </c>
      <c r="E26" s="23">
        <f t="shared" si="0"/>
        <v>5064200</v>
      </c>
      <c r="F26" s="23">
        <v>4655700</v>
      </c>
      <c r="G26" s="23">
        <v>408500</v>
      </c>
    </row>
    <row r="27" ht="24" customHeight="1" spans="1:7">
      <c r="A27" s="20" t="s">
        <v>79</v>
      </c>
      <c r="B27" s="20" t="s">
        <v>109</v>
      </c>
      <c r="C27" s="20" t="s">
        <v>111</v>
      </c>
      <c r="D27" s="21" t="s">
        <v>112</v>
      </c>
      <c r="E27" s="23">
        <f t="shared" si="0"/>
        <v>4694200</v>
      </c>
      <c r="F27" s="23">
        <v>4655700</v>
      </c>
      <c r="G27" s="23">
        <v>38500</v>
      </c>
    </row>
    <row r="28" ht="24" customHeight="1" spans="1:7">
      <c r="A28" s="20" t="s">
        <v>79</v>
      </c>
      <c r="B28" s="20" t="s">
        <v>109</v>
      </c>
      <c r="C28" s="20" t="s">
        <v>84</v>
      </c>
      <c r="D28" s="21" t="s">
        <v>110</v>
      </c>
      <c r="E28" s="23">
        <f t="shared" si="0"/>
        <v>370000</v>
      </c>
      <c r="F28" s="23">
        <v>0</v>
      </c>
      <c r="G28" s="23">
        <v>370000</v>
      </c>
    </row>
    <row r="29" ht="24" customHeight="1" spans="1:7">
      <c r="A29" s="20" t="s">
        <v>79</v>
      </c>
      <c r="B29" s="20" t="s">
        <v>84</v>
      </c>
      <c r="C29" s="20" t="s">
        <v>80</v>
      </c>
      <c r="D29" s="21" t="s">
        <v>113</v>
      </c>
      <c r="E29" s="23">
        <f t="shared" si="0"/>
        <v>596975</v>
      </c>
      <c r="F29" s="23">
        <v>0</v>
      </c>
      <c r="G29" s="23">
        <v>596975</v>
      </c>
    </row>
    <row r="30" ht="24" customHeight="1" spans="1:7">
      <c r="A30" s="20" t="s">
        <v>79</v>
      </c>
      <c r="B30" s="20" t="s">
        <v>84</v>
      </c>
      <c r="C30" s="20" t="s">
        <v>84</v>
      </c>
      <c r="D30" s="21" t="s">
        <v>113</v>
      </c>
      <c r="E30" s="23">
        <f t="shared" si="0"/>
        <v>596975</v>
      </c>
      <c r="F30" s="23">
        <v>0</v>
      </c>
      <c r="G30" s="23">
        <v>596975</v>
      </c>
    </row>
    <row r="31" ht="24" customHeight="1" spans="1:7">
      <c r="A31" s="20" t="s">
        <v>114</v>
      </c>
      <c r="B31" s="20" t="s">
        <v>80</v>
      </c>
      <c r="C31" s="20" t="s">
        <v>80</v>
      </c>
      <c r="D31" s="21" t="s">
        <v>115</v>
      </c>
      <c r="E31" s="23">
        <f t="shared" si="0"/>
        <v>80000</v>
      </c>
      <c r="F31" s="23">
        <v>0</v>
      </c>
      <c r="G31" s="23">
        <v>80000</v>
      </c>
    </row>
    <row r="32" ht="24" customHeight="1" spans="1:7">
      <c r="A32" s="20" t="s">
        <v>114</v>
      </c>
      <c r="B32" s="20" t="s">
        <v>116</v>
      </c>
      <c r="C32" s="20" t="s">
        <v>80</v>
      </c>
      <c r="D32" s="21" t="s">
        <v>117</v>
      </c>
      <c r="E32" s="23">
        <f t="shared" si="0"/>
        <v>80000</v>
      </c>
      <c r="F32" s="23">
        <v>0</v>
      </c>
      <c r="G32" s="23">
        <v>80000</v>
      </c>
    </row>
    <row r="33" ht="24" customHeight="1" spans="1:7">
      <c r="A33" s="20" t="s">
        <v>114</v>
      </c>
      <c r="B33" s="20" t="s">
        <v>116</v>
      </c>
      <c r="C33" s="20" t="s">
        <v>116</v>
      </c>
      <c r="D33" s="21" t="s">
        <v>118</v>
      </c>
      <c r="E33" s="23">
        <f t="shared" si="0"/>
        <v>80000</v>
      </c>
      <c r="F33" s="23">
        <v>0</v>
      </c>
      <c r="G33" s="23">
        <v>80000</v>
      </c>
    </row>
    <row r="34" ht="24" customHeight="1" spans="1:7">
      <c r="A34" s="20" t="s">
        <v>119</v>
      </c>
      <c r="B34" s="20" t="s">
        <v>80</v>
      </c>
      <c r="C34" s="20" t="s">
        <v>80</v>
      </c>
      <c r="D34" s="21" t="s">
        <v>120</v>
      </c>
      <c r="E34" s="23">
        <f t="shared" si="0"/>
        <v>340000</v>
      </c>
      <c r="F34" s="23">
        <v>0</v>
      </c>
      <c r="G34" s="23">
        <v>340000</v>
      </c>
    </row>
    <row r="35" ht="24" customHeight="1" spans="1:7">
      <c r="A35" s="20" t="s">
        <v>119</v>
      </c>
      <c r="B35" s="20" t="s">
        <v>91</v>
      </c>
      <c r="C35" s="20" t="s">
        <v>80</v>
      </c>
      <c r="D35" s="21" t="s">
        <v>121</v>
      </c>
      <c r="E35" s="23">
        <f t="shared" si="0"/>
        <v>340000</v>
      </c>
      <c r="F35" s="23">
        <v>0</v>
      </c>
      <c r="G35" s="23">
        <v>340000</v>
      </c>
    </row>
    <row r="36" ht="24" customHeight="1" spans="1:7">
      <c r="A36" s="20" t="s">
        <v>119</v>
      </c>
      <c r="B36" s="20" t="s">
        <v>91</v>
      </c>
      <c r="C36" s="20" t="s">
        <v>84</v>
      </c>
      <c r="D36" s="21" t="s">
        <v>122</v>
      </c>
      <c r="E36" s="23">
        <f t="shared" si="0"/>
        <v>340000</v>
      </c>
      <c r="F36" s="23">
        <v>0</v>
      </c>
      <c r="G36" s="23">
        <v>340000</v>
      </c>
    </row>
    <row r="37" ht="24" customHeight="1" spans="1:7">
      <c r="A37" s="20" t="s">
        <v>123</v>
      </c>
      <c r="B37" s="20" t="s">
        <v>80</v>
      </c>
      <c r="C37" s="20" t="s">
        <v>80</v>
      </c>
      <c r="D37" s="21" t="s">
        <v>124</v>
      </c>
      <c r="E37" s="23">
        <f t="shared" si="0"/>
        <v>1169000</v>
      </c>
      <c r="F37" s="23">
        <v>0</v>
      </c>
      <c r="G37" s="23">
        <v>1169000</v>
      </c>
    </row>
    <row r="38" ht="24" customHeight="1" spans="1:7">
      <c r="A38" s="20" t="s">
        <v>123</v>
      </c>
      <c r="B38" s="20" t="s">
        <v>82</v>
      </c>
      <c r="C38" s="20" t="s">
        <v>80</v>
      </c>
      <c r="D38" s="21" t="s">
        <v>125</v>
      </c>
      <c r="E38" s="23">
        <f t="shared" si="0"/>
        <v>997400</v>
      </c>
      <c r="F38" s="23">
        <v>0</v>
      </c>
      <c r="G38" s="23">
        <v>997400</v>
      </c>
    </row>
    <row r="39" ht="24" customHeight="1" spans="1:7">
      <c r="A39" s="20" t="s">
        <v>123</v>
      </c>
      <c r="B39" s="20" t="s">
        <v>82</v>
      </c>
      <c r="C39" s="20" t="s">
        <v>96</v>
      </c>
      <c r="D39" s="21" t="s">
        <v>126</v>
      </c>
      <c r="E39" s="23">
        <f t="shared" si="0"/>
        <v>797400</v>
      </c>
      <c r="F39" s="23">
        <v>0</v>
      </c>
      <c r="G39" s="23">
        <v>797400</v>
      </c>
    </row>
    <row r="40" ht="24" customHeight="1" spans="1:7">
      <c r="A40" s="20" t="s">
        <v>123</v>
      </c>
      <c r="B40" s="20" t="s">
        <v>82</v>
      </c>
      <c r="C40" s="20" t="s">
        <v>127</v>
      </c>
      <c r="D40" s="21" t="s">
        <v>128</v>
      </c>
      <c r="E40" s="23">
        <f t="shared" si="0"/>
        <v>200000</v>
      </c>
      <c r="F40" s="23">
        <v>0</v>
      </c>
      <c r="G40" s="23">
        <v>200000</v>
      </c>
    </row>
    <row r="41" ht="24" customHeight="1" spans="1:7">
      <c r="A41" s="20" t="s">
        <v>123</v>
      </c>
      <c r="B41" s="20" t="s">
        <v>86</v>
      </c>
      <c r="C41" s="20" t="s">
        <v>80</v>
      </c>
      <c r="D41" s="21" t="s">
        <v>129</v>
      </c>
      <c r="E41" s="23">
        <f t="shared" si="0"/>
        <v>171600</v>
      </c>
      <c r="F41" s="23">
        <v>0</v>
      </c>
      <c r="G41" s="23">
        <v>171600</v>
      </c>
    </row>
    <row r="42" ht="24" customHeight="1" spans="1:7">
      <c r="A42" s="20" t="s">
        <v>123</v>
      </c>
      <c r="B42" s="20" t="s">
        <v>86</v>
      </c>
      <c r="C42" s="20" t="s">
        <v>96</v>
      </c>
      <c r="D42" s="21" t="s">
        <v>130</v>
      </c>
      <c r="E42" s="23">
        <f t="shared" si="0"/>
        <v>171600</v>
      </c>
      <c r="F42" s="23">
        <v>0</v>
      </c>
      <c r="G42" s="23">
        <v>171600</v>
      </c>
    </row>
    <row r="43" ht="24" customHeight="1" spans="1:7">
      <c r="A43" s="20" t="s">
        <v>131</v>
      </c>
      <c r="B43" s="20" t="s">
        <v>80</v>
      </c>
      <c r="C43" s="20" t="s">
        <v>80</v>
      </c>
      <c r="D43" s="21" t="s">
        <v>132</v>
      </c>
      <c r="E43" s="23">
        <f t="shared" si="0"/>
        <v>37060037.52</v>
      </c>
      <c r="F43" s="23">
        <v>10702300</v>
      </c>
      <c r="G43" s="23">
        <v>26357737.52</v>
      </c>
    </row>
    <row r="44" ht="24" customHeight="1" spans="1:7">
      <c r="A44" s="20" t="s">
        <v>131</v>
      </c>
      <c r="B44" s="20" t="s">
        <v>116</v>
      </c>
      <c r="C44" s="20" t="s">
        <v>80</v>
      </c>
      <c r="D44" s="21" t="s">
        <v>133</v>
      </c>
      <c r="E44" s="23">
        <f t="shared" si="0"/>
        <v>4556000</v>
      </c>
      <c r="F44" s="23">
        <v>3766000</v>
      </c>
      <c r="G44" s="23">
        <v>790000</v>
      </c>
    </row>
    <row r="45" ht="24" customHeight="1" spans="1:7">
      <c r="A45" s="20" t="s">
        <v>131</v>
      </c>
      <c r="B45" s="20" t="s">
        <v>116</v>
      </c>
      <c r="C45" s="20" t="s">
        <v>96</v>
      </c>
      <c r="D45" s="21" t="s">
        <v>134</v>
      </c>
      <c r="E45" s="23">
        <f t="shared" si="0"/>
        <v>500000</v>
      </c>
      <c r="F45" s="23">
        <v>0</v>
      </c>
      <c r="G45" s="23">
        <v>500000</v>
      </c>
    </row>
    <row r="46" ht="24" customHeight="1" spans="1:7">
      <c r="A46" s="20" t="s">
        <v>131</v>
      </c>
      <c r="B46" s="20" t="s">
        <v>116</v>
      </c>
      <c r="C46" s="20" t="s">
        <v>84</v>
      </c>
      <c r="D46" s="21" t="s">
        <v>135</v>
      </c>
      <c r="E46" s="23">
        <f t="shared" si="0"/>
        <v>4056000</v>
      </c>
      <c r="F46" s="23">
        <v>3766000</v>
      </c>
      <c r="G46" s="23">
        <v>290000</v>
      </c>
    </row>
    <row r="47" ht="24" customHeight="1" spans="1:7">
      <c r="A47" s="20" t="s">
        <v>131</v>
      </c>
      <c r="B47" s="20" t="s">
        <v>89</v>
      </c>
      <c r="C47" s="20" t="s">
        <v>80</v>
      </c>
      <c r="D47" s="21" t="s">
        <v>136</v>
      </c>
      <c r="E47" s="23">
        <f t="shared" si="0"/>
        <v>6939700</v>
      </c>
      <c r="F47" s="23">
        <v>6936300</v>
      </c>
      <c r="G47" s="23">
        <v>3400</v>
      </c>
    </row>
    <row r="48" ht="24" customHeight="1" spans="1:7">
      <c r="A48" s="20" t="s">
        <v>131</v>
      </c>
      <c r="B48" s="20" t="s">
        <v>89</v>
      </c>
      <c r="C48" s="20" t="s">
        <v>82</v>
      </c>
      <c r="D48" s="21" t="s">
        <v>137</v>
      </c>
      <c r="E48" s="23">
        <f t="shared" si="0"/>
        <v>285200</v>
      </c>
      <c r="F48" s="23">
        <v>285200</v>
      </c>
      <c r="G48" s="23">
        <v>0</v>
      </c>
    </row>
    <row r="49" ht="24" customHeight="1" spans="1:7">
      <c r="A49" s="20" t="s">
        <v>131</v>
      </c>
      <c r="B49" s="20" t="s">
        <v>89</v>
      </c>
      <c r="C49" s="20" t="s">
        <v>116</v>
      </c>
      <c r="D49" s="21" t="s">
        <v>138</v>
      </c>
      <c r="E49" s="23">
        <f t="shared" si="0"/>
        <v>426000</v>
      </c>
      <c r="F49" s="23">
        <v>426000</v>
      </c>
      <c r="G49" s="23">
        <v>0</v>
      </c>
    </row>
    <row r="50" ht="24" customHeight="1" spans="1:7">
      <c r="A50" s="20" t="s">
        <v>131</v>
      </c>
      <c r="B50" s="20" t="s">
        <v>89</v>
      </c>
      <c r="C50" s="20" t="s">
        <v>89</v>
      </c>
      <c r="D50" s="21" t="s">
        <v>139</v>
      </c>
      <c r="E50" s="23">
        <f t="shared" si="0"/>
        <v>4150300</v>
      </c>
      <c r="F50" s="23">
        <v>4150300</v>
      </c>
      <c r="G50" s="23">
        <v>0</v>
      </c>
    </row>
    <row r="51" ht="24" customHeight="1" spans="1:7">
      <c r="A51" s="20" t="s">
        <v>131</v>
      </c>
      <c r="B51" s="20" t="s">
        <v>89</v>
      </c>
      <c r="C51" s="20" t="s">
        <v>93</v>
      </c>
      <c r="D51" s="21" t="s">
        <v>140</v>
      </c>
      <c r="E51" s="23">
        <f t="shared" si="0"/>
        <v>2074800</v>
      </c>
      <c r="F51" s="23">
        <v>2074800</v>
      </c>
      <c r="G51" s="23">
        <v>0</v>
      </c>
    </row>
    <row r="52" ht="24" customHeight="1" spans="1:7">
      <c r="A52" s="20" t="s">
        <v>131</v>
      </c>
      <c r="B52" s="20" t="s">
        <v>89</v>
      </c>
      <c r="C52" s="20" t="s">
        <v>84</v>
      </c>
      <c r="D52" s="21" t="s">
        <v>141</v>
      </c>
      <c r="E52" s="23">
        <f t="shared" si="0"/>
        <v>3400</v>
      </c>
      <c r="F52" s="23">
        <v>0</v>
      </c>
      <c r="G52" s="23">
        <v>3400</v>
      </c>
    </row>
    <row r="53" ht="24" customHeight="1" spans="1:7">
      <c r="A53" s="20" t="s">
        <v>131</v>
      </c>
      <c r="B53" s="20" t="s">
        <v>91</v>
      </c>
      <c r="C53" s="20" t="s">
        <v>80</v>
      </c>
      <c r="D53" s="21" t="s">
        <v>142</v>
      </c>
      <c r="E53" s="23">
        <f t="shared" si="0"/>
        <v>18175800</v>
      </c>
      <c r="F53" s="23">
        <v>0</v>
      </c>
      <c r="G53" s="23">
        <v>18175800</v>
      </c>
    </row>
    <row r="54" ht="24" customHeight="1" spans="1:7">
      <c r="A54" s="20" t="s">
        <v>131</v>
      </c>
      <c r="B54" s="20" t="s">
        <v>91</v>
      </c>
      <c r="C54" s="20" t="s">
        <v>84</v>
      </c>
      <c r="D54" s="21" t="s">
        <v>143</v>
      </c>
      <c r="E54" s="23">
        <f t="shared" si="0"/>
        <v>18175800</v>
      </c>
      <c r="F54" s="23">
        <v>0</v>
      </c>
      <c r="G54" s="23">
        <v>18175800</v>
      </c>
    </row>
    <row r="55" ht="24" customHeight="1" spans="1:7">
      <c r="A55" s="20" t="s">
        <v>131</v>
      </c>
      <c r="B55" s="20" t="s">
        <v>96</v>
      </c>
      <c r="C55" s="20" t="s">
        <v>80</v>
      </c>
      <c r="D55" s="21" t="s">
        <v>144</v>
      </c>
      <c r="E55" s="23">
        <f t="shared" si="0"/>
        <v>170138.96</v>
      </c>
      <c r="F55" s="23">
        <v>0</v>
      </c>
      <c r="G55" s="23">
        <v>170138.96</v>
      </c>
    </row>
    <row r="56" ht="24" customHeight="1" spans="1:7">
      <c r="A56" s="20" t="s">
        <v>131</v>
      </c>
      <c r="B56" s="20" t="s">
        <v>96</v>
      </c>
      <c r="C56" s="20" t="s">
        <v>86</v>
      </c>
      <c r="D56" s="21" t="s">
        <v>145</v>
      </c>
      <c r="E56" s="23">
        <f t="shared" si="0"/>
        <v>12000</v>
      </c>
      <c r="F56" s="23">
        <v>0</v>
      </c>
      <c r="G56" s="23">
        <v>12000</v>
      </c>
    </row>
    <row r="57" ht="24" customHeight="1" spans="1:7">
      <c r="A57" s="20" t="s">
        <v>131</v>
      </c>
      <c r="B57" s="20" t="s">
        <v>96</v>
      </c>
      <c r="C57" s="20" t="s">
        <v>84</v>
      </c>
      <c r="D57" s="21" t="s">
        <v>146</v>
      </c>
      <c r="E57" s="23">
        <f t="shared" si="0"/>
        <v>158138.96</v>
      </c>
      <c r="F57" s="23">
        <v>0</v>
      </c>
      <c r="G57" s="23">
        <v>158138.96</v>
      </c>
    </row>
    <row r="58" ht="24" customHeight="1" spans="1:7">
      <c r="A58" s="20" t="s">
        <v>131</v>
      </c>
      <c r="B58" s="20" t="s">
        <v>147</v>
      </c>
      <c r="C58" s="20" t="s">
        <v>80</v>
      </c>
      <c r="D58" s="21" t="s">
        <v>148</v>
      </c>
      <c r="E58" s="23">
        <f t="shared" si="0"/>
        <v>1430000</v>
      </c>
      <c r="F58" s="23">
        <v>0</v>
      </c>
      <c r="G58" s="23">
        <v>1430000</v>
      </c>
    </row>
    <row r="59" ht="24" customHeight="1" spans="1:7">
      <c r="A59" s="20" t="s">
        <v>131</v>
      </c>
      <c r="B59" s="20" t="s">
        <v>147</v>
      </c>
      <c r="C59" s="20" t="s">
        <v>116</v>
      </c>
      <c r="D59" s="21" t="s">
        <v>149</v>
      </c>
      <c r="E59" s="23">
        <f t="shared" si="0"/>
        <v>330000</v>
      </c>
      <c r="F59" s="23">
        <v>0</v>
      </c>
      <c r="G59" s="23">
        <v>330000</v>
      </c>
    </row>
    <row r="60" ht="24" customHeight="1" spans="1:7">
      <c r="A60" s="20" t="s">
        <v>131</v>
      </c>
      <c r="B60" s="20" t="s">
        <v>147</v>
      </c>
      <c r="C60" s="20" t="s">
        <v>98</v>
      </c>
      <c r="D60" s="21" t="s">
        <v>150</v>
      </c>
      <c r="E60" s="23">
        <f t="shared" si="0"/>
        <v>120000</v>
      </c>
      <c r="F60" s="23">
        <v>0</v>
      </c>
      <c r="G60" s="23">
        <v>120000</v>
      </c>
    </row>
    <row r="61" ht="24" customHeight="1" spans="1:7">
      <c r="A61" s="20" t="s">
        <v>131</v>
      </c>
      <c r="B61" s="20" t="s">
        <v>147</v>
      </c>
      <c r="C61" s="20" t="s">
        <v>93</v>
      </c>
      <c r="D61" s="21" t="s">
        <v>151</v>
      </c>
      <c r="E61" s="23">
        <f t="shared" si="0"/>
        <v>975000</v>
      </c>
      <c r="F61" s="23">
        <v>0</v>
      </c>
      <c r="G61" s="23">
        <v>975000</v>
      </c>
    </row>
    <row r="62" ht="24" customHeight="1" spans="1:7">
      <c r="A62" s="20" t="s">
        <v>131</v>
      </c>
      <c r="B62" s="20" t="s">
        <v>147</v>
      </c>
      <c r="C62" s="20" t="s">
        <v>84</v>
      </c>
      <c r="D62" s="21" t="s">
        <v>152</v>
      </c>
      <c r="E62" s="23">
        <f t="shared" si="0"/>
        <v>5000</v>
      </c>
      <c r="F62" s="23">
        <v>0</v>
      </c>
      <c r="G62" s="23">
        <v>5000</v>
      </c>
    </row>
    <row r="63" ht="24" customHeight="1" spans="1:7">
      <c r="A63" s="20" t="s">
        <v>131</v>
      </c>
      <c r="B63" s="20" t="s">
        <v>100</v>
      </c>
      <c r="C63" s="20" t="s">
        <v>80</v>
      </c>
      <c r="D63" s="21" t="s">
        <v>153</v>
      </c>
      <c r="E63" s="23">
        <f t="shared" si="0"/>
        <v>2277717.95</v>
      </c>
      <c r="F63" s="23">
        <v>0</v>
      </c>
      <c r="G63" s="23">
        <v>2277717.95</v>
      </c>
    </row>
    <row r="64" ht="24" customHeight="1" spans="1:7">
      <c r="A64" s="20" t="s">
        <v>131</v>
      </c>
      <c r="B64" s="20" t="s">
        <v>100</v>
      </c>
      <c r="C64" s="20" t="s">
        <v>98</v>
      </c>
      <c r="D64" s="21" t="s">
        <v>154</v>
      </c>
      <c r="E64" s="23">
        <f t="shared" si="0"/>
        <v>39000</v>
      </c>
      <c r="F64" s="23">
        <v>0</v>
      </c>
      <c r="G64" s="23">
        <v>39000</v>
      </c>
    </row>
    <row r="65" ht="24" customHeight="1" spans="1:7">
      <c r="A65" s="20" t="s">
        <v>131</v>
      </c>
      <c r="B65" s="20" t="s">
        <v>100</v>
      </c>
      <c r="C65" s="20" t="s">
        <v>89</v>
      </c>
      <c r="D65" s="21" t="s">
        <v>155</v>
      </c>
      <c r="E65" s="23">
        <f t="shared" si="0"/>
        <v>1733917.95</v>
      </c>
      <c r="F65" s="23">
        <v>0</v>
      </c>
      <c r="G65" s="23">
        <v>1733917.95</v>
      </c>
    </row>
    <row r="66" ht="24" customHeight="1" spans="1:7">
      <c r="A66" s="20" t="s">
        <v>131</v>
      </c>
      <c r="B66" s="20" t="s">
        <v>100</v>
      </c>
      <c r="C66" s="20" t="s">
        <v>93</v>
      </c>
      <c r="D66" s="21" t="s">
        <v>156</v>
      </c>
      <c r="E66" s="23">
        <f t="shared" si="0"/>
        <v>5000</v>
      </c>
      <c r="F66" s="23">
        <v>0</v>
      </c>
      <c r="G66" s="23">
        <v>5000</v>
      </c>
    </row>
    <row r="67" ht="24" customHeight="1" spans="1:7">
      <c r="A67" s="20" t="s">
        <v>131</v>
      </c>
      <c r="B67" s="20" t="s">
        <v>100</v>
      </c>
      <c r="C67" s="20" t="s">
        <v>84</v>
      </c>
      <c r="D67" s="21" t="s">
        <v>157</v>
      </c>
      <c r="E67" s="23">
        <f t="shared" si="0"/>
        <v>499800</v>
      </c>
      <c r="F67" s="23">
        <v>0</v>
      </c>
      <c r="G67" s="23">
        <v>499800</v>
      </c>
    </row>
    <row r="68" ht="24" customHeight="1" spans="1:7">
      <c r="A68" s="20" t="s">
        <v>131</v>
      </c>
      <c r="B68" s="20" t="s">
        <v>158</v>
      </c>
      <c r="C68" s="20" t="s">
        <v>80</v>
      </c>
      <c r="D68" s="21" t="s">
        <v>159</v>
      </c>
      <c r="E68" s="23">
        <f t="shared" si="0"/>
        <v>3486400</v>
      </c>
      <c r="F68" s="23">
        <v>0</v>
      </c>
      <c r="G68" s="23">
        <v>3486400</v>
      </c>
    </row>
    <row r="69" ht="24" customHeight="1" spans="1:7">
      <c r="A69" s="20" t="s">
        <v>131</v>
      </c>
      <c r="B69" s="20" t="s">
        <v>158</v>
      </c>
      <c r="C69" s="20" t="s">
        <v>82</v>
      </c>
      <c r="D69" s="21" t="s">
        <v>160</v>
      </c>
      <c r="E69" s="23">
        <f t="shared" si="0"/>
        <v>3486400</v>
      </c>
      <c r="F69" s="23">
        <v>0</v>
      </c>
      <c r="G69" s="23">
        <v>3486400</v>
      </c>
    </row>
    <row r="70" ht="24" customHeight="1" spans="1:7">
      <c r="A70" s="20" t="s">
        <v>131</v>
      </c>
      <c r="B70" s="20" t="s">
        <v>161</v>
      </c>
      <c r="C70" s="20" t="s">
        <v>80</v>
      </c>
      <c r="D70" s="21" t="s">
        <v>162</v>
      </c>
      <c r="E70" s="23">
        <f t="shared" si="0"/>
        <v>24280.61</v>
      </c>
      <c r="F70" s="23">
        <v>0</v>
      </c>
      <c r="G70" s="23">
        <v>24280.61</v>
      </c>
    </row>
    <row r="71" ht="24" customHeight="1" spans="1:7">
      <c r="A71" s="20" t="s">
        <v>131</v>
      </c>
      <c r="B71" s="20" t="s">
        <v>161</v>
      </c>
      <c r="C71" s="20" t="s">
        <v>84</v>
      </c>
      <c r="D71" s="21" t="s">
        <v>163</v>
      </c>
      <c r="E71" s="23">
        <f t="shared" si="0"/>
        <v>24280.61</v>
      </c>
      <c r="F71" s="23">
        <v>0</v>
      </c>
      <c r="G71" s="23">
        <v>24280.61</v>
      </c>
    </row>
    <row r="72" ht="24" customHeight="1" spans="1:7">
      <c r="A72" s="20" t="s">
        <v>164</v>
      </c>
      <c r="B72" s="20" t="s">
        <v>80</v>
      </c>
      <c r="C72" s="20" t="s">
        <v>80</v>
      </c>
      <c r="D72" s="21" t="s">
        <v>165</v>
      </c>
      <c r="E72" s="23">
        <f t="shared" si="0"/>
        <v>3603034.46</v>
      </c>
      <c r="F72" s="23">
        <v>2281000</v>
      </c>
      <c r="G72" s="23">
        <v>1322034.46</v>
      </c>
    </row>
    <row r="73" ht="24" customHeight="1" spans="1:7">
      <c r="A73" s="20" t="s">
        <v>164</v>
      </c>
      <c r="B73" s="20" t="s">
        <v>98</v>
      </c>
      <c r="C73" s="20" t="s">
        <v>80</v>
      </c>
      <c r="D73" s="21" t="s">
        <v>166</v>
      </c>
      <c r="E73" s="23">
        <f t="shared" ref="E73:E127" si="1">F73+G73</f>
        <v>866000</v>
      </c>
      <c r="F73" s="23">
        <v>0</v>
      </c>
      <c r="G73" s="23">
        <v>866000</v>
      </c>
    </row>
    <row r="74" ht="24" customHeight="1" spans="1:7">
      <c r="A74" s="20" t="s">
        <v>164</v>
      </c>
      <c r="B74" s="20" t="s">
        <v>98</v>
      </c>
      <c r="C74" s="20" t="s">
        <v>84</v>
      </c>
      <c r="D74" s="21" t="s">
        <v>167</v>
      </c>
      <c r="E74" s="23">
        <f t="shared" si="1"/>
        <v>866000</v>
      </c>
      <c r="F74" s="23">
        <v>0</v>
      </c>
      <c r="G74" s="23">
        <v>866000</v>
      </c>
    </row>
    <row r="75" ht="24" customHeight="1" spans="1:7">
      <c r="A75" s="20" t="s">
        <v>164</v>
      </c>
      <c r="B75" s="20" t="s">
        <v>91</v>
      </c>
      <c r="C75" s="20" t="s">
        <v>80</v>
      </c>
      <c r="D75" s="21" t="s">
        <v>168</v>
      </c>
      <c r="E75" s="23">
        <f t="shared" si="1"/>
        <v>38000</v>
      </c>
      <c r="F75" s="23">
        <v>0</v>
      </c>
      <c r="G75" s="23">
        <v>38000</v>
      </c>
    </row>
    <row r="76" ht="24" customHeight="1" spans="1:7">
      <c r="A76" s="20" t="s">
        <v>164</v>
      </c>
      <c r="B76" s="20" t="s">
        <v>91</v>
      </c>
      <c r="C76" s="20" t="s">
        <v>169</v>
      </c>
      <c r="D76" s="21" t="s">
        <v>170</v>
      </c>
      <c r="E76" s="23">
        <f t="shared" si="1"/>
        <v>38000</v>
      </c>
      <c r="F76" s="23">
        <v>0</v>
      </c>
      <c r="G76" s="23">
        <v>38000</v>
      </c>
    </row>
    <row r="77" ht="24" customHeight="1" spans="1:7">
      <c r="A77" s="20" t="s">
        <v>164</v>
      </c>
      <c r="B77" s="20" t="s">
        <v>100</v>
      </c>
      <c r="C77" s="20" t="s">
        <v>80</v>
      </c>
      <c r="D77" s="21" t="s">
        <v>171</v>
      </c>
      <c r="E77" s="23">
        <f t="shared" si="1"/>
        <v>2281000</v>
      </c>
      <c r="F77" s="23">
        <v>2281000</v>
      </c>
      <c r="G77" s="23">
        <v>0</v>
      </c>
    </row>
    <row r="78" ht="24" customHeight="1" spans="1:7">
      <c r="A78" s="20" t="s">
        <v>164</v>
      </c>
      <c r="B78" s="20" t="s">
        <v>100</v>
      </c>
      <c r="C78" s="20" t="s">
        <v>82</v>
      </c>
      <c r="D78" s="21" t="s">
        <v>172</v>
      </c>
      <c r="E78" s="23">
        <f t="shared" si="1"/>
        <v>607100</v>
      </c>
      <c r="F78" s="23">
        <v>607100</v>
      </c>
      <c r="G78" s="23">
        <v>0</v>
      </c>
    </row>
    <row r="79" ht="24" customHeight="1" spans="1:7">
      <c r="A79" s="20" t="s">
        <v>164</v>
      </c>
      <c r="B79" s="20" t="s">
        <v>100</v>
      </c>
      <c r="C79" s="20" t="s">
        <v>116</v>
      </c>
      <c r="D79" s="21" t="s">
        <v>173</v>
      </c>
      <c r="E79" s="23">
        <f t="shared" si="1"/>
        <v>1673900</v>
      </c>
      <c r="F79" s="23">
        <v>1673900</v>
      </c>
      <c r="G79" s="23">
        <v>0</v>
      </c>
    </row>
    <row r="80" ht="24" customHeight="1" spans="1:7">
      <c r="A80" s="20" t="s">
        <v>164</v>
      </c>
      <c r="B80" s="20" t="s">
        <v>174</v>
      </c>
      <c r="C80" s="20" t="s">
        <v>80</v>
      </c>
      <c r="D80" s="21" t="s">
        <v>175</v>
      </c>
      <c r="E80" s="23">
        <f t="shared" si="1"/>
        <v>418034.46</v>
      </c>
      <c r="F80" s="23">
        <v>0</v>
      </c>
      <c r="G80" s="23">
        <v>418034.46</v>
      </c>
    </row>
    <row r="81" ht="24" customHeight="1" spans="1:7">
      <c r="A81" s="20" t="s">
        <v>164</v>
      </c>
      <c r="B81" s="20" t="s">
        <v>174</v>
      </c>
      <c r="C81" s="20" t="s">
        <v>82</v>
      </c>
      <c r="D81" s="21" t="s">
        <v>176</v>
      </c>
      <c r="E81" s="23">
        <f t="shared" si="1"/>
        <v>412034.46</v>
      </c>
      <c r="F81" s="23">
        <v>0</v>
      </c>
      <c r="G81" s="23">
        <v>412034.46</v>
      </c>
    </row>
    <row r="82" ht="24" customHeight="1" spans="1:7">
      <c r="A82" s="20" t="s">
        <v>164</v>
      </c>
      <c r="B82" s="20" t="s">
        <v>174</v>
      </c>
      <c r="C82" s="20" t="s">
        <v>84</v>
      </c>
      <c r="D82" s="21" t="s">
        <v>177</v>
      </c>
      <c r="E82" s="23">
        <f t="shared" si="1"/>
        <v>6000</v>
      </c>
      <c r="F82" s="23">
        <v>0</v>
      </c>
      <c r="G82" s="23">
        <v>6000</v>
      </c>
    </row>
    <row r="83" ht="24" customHeight="1" spans="1:7">
      <c r="A83" s="20" t="s">
        <v>178</v>
      </c>
      <c r="B83" s="20" t="s">
        <v>80</v>
      </c>
      <c r="C83" s="20" t="s">
        <v>80</v>
      </c>
      <c r="D83" s="21" t="s">
        <v>179</v>
      </c>
      <c r="E83" s="23">
        <f t="shared" si="1"/>
        <v>6751600</v>
      </c>
      <c r="F83" s="23">
        <v>3604500</v>
      </c>
      <c r="G83" s="23">
        <v>3147100</v>
      </c>
    </row>
    <row r="84" ht="24" customHeight="1" spans="1:7">
      <c r="A84" s="20" t="s">
        <v>178</v>
      </c>
      <c r="B84" s="20" t="s">
        <v>82</v>
      </c>
      <c r="C84" s="20" t="s">
        <v>80</v>
      </c>
      <c r="D84" s="21" t="s">
        <v>180</v>
      </c>
      <c r="E84" s="23">
        <f t="shared" si="1"/>
        <v>3643500</v>
      </c>
      <c r="F84" s="23">
        <v>3604500</v>
      </c>
      <c r="G84" s="23">
        <v>39000</v>
      </c>
    </row>
    <row r="85" ht="24" customHeight="1" spans="1:7">
      <c r="A85" s="20" t="s">
        <v>178</v>
      </c>
      <c r="B85" s="20" t="s">
        <v>82</v>
      </c>
      <c r="C85" s="20" t="s">
        <v>84</v>
      </c>
      <c r="D85" s="21" t="s">
        <v>181</v>
      </c>
      <c r="E85" s="23">
        <f t="shared" si="1"/>
        <v>3643500</v>
      </c>
      <c r="F85" s="23">
        <v>3604500</v>
      </c>
      <c r="G85" s="23">
        <v>39000</v>
      </c>
    </row>
    <row r="86" ht="24" customHeight="1" spans="1:7">
      <c r="A86" s="20" t="s">
        <v>178</v>
      </c>
      <c r="B86" s="20" t="s">
        <v>98</v>
      </c>
      <c r="C86" s="20" t="s">
        <v>80</v>
      </c>
      <c r="D86" s="21" t="s">
        <v>182</v>
      </c>
      <c r="E86" s="23">
        <f t="shared" si="1"/>
        <v>2630000</v>
      </c>
      <c r="F86" s="23">
        <v>0</v>
      </c>
      <c r="G86" s="23">
        <v>2630000</v>
      </c>
    </row>
    <row r="87" ht="24" customHeight="1" spans="1:7">
      <c r="A87" s="20" t="s">
        <v>178</v>
      </c>
      <c r="B87" s="20" t="s">
        <v>98</v>
      </c>
      <c r="C87" s="20" t="s">
        <v>116</v>
      </c>
      <c r="D87" s="21" t="s">
        <v>183</v>
      </c>
      <c r="E87" s="23">
        <f t="shared" si="1"/>
        <v>2630000</v>
      </c>
      <c r="F87" s="23">
        <v>0</v>
      </c>
      <c r="G87" s="23">
        <v>2630000</v>
      </c>
    </row>
    <row r="88" ht="24" customHeight="1" spans="1:7">
      <c r="A88" s="20" t="s">
        <v>178</v>
      </c>
      <c r="B88" s="20" t="s">
        <v>100</v>
      </c>
      <c r="C88" s="20" t="s">
        <v>80</v>
      </c>
      <c r="D88" s="21" t="s">
        <v>184</v>
      </c>
      <c r="E88" s="23">
        <f t="shared" si="1"/>
        <v>478100</v>
      </c>
      <c r="F88" s="23">
        <v>0</v>
      </c>
      <c r="G88" s="23">
        <v>478100</v>
      </c>
    </row>
    <row r="89" ht="24" customHeight="1" spans="1:7">
      <c r="A89" s="20" t="s">
        <v>178</v>
      </c>
      <c r="B89" s="20" t="s">
        <v>100</v>
      </c>
      <c r="C89" s="20" t="s">
        <v>86</v>
      </c>
      <c r="D89" s="21" t="s">
        <v>185</v>
      </c>
      <c r="E89" s="23">
        <f t="shared" si="1"/>
        <v>478100</v>
      </c>
      <c r="F89" s="23">
        <v>0</v>
      </c>
      <c r="G89" s="23">
        <v>478100</v>
      </c>
    </row>
    <row r="90" ht="24" customHeight="1" spans="1:7">
      <c r="A90" s="20" t="s">
        <v>186</v>
      </c>
      <c r="B90" s="20" t="s">
        <v>80</v>
      </c>
      <c r="C90" s="20" t="s">
        <v>80</v>
      </c>
      <c r="D90" s="21" t="s">
        <v>187</v>
      </c>
      <c r="E90" s="23">
        <f t="shared" si="1"/>
        <v>84924732</v>
      </c>
      <c r="F90" s="23">
        <v>5640000</v>
      </c>
      <c r="G90" s="23">
        <v>79284732</v>
      </c>
    </row>
    <row r="91" ht="24" customHeight="1" spans="1:7">
      <c r="A91" s="20" t="s">
        <v>186</v>
      </c>
      <c r="B91" s="20" t="s">
        <v>82</v>
      </c>
      <c r="C91" s="20" t="s">
        <v>80</v>
      </c>
      <c r="D91" s="21" t="s">
        <v>188</v>
      </c>
      <c r="E91" s="23">
        <f t="shared" si="1"/>
        <v>47884000</v>
      </c>
      <c r="F91" s="23">
        <v>5640000</v>
      </c>
      <c r="G91" s="23">
        <v>42244000</v>
      </c>
    </row>
    <row r="92" ht="24" customHeight="1" spans="1:7">
      <c r="A92" s="20" t="s">
        <v>186</v>
      </c>
      <c r="B92" s="20" t="s">
        <v>82</v>
      </c>
      <c r="C92" s="20" t="s">
        <v>82</v>
      </c>
      <c r="D92" s="21" t="s">
        <v>88</v>
      </c>
      <c r="E92" s="23">
        <f t="shared" si="1"/>
        <v>1510600</v>
      </c>
      <c r="F92" s="23">
        <v>1452000</v>
      </c>
      <c r="G92" s="23">
        <v>58600</v>
      </c>
    </row>
    <row r="93" ht="24" customHeight="1" spans="1:7">
      <c r="A93" s="20" t="s">
        <v>186</v>
      </c>
      <c r="B93" s="20" t="s">
        <v>82</v>
      </c>
      <c r="C93" s="20" t="s">
        <v>84</v>
      </c>
      <c r="D93" s="21" t="s">
        <v>189</v>
      </c>
      <c r="E93" s="23">
        <f t="shared" si="1"/>
        <v>46373400</v>
      </c>
      <c r="F93" s="23">
        <v>4188000</v>
      </c>
      <c r="G93" s="23">
        <v>42185400</v>
      </c>
    </row>
    <row r="94" ht="24" customHeight="1" spans="1:7">
      <c r="A94" s="20" t="s">
        <v>186</v>
      </c>
      <c r="B94" s="20" t="s">
        <v>116</v>
      </c>
      <c r="C94" s="20" t="s">
        <v>80</v>
      </c>
      <c r="D94" s="21" t="s">
        <v>190</v>
      </c>
      <c r="E94" s="23">
        <f t="shared" si="1"/>
        <v>31855000</v>
      </c>
      <c r="F94" s="23">
        <v>0</v>
      </c>
      <c r="G94" s="23">
        <v>31855000</v>
      </c>
    </row>
    <row r="95" ht="24" customHeight="1" spans="1:7">
      <c r="A95" s="20" t="s">
        <v>186</v>
      </c>
      <c r="B95" s="20" t="s">
        <v>116</v>
      </c>
      <c r="C95" s="20" t="s">
        <v>82</v>
      </c>
      <c r="D95" s="21" t="s">
        <v>190</v>
      </c>
      <c r="E95" s="23">
        <f t="shared" si="1"/>
        <v>31855000</v>
      </c>
      <c r="F95" s="23">
        <v>0</v>
      </c>
      <c r="G95" s="23">
        <v>31855000</v>
      </c>
    </row>
    <row r="96" ht="24" customHeight="1" spans="1:7">
      <c r="A96" s="20" t="s">
        <v>186</v>
      </c>
      <c r="B96" s="20" t="s">
        <v>86</v>
      </c>
      <c r="C96" s="20" t="s">
        <v>80</v>
      </c>
      <c r="D96" s="21" t="s">
        <v>191</v>
      </c>
      <c r="E96" s="23">
        <f t="shared" si="1"/>
        <v>2550000</v>
      </c>
      <c r="F96" s="23">
        <v>0</v>
      </c>
      <c r="G96" s="23">
        <v>2550000</v>
      </c>
    </row>
    <row r="97" ht="24" customHeight="1" spans="1:7">
      <c r="A97" s="20" t="s">
        <v>186</v>
      </c>
      <c r="B97" s="20" t="s">
        <v>86</v>
      </c>
      <c r="C97" s="20" t="s">
        <v>84</v>
      </c>
      <c r="D97" s="21" t="s">
        <v>192</v>
      </c>
      <c r="E97" s="23">
        <f t="shared" si="1"/>
        <v>2550000</v>
      </c>
      <c r="F97" s="23">
        <v>0</v>
      </c>
      <c r="G97" s="23">
        <v>2550000</v>
      </c>
    </row>
    <row r="98" ht="24" customHeight="1" spans="1:7">
      <c r="A98" s="20" t="s">
        <v>186</v>
      </c>
      <c r="B98" s="20" t="s">
        <v>89</v>
      </c>
      <c r="C98" s="20" t="s">
        <v>80</v>
      </c>
      <c r="D98" s="21" t="s">
        <v>193</v>
      </c>
      <c r="E98" s="23">
        <f t="shared" si="1"/>
        <v>2132700</v>
      </c>
      <c r="F98" s="23">
        <v>0</v>
      </c>
      <c r="G98" s="23">
        <v>2132700</v>
      </c>
    </row>
    <row r="99" ht="24" customHeight="1" spans="1:7">
      <c r="A99" s="20" t="s">
        <v>186</v>
      </c>
      <c r="B99" s="20" t="s">
        <v>89</v>
      </c>
      <c r="C99" s="20" t="s">
        <v>82</v>
      </c>
      <c r="D99" s="21" t="s">
        <v>193</v>
      </c>
      <c r="E99" s="23">
        <f t="shared" si="1"/>
        <v>2132700</v>
      </c>
      <c r="F99" s="23">
        <v>0</v>
      </c>
      <c r="G99" s="23">
        <v>2132700</v>
      </c>
    </row>
    <row r="100" ht="24" customHeight="1" spans="1:7">
      <c r="A100" s="20" t="s">
        <v>186</v>
      </c>
      <c r="B100" s="20" t="s">
        <v>96</v>
      </c>
      <c r="C100" s="20" t="s">
        <v>80</v>
      </c>
      <c r="D100" s="21" t="s">
        <v>194</v>
      </c>
      <c r="E100" s="23">
        <f t="shared" si="1"/>
        <v>503032</v>
      </c>
      <c r="F100" s="23">
        <v>0</v>
      </c>
      <c r="G100" s="23">
        <v>503032</v>
      </c>
    </row>
    <row r="101" ht="24" customHeight="1" spans="1:7">
      <c r="A101" s="20" t="s">
        <v>186</v>
      </c>
      <c r="B101" s="20" t="s">
        <v>96</v>
      </c>
      <c r="C101" s="20" t="s">
        <v>98</v>
      </c>
      <c r="D101" s="21" t="s">
        <v>195</v>
      </c>
      <c r="E101" s="23">
        <f t="shared" si="1"/>
        <v>503032</v>
      </c>
      <c r="F101" s="23">
        <v>0</v>
      </c>
      <c r="G101" s="23">
        <v>503032</v>
      </c>
    </row>
    <row r="102" ht="24" customHeight="1" spans="1:7">
      <c r="A102" s="20" t="s">
        <v>196</v>
      </c>
      <c r="B102" s="20" t="s">
        <v>80</v>
      </c>
      <c r="C102" s="20" t="s">
        <v>80</v>
      </c>
      <c r="D102" s="21" t="s">
        <v>197</v>
      </c>
      <c r="E102" s="23">
        <f t="shared" si="1"/>
        <v>12972100</v>
      </c>
      <c r="F102" s="23">
        <v>2261900</v>
      </c>
      <c r="G102" s="23">
        <v>10710200</v>
      </c>
    </row>
    <row r="103" ht="24" customHeight="1" spans="1:7">
      <c r="A103" s="20" t="s">
        <v>196</v>
      </c>
      <c r="B103" s="20" t="s">
        <v>82</v>
      </c>
      <c r="C103" s="20" t="s">
        <v>80</v>
      </c>
      <c r="D103" s="21" t="s">
        <v>198</v>
      </c>
      <c r="E103" s="23">
        <f t="shared" si="1"/>
        <v>1156000</v>
      </c>
      <c r="F103" s="23">
        <v>1032300</v>
      </c>
      <c r="G103" s="23">
        <v>123700</v>
      </c>
    </row>
    <row r="104" ht="24" customHeight="1" spans="1:7">
      <c r="A104" s="20" t="s">
        <v>196</v>
      </c>
      <c r="B104" s="20" t="s">
        <v>82</v>
      </c>
      <c r="C104" s="20" t="s">
        <v>98</v>
      </c>
      <c r="D104" s="21" t="s">
        <v>112</v>
      </c>
      <c r="E104" s="23">
        <f t="shared" si="1"/>
        <v>1040400</v>
      </c>
      <c r="F104" s="23">
        <v>1032300</v>
      </c>
      <c r="G104" s="23">
        <v>8100</v>
      </c>
    </row>
    <row r="105" ht="24" customHeight="1" spans="1:7">
      <c r="A105" s="20" t="s">
        <v>196</v>
      </c>
      <c r="B105" s="20" t="s">
        <v>82</v>
      </c>
      <c r="C105" s="20" t="s">
        <v>199</v>
      </c>
      <c r="D105" s="21" t="s">
        <v>200</v>
      </c>
      <c r="E105" s="23">
        <f t="shared" si="1"/>
        <v>110600</v>
      </c>
      <c r="F105" s="23">
        <v>0</v>
      </c>
      <c r="G105" s="23">
        <v>110600</v>
      </c>
    </row>
    <row r="106" ht="24" customHeight="1" spans="1:7">
      <c r="A106" s="20" t="s">
        <v>196</v>
      </c>
      <c r="B106" s="20" t="s">
        <v>82</v>
      </c>
      <c r="C106" s="20" t="s">
        <v>84</v>
      </c>
      <c r="D106" s="21" t="s">
        <v>201</v>
      </c>
      <c r="E106" s="23">
        <f t="shared" si="1"/>
        <v>5000</v>
      </c>
      <c r="F106" s="23">
        <v>0</v>
      </c>
      <c r="G106" s="23">
        <v>5000</v>
      </c>
    </row>
    <row r="107" ht="24" customHeight="1" spans="1:7">
      <c r="A107" s="20" t="s">
        <v>196</v>
      </c>
      <c r="B107" s="20" t="s">
        <v>116</v>
      </c>
      <c r="C107" s="20" t="s">
        <v>80</v>
      </c>
      <c r="D107" s="21" t="s">
        <v>202</v>
      </c>
      <c r="E107" s="23">
        <f t="shared" si="1"/>
        <v>3250700</v>
      </c>
      <c r="F107" s="23">
        <v>0</v>
      </c>
      <c r="G107" s="23">
        <v>3250700</v>
      </c>
    </row>
    <row r="108" ht="24" customHeight="1" spans="1:7">
      <c r="A108" s="20" t="s">
        <v>196</v>
      </c>
      <c r="B108" s="20" t="s">
        <v>116</v>
      </c>
      <c r="C108" s="20" t="s">
        <v>91</v>
      </c>
      <c r="D108" s="21" t="s">
        <v>203</v>
      </c>
      <c r="E108" s="23">
        <f t="shared" si="1"/>
        <v>2542400</v>
      </c>
      <c r="F108" s="23">
        <v>0</v>
      </c>
      <c r="G108" s="23">
        <v>2542400</v>
      </c>
    </row>
    <row r="109" ht="24" customHeight="1" spans="1:7">
      <c r="A109" s="20" t="s">
        <v>196</v>
      </c>
      <c r="B109" s="20" t="s">
        <v>116</v>
      </c>
      <c r="C109" s="20" t="s">
        <v>127</v>
      </c>
      <c r="D109" s="21" t="s">
        <v>204</v>
      </c>
      <c r="E109" s="23">
        <f t="shared" si="1"/>
        <v>708300</v>
      </c>
      <c r="F109" s="23">
        <v>0</v>
      </c>
      <c r="G109" s="23">
        <v>708300</v>
      </c>
    </row>
    <row r="110" ht="24" customHeight="1" spans="1:7">
      <c r="A110" s="20" t="s">
        <v>196</v>
      </c>
      <c r="B110" s="20" t="s">
        <v>86</v>
      </c>
      <c r="C110" s="20" t="s">
        <v>80</v>
      </c>
      <c r="D110" s="21" t="s">
        <v>205</v>
      </c>
      <c r="E110" s="23">
        <f t="shared" si="1"/>
        <v>8565400</v>
      </c>
      <c r="F110" s="23">
        <v>1229600</v>
      </c>
      <c r="G110" s="23">
        <v>7335800</v>
      </c>
    </row>
    <row r="111" ht="24" customHeight="1" spans="1:7">
      <c r="A111" s="20" t="s">
        <v>196</v>
      </c>
      <c r="B111" s="20" t="s">
        <v>86</v>
      </c>
      <c r="C111" s="20" t="s">
        <v>98</v>
      </c>
      <c r="D111" s="21" t="s">
        <v>206</v>
      </c>
      <c r="E111" s="23">
        <f t="shared" si="1"/>
        <v>1266200</v>
      </c>
      <c r="F111" s="23">
        <v>1229600</v>
      </c>
      <c r="G111" s="23">
        <v>36600</v>
      </c>
    </row>
    <row r="112" ht="24" customHeight="1" spans="1:7">
      <c r="A112" s="20" t="s">
        <v>196</v>
      </c>
      <c r="B112" s="20" t="s">
        <v>86</v>
      </c>
      <c r="C112" s="20" t="s">
        <v>207</v>
      </c>
      <c r="D112" s="21" t="s">
        <v>208</v>
      </c>
      <c r="E112" s="23">
        <f t="shared" si="1"/>
        <v>891400</v>
      </c>
      <c r="F112" s="23">
        <v>0</v>
      </c>
      <c r="G112" s="23">
        <v>891400</v>
      </c>
    </row>
    <row r="113" ht="24" customHeight="1" spans="1:7">
      <c r="A113" s="20" t="s">
        <v>196</v>
      </c>
      <c r="B113" s="20" t="s">
        <v>86</v>
      </c>
      <c r="C113" s="20" t="s">
        <v>84</v>
      </c>
      <c r="D113" s="21" t="s">
        <v>209</v>
      </c>
      <c r="E113" s="23">
        <f t="shared" si="1"/>
        <v>6407800</v>
      </c>
      <c r="F113" s="23">
        <v>0</v>
      </c>
      <c r="G113" s="23">
        <v>6407800</v>
      </c>
    </row>
    <row r="114" ht="24" customHeight="1" spans="1:7">
      <c r="A114" s="20" t="s">
        <v>210</v>
      </c>
      <c r="B114" s="20" t="s">
        <v>80</v>
      </c>
      <c r="C114" s="20" t="s">
        <v>80</v>
      </c>
      <c r="D114" s="21" t="s">
        <v>211</v>
      </c>
      <c r="E114" s="23">
        <f t="shared" si="1"/>
        <v>695071</v>
      </c>
      <c r="F114" s="23">
        <v>0</v>
      </c>
      <c r="G114" s="23">
        <v>695071</v>
      </c>
    </row>
    <row r="115" ht="24" customHeight="1" spans="1:7">
      <c r="A115" s="20" t="s">
        <v>210</v>
      </c>
      <c r="B115" s="20" t="s">
        <v>82</v>
      </c>
      <c r="C115" s="20" t="s">
        <v>80</v>
      </c>
      <c r="D115" s="21" t="s">
        <v>212</v>
      </c>
      <c r="E115" s="23">
        <f t="shared" si="1"/>
        <v>695071</v>
      </c>
      <c r="F115" s="23">
        <v>0</v>
      </c>
      <c r="G115" s="23">
        <v>695071</v>
      </c>
    </row>
    <row r="116" ht="24" customHeight="1" spans="1:7">
      <c r="A116" s="20" t="s">
        <v>210</v>
      </c>
      <c r="B116" s="20" t="s">
        <v>82</v>
      </c>
      <c r="C116" s="20" t="s">
        <v>93</v>
      </c>
      <c r="D116" s="21" t="s">
        <v>213</v>
      </c>
      <c r="E116" s="23">
        <f t="shared" si="1"/>
        <v>695071</v>
      </c>
      <c r="F116" s="23">
        <v>0</v>
      </c>
      <c r="G116" s="23">
        <v>695071</v>
      </c>
    </row>
    <row r="117" ht="24" customHeight="1" spans="1:7">
      <c r="A117" s="20" t="s">
        <v>214</v>
      </c>
      <c r="B117" s="20" t="s">
        <v>80</v>
      </c>
      <c r="C117" s="20" t="s">
        <v>80</v>
      </c>
      <c r="D117" s="21" t="s">
        <v>215</v>
      </c>
      <c r="E117" s="23">
        <f t="shared" si="1"/>
        <v>178427200</v>
      </c>
      <c r="F117" s="23">
        <v>0</v>
      </c>
      <c r="G117" s="23">
        <v>178427200</v>
      </c>
    </row>
    <row r="118" ht="24" customHeight="1" spans="1:7">
      <c r="A118" s="20" t="s">
        <v>214</v>
      </c>
      <c r="B118" s="20" t="s">
        <v>96</v>
      </c>
      <c r="C118" s="20" t="s">
        <v>80</v>
      </c>
      <c r="D118" s="21" t="s">
        <v>216</v>
      </c>
      <c r="E118" s="23">
        <f t="shared" si="1"/>
        <v>178427200</v>
      </c>
      <c r="F118" s="23">
        <v>0</v>
      </c>
      <c r="G118" s="23">
        <v>178427200</v>
      </c>
    </row>
    <row r="119" ht="24" customHeight="1" spans="1:7">
      <c r="A119" s="20" t="s">
        <v>214</v>
      </c>
      <c r="B119" s="20" t="s">
        <v>96</v>
      </c>
      <c r="C119" s="20" t="s">
        <v>84</v>
      </c>
      <c r="D119" s="21" t="s">
        <v>217</v>
      </c>
      <c r="E119" s="23">
        <f t="shared" si="1"/>
        <v>178427200</v>
      </c>
      <c r="F119" s="23">
        <v>0</v>
      </c>
      <c r="G119" s="23">
        <v>178427200</v>
      </c>
    </row>
    <row r="120" ht="24" customHeight="1" spans="1:7">
      <c r="A120" s="20" t="s">
        <v>218</v>
      </c>
      <c r="B120" s="20" t="s">
        <v>80</v>
      </c>
      <c r="C120" s="20" t="s">
        <v>80</v>
      </c>
      <c r="D120" s="21" t="s">
        <v>219</v>
      </c>
      <c r="E120" s="23">
        <f t="shared" si="1"/>
        <v>5772200</v>
      </c>
      <c r="F120" s="23">
        <v>5772200</v>
      </c>
      <c r="G120" s="23">
        <v>0</v>
      </c>
    </row>
    <row r="121" ht="24" customHeight="1" spans="1:7">
      <c r="A121" s="20" t="s">
        <v>218</v>
      </c>
      <c r="B121" s="20" t="s">
        <v>116</v>
      </c>
      <c r="C121" s="20" t="s">
        <v>80</v>
      </c>
      <c r="D121" s="21" t="s">
        <v>220</v>
      </c>
      <c r="E121" s="23">
        <f t="shared" si="1"/>
        <v>5772200</v>
      </c>
      <c r="F121" s="23">
        <v>5772200</v>
      </c>
      <c r="G121" s="23">
        <v>0</v>
      </c>
    </row>
    <row r="122" ht="24" customHeight="1" spans="1:7">
      <c r="A122" s="20" t="s">
        <v>218</v>
      </c>
      <c r="B122" s="20" t="s">
        <v>116</v>
      </c>
      <c r="C122" s="20" t="s">
        <v>82</v>
      </c>
      <c r="D122" s="21" t="s">
        <v>221</v>
      </c>
      <c r="E122" s="23">
        <f t="shared" si="1"/>
        <v>3398300</v>
      </c>
      <c r="F122" s="23">
        <v>3398300</v>
      </c>
      <c r="G122" s="23">
        <v>0</v>
      </c>
    </row>
    <row r="123" ht="24" customHeight="1" spans="1:7">
      <c r="A123" s="20" t="s">
        <v>218</v>
      </c>
      <c r="B123" s="20" t="s">
        <v>116</v>
      </c>
      <c r="C123" s="20" t="s">
        <v>86</v>
      </c>
      <c r="D123" s="21" t="s">
        <v>222</v>
      </c>
      <c r="E123" s="23">
        <f t="shared" si="1"/>
        <v>2373900</v>
      </c>
      <c r="F123" s="23">
        <v>2373900</v>
      </c>
      <c r="G123" s="23">
        <v>0</v>
      </c>
    </row>
    <row r="124" ht="24" customHeight="1" spans="1:7">
      <c r="A124" s="20" t="s">
        <v>223</v>
      </c>
      <c r="B124" s="20" t="s">
        <v>80</v>
      </c>
      <c r="C124" s="20" t="s">
        <v>80</v>
      </c>
      <c r="D124" s="21" t="s">
        <v>224</v>
      </c>
      <c r="E124" s="23">
        <f t="shared" si="1"/>
        <v>300000</v>
      </c>
      <c r="F124" s="23">
        <v>0</v>
      </c>
      <c r="G124" s="23">
        <v>300000</v>
      </c>
    </row>
    <row r="125" ht="24" customHeight="1" spans="1:7">
      <c r="A125" s="20" t="s">
        <v>223</v>
      </c>
      <c r="B125" s="20" t="s">
        <v>225</v>
      </c>
      <c r="C125" s="20" t="s">
        <v>80</v>
      </c>
      <c r="D125" s="21" t="s">
        <v>226</v>
      </c>
      <c r="E125" s="23">
        <f t="shared" si="1"/>
        <v>300000</v>
      </c>
      <c r="F125" s="23">
        <v>0</v>
      </c>
      <c r="G125" s="23">
        <v>300000</v>
      </c>
    </row>
    <row r="126" ht="24" customHeight="1" spans="1:7">
      <c r="A126" s="20" t="s">
        <v>223</v>
      </c>
      <c r="B126" s="20" t="s">
        <v>225</v>
      </c>
      <c r="C126" s="20" t="s">
        <v>116</v>
      </c>
      <c r="D126" s="21" t="s">
        <v>227</v>
      </c>
      <c r="E126" s="23">
        <f t="shared" si="1"/>
        <v>300000</v>
      </c>
      <c r="F126" s="23">
        <v>0</v>
      </c>
      <c r="G126" s="23">
        <v>300000</v>
      </c>
    </row>
    <row r="127" ht="24" customHeight="1" spans="1:7">
      <c r="A127" s="24" t="s">
        <v>71</v>
      </c>
      <c r="B127" s="24"/>
      <c r="C127" s="24"/>
      <c r="D127" s="24"/>
      <c r="E127" s="23">
        <f t="shared" si="1"/>
        <v>358726623.99</v>
      </c>
      <c r="F127" s="23">
        <v>52042400</v>
      </c>
      <c r="G127" s="23">
        <v>306684223.99</v>
      </c>
    </row>
  </sheetData>
  <sheetProtection password="CC3D" sheet="1"/>
  <mergeCells count="10">
    <mergeCell ref="A2:G2"/>
    <mergeCell ref="A4:F4"/>
    <mergeCell ref="A6:D6"/>
    <mergeCell ref="E6:G6"/>
    <mergeCell ref="A7:C7"/>
    <mergeCell ref="A127:D127"/>
    <mergeCell ref="D7:D8"/>
    <mergeCell ref="E7:E8"/>
    <mergeCell ref="F7:F8"/>
    <mergeCell ref="G7:G8"/>
  </mergeCells>
  <pageMargins left="0.79" right="0.79" top="0.79" bottom="0.79" header="0.3" footer="0.3"/>
  <pageSetup paperSize="9" scale="6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公开表封面</vt:lpstr>
      <vt:lpstr>部门公开目录</vt:lpstr>
      <vt:lpstr>部门主要职能（部门）</vt:lpstr>
      <vt:lpstr>部门机构设置（部门）</vt:lpstr>
      <vt:lpstr>名词解释（部门）</vt:lpstr>
      <vt:lpstr>部门编制说明（部门）</vt:lpstr>
      <vt:lpstr>部门收支总表</vt:lpstr>
      <vt:lpstr>部门收入总表</vt:lpstr>
      <vt:lpstr>部门支出总表</vt:lpstr>
      <vt:lpstr>部门财政拨款收支总表</vt:lpstr>
      <vt:lpstr>部门一般公共预算支出功能分类预算表</vt:lpstr>
      <vt:lpstr>部门政府性基金预算支出功能分类预算表</vt:lpstr>
      <vt:lpstr>部门国有资本经营预算支出功能分类预算表</vt:lpstr>
      <vt:lpstr>部门一般公共预算基本支出部门预算经济分类预算表</vt:lpstr>
      <vt:lpstr>部门“三公”经费和机关运行经费预算表</vt:lpstr>
      <vt:lpstr>其他相关情况说明（部门）</vt:lpstr>
      <vt:lpstr>项目经费情况说明（部门）1</vt:lpstr>
      <vt:lpstr>项目经费情况说明（部门）2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叽里咕噜</cp:lastModifiedBy>
  <dcterms:created xsi:type="dcterms:W3CDTF">2024-02-27T14:19:00Z</dcterms:created>
  <dcterms:modified xsi:type="dcterms:W3CDTF">2024-03-15T01:44:46Z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A2B1854A04B74FF5889B7F5EA3DF8682_13</vt:lpwstr>
  </property>
  <property fmtid="{D5CDD505-2E9C-101B-9397-08002B2CF9AE}" pid="3" name="KSOProductBuildVer">
    <vt:lpwstr>2052-12.1.0.16388</vt:lpwstr>
  </property>
</Properties>
</file>