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42"/>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<sst xmlns="http://schemas.openxmlformats.org/spreadsheetml/2006/main" count="1412" uniqueCount="289">
  <si>
    <t>上海市崇明区2024年单位预算</t>
  </si>
  <si>
    <t>预算单位：上海市崇明区新海镇人民政府</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</si>
  <si>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</si>
  <si>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</si>
  <si>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</si>
  <si>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</si>
  <si>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</si>
  <si>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</si>
  <si>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</si>
  <si>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</si>
  <si>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</si>
  <si>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</si>
  <si>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</si>
  <si>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</si>
  <si>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</si>
  <si>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</si>
  <si>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</si>
  <si>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</si>
  <si>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</si>
  <si>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xml:space="preserve">　　上海市崇明区新海镇人民政府（本级）是行政机关。
　　主要职能包括：
　  1.执行上级国家行政机关的决定、命令和国家制定的法律、法规，接受同级党委的领导，执行本级人民代表大会的各项决议，并报告执行决议、决定  和命令的情况。
    2.制定并落实本镇的经济计划和措施，促进产业结构调整及其他经济保持平衡协调发展，全面提高人民群众的生活水平和生活质量。
    3.承担国有资产、集体资产管理、监督及增值保值责任；保护公民私人所有合法财产，监督企业和各种经济联合体、和政策，履行经济合同。
    4.开展社会主义民主和法制的宣传教育，保障公民的权力；制定社会治安综合治理工作规划并组织实施；加强社区管理工，作，依法管理外来流动人口，处理人民来信来访，调解民间纠纷，打击违法犯罪，维护社会稳定。
    5.制定社会各项事业发展计划，发展教育、卫生、科技、民政、广播电视、文化、体育事业；组织实施义务教育和其他各类教育；加强计划生育工作；推进社会保障、社会福利事业和养老保险工作；做好劳动管理、科普、老年人和未成年人及宗教、侨务等工作。
    6.加强镇级财政的监督和管理，按计划组织、管理镇财政收入和支出，执行国家有关财经纪律和政策，保证国家财政收入的完成；做好统计工作。
    7.指导、支持、帮助村（居）民委员会的组织制度建设和业务建设，促进村.（居）民委员会民主自治。
    8.制定和组织实施镇村建设规划；加强公用市政设施、水利建设管理、房屋土地管理和环境综合整治工作，保护和改善生活环境和生态环境。
    9.协助和支持设置在本行政区域内不隶属于本事镇的国家机关和企、事业单位的工作，监督其遵守和执行国家的法律、法规和政策。
    10.承办区人民政府交办的其他事项。
</t>
  </si>
  <si>
    <t>机构设置</t>
  </si>
  <si>
    <t xml:space="preserve">    新海镇人民政府共有内设科室8个，其人员编制、职能配置如下：</t>
  </si>
  <si>
    <t>  1、党政办公室</t>
  </si>
  <si>
    <t xml:space="preserve">    人员编制4名，设主任1名，副主任1名</t>
  </si>
  <si>
    <t>  主要职责：承担党委、人大、政府交办的日常工作；负责、协调本镇对外合作交流工作；协助党委、政府实施各部门、各方面的综合协调、上传下达和督促检查工作；协调推进本镇信息化工作，并负责信息公开工作制度督查管理；负责党委、人大、政府的文秘、会务、档案、安全保卫、保密工作和后勤保障工作。</t>
  </si>
  <si>
    <t xml:space="preserve">    联系电话：59655392  59656356</t>
  </si>
  <si>
    <t>  2、党群工作办公室</t>
  </si>
  <si>
    <t>  人员编制6名，设主任1名，副主任1名（其中包括工会、团委、妇联人员编制各1名）。</t>
  </si>
  <si>
    <t>  主要职责：负责全镇党的基层组织、领导班子建设工作；组织实施党员干部的思想政治工作和党员的管理、教育和发展工作；负责干部的选拔、培养、考核、培训和使用、监督工作；负责纪律检查、武装、老干部管理工作；负责机关、事业单位机构编制管理、人事人才和工资福利管理；负责党的宣传思想工作；组织和协调指导群众性精神文明建设工作；负责党的统战工作；负责社区统战、新经济、非公经济、新社会阶层代表人士等工作；按有关规定和章程，协助工会、共青团、妇联等群众组织开展工作。</t>
  </si>
  <si>
    <t xml:space="preserve">    联系电话：59655463</t>
  </si>
  <si>
    <t>   3、经济发展办公室</t>
  </si>
  <si>
    <t>   人员编制4名，设主任1名，副主任1 名。</t>
  </si>
  <si>
    <t>   主要职责：负责本镇经济发展规划的制定、落实和经济发展的协调与指导工作；负责本镇水务建设管理和防汛抗台工作；负责本镇各类经济组织的政策指导和相关协调工作；负责辖区范围内安全生产监督管理工作；依法编制并执行镇财政预、决算计划；负责内部审计、财务会计制度的监督管理；依法实施经济与社会的统计调查、分析和监督工作。</t>
  </si>
  <si>
    <t>联系电话：59656311</t>
  </si>
  <si>
    <t>   4、社会事业发展办公室(挂人口与计划生育办公室牌子)</t>
  </si>
  <si>
    <t>   人员编制 4名，设主任1名、副主任1名。</t>
  </si>
  <si>
    <t>   主要职责：负责编制并实施教育、卫生、科技、文化、体育等社会事业发展规划；组织实施本镇义务教育和其它各类教育工作；负责制订人口发展和计划生育发展规划和计划，开展人口发展管理和计划生育工作；协助有关部门推进全镇公共卫生事业建设，完善医疗保障制度建设；组织实施科技兴县战略推进的各项具体工作；负责全镇文化事业建设与管理；负责推进全镇其他各项社会事业的发展。</t>
  </si>
  <si>
    <t xml:space="preserve">    联系电话：59655755</t>
  </si>
  <si>
    <t>   5、平安建设办公室（挂信访办公室牌子）</t>
  </si>
  <si>
    <t>   人员编制 4名，设主任1名、副主任 1 名。</t>
  </si>
  <si>
    <t>   主要职责：负责制定并实施“平安建设”和应急预案工作计划；负责社区调解防范体系建设；组织实施社会治安综合治理和基层稳定队伍的协调指导和管理；负责处理人民群众来信来访和处置社会群体性、突发性事件；负责全镇司法行政工作。</t>
  </si>
  <si>
    <t>联系电话：59655219</t>
  </si>
  <si>
    <t>   6、社区建设办公室</t>
  </si>
  <si>
    <t>   人员编制4 名，设主任1名，副主任1 名。</t>
  </si>
  <si>
    <t>   主要职责：贯彻落实国家关于社区管理的方针政策，负责制订人口发展和计划生育、民政、劳动就业、社会保障等发展规划和计划；负责外来人口综合管理；负责社会救助审核和各项民政优扶政策落实工作；实施老年人、残疾人、未成年人的管理工作；负责劳动力资源管理、就业项目管理，就业促进工作；负责本地区民族宗教和涉台、涉侨行政工作；负责社区内组织建设、指导居委会筹建并协调指导居民委员会依法开展工作；负责推进社区事务受理服务中心的建设管理和运行监督工作。</t>
  </si>
  <si>
    <t>联系电话：59655218</t>
  </si>
  <si>
    <t>   7、规划建设和生态环境办公室</t>
  </si>
  <si>
    <t>   人员编制 3 名，设主任1名。</t>
  </si>
  <si>
    <t>   主要职责：制定并组织实施镇建设发展规划；宣传、贯彻执行《土地法》、《规划法》、《环境保护法》，依法实施本镇规划管理、建设管理、土地管理和辖区范围内的生态环境保护；协助有关部门实施违法违章用地案件的处理和用地矛盾纠纷的调解工作；负责市政市容环境整治的督查管理工作。</t>
  </si>
  <si>
    <t>   联系电话：59655055</t>
  </si>
  <si>
    <t>   8、规划建设和生态环境办公室</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</si>
  <si>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</si>
  <si>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</si>
  <si>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</si>
  <si>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2024年，上海市崇明区新海镇人民政府收入预算30,105.27万元，其中：财政拨款收入30,105.27万元，比2023年预算减少5318.77万元；事业收入0万元；事业单位经营收入0万元；其他收入0万元。
　　支出预算30,105.27万元，其中：财政拨款支出预算30,105.27万元，比2023年预算减少5318.77万元。财政拨款支出预算中，一般公共预算拨款支出预算30,024.97万元，比2023年预算减少5387.31万元；政府性基金拨款支出预算8030万元，比2023年预算增加68.54万元；国有资本经营预算拨款支出预算为0万元。
     财政拨款收入减少的主要原因是减少转移支付资金和光明米业企业扶持资金等。
     财政拨款支出主要内容如下：
　　1.“一般公共服务支出”科目1,979.04万元，主要镇机关人员工资福利、公用支出（不含社保和公积金）、政府工作专项、人大工作专项、经济发展管理专项和党群工作专项等支出。
　　2.“教育支出”科目8.00万元，主要用于事业办教育经费支出。
　　3.“科学技术支出”科目34.00万元，主要用于高新技术企业培育和科普专项经费支出。
　　4.“社会保障和就业支出”科目1,016.65万元，主要用于机关人员社保、职业年金及优抚对象和残疾人补助等支出。
　　5.“卫生健康支出”科目134.20万元，主要用于机关人员医疗保险费和社区事务管理专项经费支出。
　　6.“节能环保支出”科目47.81万元，主要用于生活污水日常维护专项经费等支出。
　　7.“城乡社区支出”科目7,544.62万元，主要用于实事工程支出。
　　8.“农林水支出”科目1,066.05万元，主要用于专项转移资金城乡建设治理专项、农业综合管理专项、水利建设装修补助、森林、湿地建设和管养、农村生活污水处理和乡村振兴专项补助等支出。
　　9.“资源勘探工业信息等支出”科目17,842.72万元，主要用于企业扶持资金和招商工作经费支出。
　　10.“住房保障支出”科目402.17万元，主要用于机关人员住房公积金支出。
　　11.“其他支出”科目30.00万元，主要用于区级专项转移支付2023年认知障碍友好社区试点基金支出。
</t>
  </si>
  <si>
    <t>2024年预算单位财务收支预算总表</t>
  </si>
  <si>
    <t>编制单位：上海市崇明区新海镇人民政府</t>
  </si>
  <si>
    <t>单位：元</t>
  </si>
  <si>
    <t>本年收入</t>
  </si>
  <si>
    <t>本年支出</t>
  </si>
  <si>
    <t>项目</t>
  </si>
  <si>
    <t>预算数</t>
  </si>
  <si>
    <t>合计</t>
  </si>
  <si>
    <t>基本支出</t>
  </si>
  <si>
    <t>项目支出</t>
  </si>
  <si>
    <t>人员经费</t>
  </si>
  <si>
    <t>公用经费</t>
  </si>
  <si>
    <t>一、财政拨款收入</t>
  </si>
  <si>
    <t>一、一般公共服务支出</t>
  </si>
  <si>
    <t>　　1、一般公共预算资金</t>
  </si>
  <si>
    <t>二、教育支出</t>
  </si>
  <si>
    <t>　　2、政府性基金</t>
  </si>
  <si>
    <t>三、科学技术支出</t>
  </si>
  <si>
    <t>　　3、国有资本经营预算</t>
  </si>
  <si>
    <t>四、社会保障和就业支出</t>
  </si>
  <si>
    <t>二、事业收入</t>
  </si>
  <si>
    <t>五、卫生健康支出</t>
  </si>
  <si>
    <t>三、事业单位经营收入</t>
  </si>
  <si>
    <t>六、节能环保支出</t>
  </si>
  <si>
    <t>四、其他收入</t>
  </si>
  <si>
    <t>七、城乡社区支出</t>
  </si>
  <si>
    <t>十、住房保障支出</t>
  </si>
  <si>
    <t>九、资源勘探工业信息等支出</t>
  </si>
  <si>
    <t>八、农林水支出</t>
  </si>
  <si>
    <t>十一、其他支出</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</si>
  <si>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</si>
  <si>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</si>
  <si>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</si>
  <si>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</si>
  <si>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</si>
  <si>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</si>
  <si>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</si>
  <si>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</si>
  <si>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</si>
  <si>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</si>
  <si>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</si>
  <si>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</si>
  <si>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</si>
  <si>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201</t>
  </si>
  <si>
    <t/>
  </si>
  <si>
    <t>一般公共服务支出</t>
  </si>
  <si>
    <t>01</t>
  </si>
  <si>
    <t>人大事务</t>
  </si>
  <si>
    <t>99</t>
  </si>
  <si>
    <t>其他人大事务支出</t>
  </si>
  <si>
    <t>03</t>
  </si>
  <si>
    <t>政府办公厅（室）及相关机构事务</t>
  </si>
  <si>
    <t>行政运行</t>
  </si>
  <si>
    <t>05</t>
  </si>
  <si>
    <t>统计信息事务</t>
  </si>
  <si>
    <t>07</t>
  </si>
  <si>
    <t>专项普查活动</t>
  </si>
  <si>
    <t>08</t>
  </si>
  <si>
    <t>审计事务</t>
  </si>
  <si>
    <t>04</t>
  </si>
  <si>
    <t>审计业务</t>
  </si>
  <si>
    <t>11</t>
  </si>
  <si>
    <t>纪检监察事务</t>
  </si>
  <si>
    <t>其他纪检监察事务支出</t>
  </si>
  <si>
    <t>29</t>
  </si>
  <si>
    <t>群众团体事务</t>
  </si>
  <si>
    <t>其他群众团体事务支出</t>
  </si>
  <si>
    <t>32</t>
  </si>
  <si>
    <t>组织事务</t>
  </si>
  <si>
    <t>其他组织事务支出</t>
  </si>
  <si>
    <t>36</t>
  </si>
  <si>
    <t>其他共产党事务支出</t>
  </si>
  <si>
    <t>其他一般公共服务支出</t>
  </si>
  <si>
    <t>205</t>
  </si>
  <si>
    <t>教育支出</t>
  </si>
  <si>
    <t>02</t>
  </si>
  <si>
    <t>普通教育</t>
  </si>
  <si>
    <t>小学教育</t>
  </si>
  <si>
    <t>206</t>
  </si>
  <si>
    <t>科学技术支出</t>
  </si>
  <si>
    <t>科学技术普及</t>
  </si>
  <si>
    <t>其他科学技术普及支出</t>
  </si>
  <si>
    <t>208</t>
  </si>
  <si>
    <t>社会保障和就业支出</t>
  </si>
  <si>
    <t>民政管理事务</t>
  </si>
  <si>
    <t>基层政权建设和社区治理</t>
  </si>
  <si>
    <t>行政事业单位养老支出</t>
  </si>
  <si>
    <t>行政单位离退休</t>
  </si>
  <si>
    <t>机关事业单位基本养老保险缴费支出</t>
  </si>
  <si>
    <t>06</t>
  </si>
  <si>
    <t>机关事业单位职业年金缴费支出</t>
  </si>
  <si>
    <t>其他行政事业单位养老支出</t>
  </si>
  <si>
    <t>抚恤</t>
  </si>
  <si>
    <t>在乡复员、退伍军人生活补助</t>
  </si>
  <si>
    <t>其他优抚支出</t>
  </si>
  <si>
    <t>10</t>
  </si>
  <si>
    <t>社会福利</t>
  </si>
  <si>
    <t>老年福利</t>
  </si>
  <si>
    <t>殡葬</t>
  </si>
  <si>
    <t>养老服务</t>
  </si>
  <si>
    <t>其他社会福利支出</t>
  </si>
  <si>
    <t>残疾人事业</t>
  </si>
  <si>
    <t>残疾人康复</t>
  </si>
  <si>
    <t>残疾人就业</t>
  </si>
  <si>
    <t>残疾人体育</t>
  </si>
  <si>
    <t>其他残疾人事业支出</t>
  </si>
  <si>
    <t>25</t>
  </si>
  <si>
    <t>其他生活救助</t>
  </si>
  <si>
    <t>其他城市生活救助</t>
  </si>
  <si>
    <t>28</t>
  </si>
  <si>
    <t>退役军人管理事务</t>
  </si>
  <si>
    <t>其他退役军人管理事务支出</t>
  </si>
  <si>
    <t>210</t>
  </si>
  <si>
    <t>卫生健康支出</t>
  </si>
  <si>
    <t>公共卫生</t>
  </si>
  <si>
    <t>其他公共卫生支出</t>
  </si>
  <si>
    <t>计划生育事务</t>
  </si>
  <si>
    <t>17</t>
  </si>
  <si>
    <t>计划生育服务</t>
  </si>
  <si>
    <t>行政事业单位医疗</t>
  </si>
  <si>
    <t>行政单位医疗</t>
  </si>
  <si>
    <t>211</t>
  </si>
  <si>
    <t>节能环保支出</t>
  </si>
  <si>
    <t>污染减排</t>
  </si>
  <si>
    <t>减排专项支出</t>
  </si>
  <si>
    <t>212</t>
  </si>
  <si>
    <t>城乡社区支出</t>
  </si>
  <si>
    <t>城乡社区管理事务</t>
  </si>
  <si>
    <t>其他城乡社区管理事务支出</t>
  </si>
  <si>
    <t>城乡社区规划与管理</t>
  </si>
  <si>
    <t>城乡社区公共设施</t>
  </si>
  <si>
    <t>其他城乡社区公共设施支出</t>
  </si>
  <si>
    <t>城乡社区环境卫生</t>
  </si>
  <si>
    <t>国有土地使用权出让收入安排的支出</t>
  </si>
  <si>
    <t>农村基础设施建设支出</t>
  </si>
  <si>
    <t>213</t>
  </si>
  <si>
    <t>农林水支出</t>
  </si>
  <si>
    <t>农业农村</t>
  </si>
  <si>
    <t>22</t>
  </si>
  <si>
    <t>农业生产发展</t>
  </si>
  <si>
    <t>林业和草原</t>
  </si>
  <si>
    <t>森林资源管理</t>
  </si>
  <si>
    <t>09</t>
  </si>
  <si>
    <t>森林生态效益补偿</t>
  </si>
  <si>
    <t>水利</t>
  </si>
  <si>
    <t>16</t>
  </si>
  <si>
    <t>农村水利</t>
  </si>
  <si>
    <t>其他水利支出</t>
  </si>
  <si>
    <t>215</t>
  </si>
  <si>
    <t>资源勘探工业信息等支出</t>
  </si>
  <si>
    <t>支持中小企业发展和管理支出</t>
  </si>
  <si>
    <t>其他支持中小企业发展和管理支出</t>
  </si>
  <si>
    <t>221</t>
  </si>
  <si>
    <t>住房保障支出</t>
  </si>
  <si>
    <t>住房改革支出</t>
  </si>
  <si>
    <t>住房公积金</t>
  </si>
  <si>
    <t>购房补贴</t>
  </si>
  <si>
    <t>229</t>
  </si>
  <si>
    <t>其他支出</t>
  </si>
  <si>
    <t>60</t>
  </si>
  <si>
    <t>彩票公益金安排的支出</t>
  </si>
  <si>
    <t>用于社会福利的彩票公益金支出</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</si>
  <si>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</si>
  <si>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</si>
  <si>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</si>
  <si>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</si>
  <si>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</si>
  <si>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</si>
  <si>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</si>
  <si>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</si>
  <si>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</si>
  <si>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</si>
  <si>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</si>
  <si>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</si>
  <si>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</si>
  <si>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</si>
  <si>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</si>
  <si>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</si>
  <si>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</si>
  <si>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</si>
  <si>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</si>
  <si>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</si>
  <si>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</si>
  <si>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</si>
  <si>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</si>
  <si>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</si>
  <si>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</si>
  <si>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奖金</t>
  </si>
  <si>
    <t>机关事业单位基本养老保险缴费</t>
  </si>
  <si>
    <t>职业年金缴费</t>
  </si>
  <si>
    <t>职工基本医疗保险缴费</t>
  </si>
  <si>
    <t>12</t>
  </si>
  <si>
    <t>其他社会保障缴费</t>
  </si>
  <si>
    <t>13</t>
  </si>
  <si>
    <t>其他工资福利支出</t>
  </si>
  <si>
    <t>302</t>
  </si>
  <si>
    <t>商品和服务支出</t>
  </si>
  <si>
    <t>办公费</t>
  </si>
  <si>
    <t>印刷费</t>
  </si>
  <si>
    <t>水费</t>
  </si>
  <si>
    <t>电费</t>
  </si>
  <si>
    <t>邮电费</t>
  </si>
  <si>
    <t>差旅费</t>
  </si>
  <si>
    <t>维修(护)费</t>
  </si>
  <si>
    <t>15</t>
  </si>
  <si>
    <t>会议费</t>
  </si>
  <si>
    <t>培训费</t>
  </si>
  <si>
    <t>公务接待费</t>
  </si>
  <si>
    <t>工会经费</t>
  </si>
  <si>
    <t>福利费</t>
  </si>
  <si>
    <t>31</t>
  </si>
  <si>
    <t>公务用车运行维护费</t>
  </si>
  <si>
    <t>39</t>
  </si>
  <si>
    <t>其他交通费用</t>
  </si>
  <si>
    <t>303</t>
  </si>
  <si>
    <t>对个人和家庭的补助</t>
  </si>
  <si>
    <t>退休费</t>
  </si>
  <si>
    <t>310</t>
  </si>
  <si>
    <t>资本性支出</t>
  </si>
  <si>
    <t>办公设备购置</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</si>
  <si>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</si>
  <si>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</si>
  <si>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</si>
  <si>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</si>
  <si>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</si>
  <si>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</si>
  <si>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</si>
  <si>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</si>
  <si>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</si>
  <si>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</si>
  <si>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</si>
  <si>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</si>
  <si>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</si>
  <si>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2024年“三公”经费预算数为19.70万元，比2023年预算减少20.00万元其中：
　　（一）因公出国（境）费0.00万元，与2023年预算持平。
　　（二）公务用车购置及运行费9.70万元，与2023年预算持平。其中：公务用车购置费0.00万元，与2023年预算持平；公务用车运行费9.70万元，与2023年预算持平。
　　（三）公务接待费10.00万元，比2023年预算减少20.00万元，主要原因是严格执行中央八项规定、国务院“约法三章”及《党政机关厉行节约反对浪费》条例要求，压缩公务接待费。
二、机关运行经费预算
　　2024年上海市崇明区新海镇人民政府财政拨款的机关运行经费预算为401.74万元。
        三、政府采购预算情况
　　2024年度本单位政府采购预算392.56万元，其中：政府采购货物预算16.20万元、政府采购工程预算0.00万元、政府采购服务预算376.36万元。
四、绩效目标设置情况
　　按照本市预算绩效管理工作的总体要求，本单位实现了绩效目标的全覆盖。其中，编报单位整体绩效目标1个；政策绩效目标0个、涉及预算资金0万元；项目绩效目标26个，涉及预算资金27,874.41万元。
五、国有资产占有使用情况
     截至2023年8月31日，本单位共有车辆3辆，其中：部级领导干部用车0辆、主要领导干部用车0辆、机要通信用车0辆、应急保障用车0辆、执法执勤用车0辆、特种专业技术用车0辆、离退休干部用车0辆、其他用车3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</si>
</sst>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quot;;#,##0.00&quot;&quot;"/>
    <numFmt numFmtId="177" formatCode="[=0]&quot;&quot;;#,##0.00"/>
    <numFmt numFmtId="178" formatCode="[=0]&quot;&quot;;#,##0"/>
  </numFmts>
  <fonts count="43">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11"/>
      <color indexed="8"/>
      <name val="宋体"/>
      <charset val="1"/>
      <scheme val="minor"/>
    </font>
    <font>
      <sz val="10"/>
      <name val="阿里巴巴普惠体 M"/>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rgb="FF000000"/>
      <name val="宋体"/>
      <charset val="134"/>
    </font>
    <font>
      <b/>
      <sz val="18"/>
      <name val="宋体"/>
      <charset val="134"/>
    </font>
    <font>
      <sz val="10"/>
      <color rgb="FF000000"/>
      <name val="宋体"/>
      <charset val="134"/>
    </font>
    <font>
      <b/>
      <sz val="36"/>
      <color rgb="FF000000"/>
      <name val="宋体"/>
      <charset val="134"/>
    </font>
    <font>
      <b/>
      <sz val="36"/>
      <color indexed="8"/>
      <name val="楷体_GB2312"/>
      <charset val="134"/>
    </font>
    <font>
      <sz val="16"/>
      <color rgb="FF000000"/>
      <name val="宋体"/>
      <charset val="134"/>
    </font>
    <font>
      <sz val="18"/>
      <color rgb="FF000000"/>
      <name val="宋体"/>
      <charset val="134"/>
    </font>
    <font>
      <sz val="22"/>
      <name val="楷体"/>
      <charset val="134"/>
    </font>
    <font>
      <sz val="18"/>
      <color rgb="FF000000"/>
      <name val="楷体"/>
      <charset val="134"/>
    </font>
    <font>
      <b/>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41" fontId="23" fillId="0" borderId="0" applyFont="0" applyFill="0" applyBorder="0" applyAlignment="0" applyProtection="0">
      <alignment vertical="center"/>
    </xf>
    <xf numFmtId="42" fontId="23"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4" borderId="6"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7" applyNumberFormat="0" applyFill="0" applyAlignment="0" applyProtection="0">
      <alignment vertical="center"/>
    </xf>
    <xf numFmtId="0" fontId="30" fillId="0" borderId="7" applyNumberFormat="0" applyFill="0" applyAlignment="0" applyProtection="0">
      <alignment vertical="center"/>
    </xf>
    <xf numFmtId="0" fontId="31" fillId="0" borderId="8" applyNumberFormat="0" applyFill="0" applyAlignment="0" applyProtection="0">
      <alignment vertical="center"/>
    </xf>
    <xf numFmtId="0" fontId="31" fillId="0" borderId="0" applyNumberFormat="0" applyFill="0" applyBorder="0" applyAlignment="0" applyProtection="0">
      <alignment vertical="center"/>
    </xf>
    <xf numFmtId="0" fontId="32" fillId="5" borderId="9" applyNumberFormat="0" applyAlignment="0" applyProtection="0">
      <alignment vertical="center"/>
    </xf>
    <xf numFmtId="0" fontId="33" fillId="6" borderId="10" applyNumberFormat="0" applyAlignment="0" applyProtection="0">
      <alignment vertical="center"/>
    </xf>
    <xf numFmtId="0" fontId="34" fillId="6" borderId="9" applyNumberFormat="0" applyAlignment="0" applyProtection="0">
      <alignment vertical="center"/>
    </xf>
    <xf numFmtId="0" fontId="35" fillId="7" borderId="11" applyNumberFormat="0" applyAlignment="0" applyProtection="0">
      <alignment vertical="center"/>
    </xf>
    <xf numFmtId="0" fontId="36" fillId="0" borderId="12" applyNumberFormat="0" applyFill="0" applyAlignment="0" applyProtection="0">
      <alignment vertical="center"/>
    </xf>
    <xf numFmtId="0" fontId="37" fillId="0" borderId="13" applyNumberFormat="0" applyFill="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1" fillId="11" borderId="0" applyNumberFormat="0" applyBorder="0" applyAlignment="0" applyProtection="0">
      <alignment vertical="center"/>
    </xf>
    <xf numFmtId="0" fontId="42" fillId="12" borderId="0" applyNumberFormat="0" applyBorder="0" applyAlignment="0" applyProtection="0">
      <alignment vertical="center"/>
    </xf>
    <xf numFmtId="0" fontId="42"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2" fillId="16" borderId="0" applyNumberFormat="0" applyBorder="0" applyAlignment="0" applyProtection="0">
      <alignment vertical="center"/>
    </xf>
    <xf numFmtId="0" fontId="42"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2" fillId="20" borderId="0" applyNumberFormat="0" applyBorder="0" applyAlignment="0" applyProtection="0">
      <alignment vertical="center"/>
    </xf>
    <xf numFmtId="0" fontId="42"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2" fillId="24" borderId="0" applyNumberFormat="0" applyBorder="0" applyAlignment="0" applyProtection="0">
      <alignment vertical="center"/>
    </xf>
    <xf numFmtId="0" fontId="42"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2" fillId="28" borderId="0" applyNumberFormat="0" applyBorder="0" applyAlignment="0" applyProtection="0">
      <alignment vertical="center"/>
    </xf>
    <xf numFmtId="0" fontId="42"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2" fillId="32" borderId="0" applyNumberFormat="0" applyBorder="0" applyAlignment="0" applyProtection="0">
      <alignment vertical="center"/>
    </xf>
    <xf numFmtId="0" fontId="42" fillId="33" borderId="0" applyNumberFormat="0" applyBorder="0" applyAlignment="0" applyProtection="0">
      <alignment vertical="center"/>
    </xf>
    <xf numFmtId="0" fontId="41" fillId="34" borderId="0" applyNumberFormat="0" applyBorder="0" applyAlignment="0" applyProtection="0">
      <alignment vertical="center"/>
    </xf>
    <xf numFmtId="0" fontId="2" fillId="0" borderId="0">
      <alignment vertical="center"/>
    </xf>
  </cellStyleXfs>
  <cellXfs count="67">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2" fontId="3" fillId="0" borderId="4" xfId="0" applyNumberFormat="1" applyFont="1" applyBorder="1" applyAlignment="1" applyProtection="1">
      <alignment horizontal="right" vertical="center" wrapText="1"/>
      <protection locked="0"/>
    </xf>
    <xf numFmtId="2" fontId="4" fillId="2" borderId="4" xfId="0" applyNumberFormat="1" applyFont="1" applyFill="1" applyBorder="1" applyAlignment="1" applyProtection="1">
      <alignment horizontal="right" vertical="center" wrapText="1"/>
      <protection locked="0"/>
    </xf>
    <xf numFmtId="2" fontId="2" fillId="0" borderId="4" xfId="0" applyNumberFormat="1" applyFont="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178" fontId="2" fillId="0" borderId="4" xfId="0" applyNumberFormat="1" applyFont="1" applyBorder="1" applyAlignment="1" applyProtection="1">
      <alignment horizontal="righ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6"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6"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6" fillId="0" borderId="0" xfId="0" applyNumberFormat="1" applyFont="1" applyAlignment="1" applyProtection="1">
      <alignment horizontal="left" vertical="top" wrapText="1"/>
      <protection locked="0"/>
    </xf>
    <xf numFmtId="0" fontId="7" fillId="0" borderId="0" xfId="0" applyFont="1" applyFill="1" applyAlignment="1">
      <alignment vertical="center"/>
    </xf>
    <xf numFmtId="0" fontId="1" fillId="0" borderId="0" xfId="0" applyFont="1" applyFill="1" applyAlignment="1" applyProtection="1">
      <alignment horizontal="center" vertical="center" wrapText="1"/>
      <protection locked="0"/>
    </xf>
    <xf numFmtId="0" fontId="5" fillId="0" borderId="0" xfId="0" applyFont="1" applyFill="1" applyAlignment="1" applyProtection="1">
      <alignment horizontal="center" vertical="center" wrapText="1"/>
      <protection locked="0"/>
    </xf>
    <xf numFmtId="0" fontId="8" fillId="0" borderId="0" xfId="0" applyFont="1" applyFill="1" applyBorder="1" applyAlignment="1">
      <alignment vertical="center" wrapText="1"/>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49" applyProtection="1">
      <alignment vertical="center"/>
      <protection locked="0"/>
    </xf>
    <xf numFmtId="0" fontId="2" fillId="0" borderId="0" xfId="49" applyAlignment="1" applyProtection="1">
      <alignment horizontal="center" vertical="center"/>
      <protection locked="0"/>
    </xf>
    <xf numFmtId="0" fontId="9" fillId="0" borderId="0" xfId="49" applyFont="1" applyAlignment="1" applyProtection="1">
      <alignment horizontal="center" vertical="center"/>
      <protection locked="0"/>
    </xf>
    <xf numFmtId="0" fontId="10" fillId="0" borderId="0" xfId="49" applyFont="1" applyAlignment="1" applyProtection="1">
      <alignment horizontal="center" vertical="center"/>
      <protection locked="0"/>
    </xf>
    <xf numFmtId="0" fontId="11" fillId="0" borderId="0" xfId="49" applyFont="1" applyProtection="1">
      <alignment vertical="center"/>
      <protection locked="0"/>
    </xf>
    <xf numFmtId="0" fontId="12" fillId="0" borderId="0" xfId="49" applyFont="1" applyAlignment="1" applyProtection="1">
      <alignment horizontal="left" vertical="center"/>
      <protection locked="0"/>
    </xf>
    <xf numFmtId="0" fontId="12" fillId="0" borderId="0" xfId="49" applyFont="1" applyFill="1" applyAlignment="1" applyProtection="1">
      <alignment horizontal="left" vertical="center"/>
      <protection locked="0"/>
    </xf>
    <xf numFmtId="0" fontId="13" fillId="0" borderId="0" xfId="0" applyNumberFormat="1" applyFont="1" applyAlignment="1" applyProtection="1">
      <alignment horizontal="right" vertical="center"/>
      <protection locked="0"/>
    </xf>
    <xf numFmtId="0" fontId="14" fillId="0" borderId="0" xfId="0" applyNumberFormat="1" applyFont="1" applyAlignment="1" applyProtection="1">
      <alignment horizontal="center"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left" vertical="center"/>
      <protection locked="0"/>
    </xf>
    <xf numFmtId="49" fontId="17" fillId="0" borderId="0" xfId="49" applyNumberFormat="1" applyFont="1" applyAlignment="1" applyProtection="1">
      <alignment horizontal="center" vertical="center"/>
      <protection locked="0"/>
    </xf>
    <xf numFmtId="0" fontId="18"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left" vertical="center"/>
      <protection locked="0"/>
    </xf>
    <xf numFmtId="0" fontId="20" fillId="0" borderId="0" xfId="0" applyNumberFormat="1" applyFont="1" applyAlignment="1" applyProtection="1">
      <alignment horizontal="center" vertical="center" wrapText="1"/>
      <protection locked="0"/>
    </xf>
    <xf numFmtId="0" fontId="19"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center" vertical="center"/>
      <protection locked="0"/>
    </xf>
    <xf numFmtId="0" fontId="22" fillId="0" borderId="0" xfId="0" applyNumberFormat="1" applyFont="1" applyAlignment="1" applyProtection="1">
      <alignment horizontal="left"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showRuler="0" workbookViewId="0">
      <selection activeCell="A21" sqref="A21:M21"/>
    </sheetView>
  </sheetViews>
  <sheetFormatPr defaultColWidth="9" defaultRowHeight="12.75"/>
  <cols>
    <col min="1" max="12" width="9.42857142857143" customWidth="1"/>
    <col min="13" max="13" width="10.2857142857143" customWidth="1"/>
  </cols>
  <sheetData>
    <row r="1" ht="18.75" customHeight="1" spans="1:13">
      <c r="A1" s="56"/>
      <c r="B1" s="56"/>
      <c r="C1" s="56"/>
      <c r="D1" s="56"/>
      <c r="E1" s="56"/>
      <c r="F1" s="56"/>
      <c r="G1" s="56"/>
      <c r="H1" s="56"/>
      <c r="I1" s="56"/>
      <c r="J1" s="56"/>
      <c r="K1" s="56"/>
      <c r="L1" s="56"/>
      <c r="M1" s="56"/>
    </row>
    <row r="2" ht="18.75" customHeight="1" spans="1:13">
      <c r="A2" s="56"/>
      <c r="B2" s="56"/>
      <c r="C2" s="56"/>
      <c r="D2" s="56"/>
      <c r="E2" s="56"/>
      <c r="F2" s="56"/>
      <c r="G2" s="56"/>
      <c r="H2" s="56"/>
      <c r="I2" s="56"/>
      <c r="J2" s="56"/>
      <c r="K2" s="56"/>
      <c r="L2" s="56"/>
      <c r="M2" s="56"/>
    </row>
    <row r="3" ht="21.75" customHeight="1" spans="1:13">
      <c r="A3" s="57"/>
      <c r="B3" s="2"/>
      <c r="C3" s="2"/>
      <c r="D3" s="2"/>
      <c r="E3" s="2"/>
      <c r="F3" s="58"/>
      <c r="G3" s="2"/>
      <c r="H3" s="2"/>
      <c r="I3" s="2"/>
      <c r="J3" s="2"/>
      <c r="K3" s="2"/>
      <c r="L3" s="2"/>
      <c r="M3" s="66"/>
    </row>
    <row r="4" ht="21.75" customHeight="1" spans="1:13">
      <c r="A4" s="59"/>
      <c r="B4" s="59"/>
      <c r="C4" s="59"/>
      <c r="D4" s="59"/>
      <c r="E4" s="59"/>
      <c r="F4" s="59"/>
      <c r="G4" s="59"/>
      <c r="H4" s="59"/>
      <c r="I4" s="59"/>
      <c r="J4" s="59"/>
      <c r="K4" s="59"/>
      <c r="L4" s="59"/>
      <c r="M4" s="59"/>
    </row>
    <row r="5" ht="46.5" customHeight="1" spans="1:13">
      <c r="A5" s="60" t="s">
        <v>0</v>
      </c>
      <c r="B5" s="60"/>
      <c r="C5" s="60"/>
      <c r="D5" s="60"/>
      <c r="E5" s="60"/>
      <c r="F5" s="60"/>
      <c r="G5" s="60"/>
      <c r="H5" s="60"/>
      <c r="I5" s="60"/>
      <c r="J5" s="60"/>
      <c r="K5" s="60"/>
      <c r="L5" s="60"/>
      <c r="M5" s="60"/>
    </row>
    <row r="6" ht="15.75" customHeight="1" spans="1:13">
      <c r="A6" s="2"/>
      <c r="B6" s="2"/>
      <c r="C6" s="2"/>
      <c r="D6" s="2"/>
      <c r="E6" s="2"/>
      <c r="F6" s="61"/>
      <c r="G6" s="2"/>
      <c r="H6" s="2"/>
      <c r="I6" s="2"/>
      <c r="J6" s="2"/>
      <c r="K6" s="2"/>
      <c r="L6" s="2"/>
      <c r="M6" s="2"/>
    </row>
    <row r="7" ht="15.75" customHeight="1" spans="1:13">
      <c r="A7" s="62"/>
      <c r="B7" s="62"/>
      <c r="C7" s="62"/>
      <c r="D7" s="62"/>
      <c r="E7" s="62"/>
      <c r="F7" s="62"/>
      <c r="G7" s="62"/>
      <c r="H7" s="62"/>
      <c r="I7" s="62"/>
      <c r="J7" s="62"/>
      <c r="K7" s="62"/>
      <c r="L7" s="62"/>
      <c r="M7" s="62"/>
    </row>
    <row r="8" ht="15.75" customHeight="1" spans="1:13">
      <c r="A8" s="2"/>
      <c r="B8" s="2"/>
      <c r="C8" s="2"/>
      <c r="D8" s="2"/>
      <c r="E8" s="2"/>
      <c r="F8" s="61"/>
      <c r="G8" s="2"/>
      <c r="H8" s="2"/>
      <c r="I8" s="2"/>
      <c r="J8" s="2"/>
      <c r="K8" s="2"/>
      <c r="L8" s="2"/>
      <c r="M8" s="2"/>
    </row>
    <row r="9" ht="15.75" customHeight="1" spans="1:13">
      <c r="A9" s="2"/>
      <c r="B9" s="2"/>
      <c r="C9" s="2"/>
      <c r="D9" s="2"/>
      <c r="E9" s="2"/>
      <c r="F9" s="61"/>
      <c r="G9" s="2"/>
      <c r="H9" s="2"/>
      <c r="I9" s="2"/>
      <c r="J9" s="2"/>
      <c r="K9" s="2"/>
      <c r="L9" s="2"/>
      <c r="M9" s="2"/>
    </row>
    <row r="10" ht="15.75" customHeight="1" spans="1:13">
      <c r="A10" s="63" t="s">
        <v>1</v>
      </c>
      <c r="B10" s="63"/>
      <c r="C10" s="63"/>
      <c r="D10" s="63"/>
      <c r="E10" s="63"/>
      <c r="F10" s="63"/>
      <c r="G10" s="63"/>
      <c r="H10" s="63"/>
      <c r="I10" s="63"/>
      <c r="J10" s="63"/>
      <c r="K10" s="63"/>
      <c r="L10" s="63"/>
      <c r="M10" s="63"/>
    </row>
    <row r="11" ht="22.5" customHeight="1" spans="1:13">
      <c r="A11" s="63"/>
      <c r="B11" s="63"/>
      <c r="C11" s="63"/>
      <c r="D11" s="63"/>
      <c r="E11" s="63"/>
      <c r="F11" s="63"/>
      <c r="G11" s="63"/>
      <c r="H11" s="63"/>
      <c r="I11" s="63"/>
      <c r="J11" s="63"/>
      <c r="K11" s="63"/>
      <c r="L11" s="63"/>
      <c r="M11" s="63"/>
    </row>
    <row r="12" ht="22.5" customHeight="1" spans="1:13">
      <c r="A12" s="63"/>
      <c r="B12" s="63"/>
      <c r="C12" s="63"/>
      <c r="D12" s="63"/>
      <c r="E12" s="63"/>
      <c r="F12" s="63"/>
      <c r="G12" s="63"/>
      <c r="H12" s="63"/>
      <c r="I12" s="63"/>
      <c r="J12" s="63"/>
      <c r="K12" s="63"/>
      <c r="L12" s="63"/>
      <c r="M12" s="63"/>
    </row>
    <row r="13" ht="18.75" customHeight="1" spans="1:13">
      <c r="A13" s="2"/>
      <c r="B13" s="2"/>
      <c r="C13" s="2"/>
      <c r="D13" s="2"/>
      <c r="E13" s="2"/>
      <c r="F13" s="2"/>
      <c r="G13" s="2"/>
      <c r="H13" s="2"/>
      <c r="I13" s="2"/>
      <c r="J13" s="2"/>
      <c r="K13" s="2"/>
      <c r="L13" s="2"/>
      <c r="M13" s="2"/>
    </row>
    <row r="14" ht="18.75" customHeight="1" spans="1:13">
      <c r="A14" s="2"/>
      <c r="B14" s="2"/>
      <c r="C14" s="2"/>
      <c r="D14" s="2"/>
      <c r="E14" s="2"/>
      <c r="F14" s="2"/>
      <c r="G14" s="2"/>
      <c r="H14" s="2"/>
      <c r="I14" s="2"/>
      <c r="J14" s="2"/>
      <c r="K14" s="2"/>
      <c r="L14" s="2"/>
      <c r="M14" s="2"/>
    </row>
    <row r="15" ht="18.75" customHeight="1" spans="1:13">
      <c r="A15" s="2"/>
      <c r="B15" s="2"/>
      <c r="C15" s="2"/>
      <c r="D15" s="2"/>
      <c r="E15" s="2"/>
      <c r="F15" s="2"/>
      <c r="G15" s="2"/>
      <c r="H15" s="2"/>
      <c r="I15" s="2"/>
      <c r="J15" s="2"/>
      <c r="K15" s="2"/>
      <c r="L15" s="2"/>
      <c r="M15" s="2"/>
    </row>
    <row r="16" ht="18.75" customHeight="1" spans="1:13">
      <c r="A16" s="2"/>
      <c r="B16" s="2"/>
      <c r="C16" s="2"/>
      <c r="D16" s="2"/>
      <c r="E16" s="2"/>
      <c r="F16" s="2"/>
      <c r="G16" s="2"/>
      <c r="H16" s="2"/>
      <c r="I16" s="2"/>
      <c r="J16" s="2"/>
      <c r="K16" s="2"/>
      <c r="L16" s="2"/>
      <c r="M16" s="2"/>
    </row>
    <row r="17" ht="18.75" customHeight="1" spans="1:13">
      <c r="A17" s="2"/>
      <c r="B17" s="2"/>
      <c r="C17" s="2"/>
      <c r="D17" s="2"/>
      <c r="E17" s="2"/>
      <c r="F17" s="2"/>
      <c r="G17" s="2"/>
      <c r="H17" s="2"/>
      <c r="I17" s="2"/>
      <c r="J17" s="2"/>
      <c r="K17" s="2"/>
      <c r="L17" s="2"/>
      <c r="M17" s="2"/>
    </row>
    <row r="18" ht="18.75" customHeight="1" spans="1:13">
      <c r="A18" s="2"/>
      <c r="B18" s="2"/>
      <c r="C18" s="2"/>
      <c r="D18" s="2"/>
      <c r="E18" s="2"/>
      <c r="F18" s="2"/>
      <c r="G18" s="2"/>
      <c r="H18" s="2"/>
      <c r="I18" s="2"/>
      <c r="J18" s="2"/>
      <c r="K18" s="2"/>
      <c r="L18" s="2"/>
      <c r="M18" s="2"/>
    </row>
    <row r="19" ht="18.75" customHeight="1" spans="1:13">
      <c r="A19" s="2"/>
      <c r="B19" s="2"/>
      <c r="C19" s="2"/>
      <c r="D19" s="2"/>
      <c r="E19" s="2"/>
      <c r="F19" s="2"/>
      <c r="G19" s="2"/>
      <c r="H19" s="2"/>
      <c r="I19" s="2"/>
      <c r="J19" s="2"/>
      <c r="K19" s="2"/>
      <c r="L19" s="2"/>
      <c r="M19" s="2"/>
    </row>
    <row r="20" ht="22.5" customHeight="1" spans="1:13">
      <c r="A20" s="64"/>
      <c r="B20" s="64"/>
      <c r="C20" s="64"/>
      <c r="D20" s="64"/>
      <c r="E20" s="64"/>
      <c r="F20" s="64"/>
      <c r="G20" s="64"/>
      <c r="H20" s="64"/>
      <c r="I20" s="64"/>
      <c r="J20" s="64"/>
      <c r="K20" s="64"/>
      <c r="L20" s="64"/>
      <c r="M20" s="64"/>
    </row>
    <row r="21" ht="22.5" customHeight="1" spans="1:13">
      <c r="A21" s="65"/>
      <c r="B21" s="65"/>
      <c r="C21" s="65"/>
      <c r="D21" s="65"/>
      <c r="E21" s="65"/>
      <c r="F21" s="65"/>
      <c r="G21" s="65"/>
      <c r="H21" s="65"/>
      <c r="I21" s="65"/>
      <c r="J21" s="65"/>
      <c r="K21" s="65"/>
      <c r="L21" s="65"/>
      <c r="M21" s="65"/>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showRuler="0" workbookViewId="0">
      <selection activeCell="G1" sqref="G1"/>
    </sheetView>
  </sheetViews>
  <sheetFormatPr defaultColWidth="9" defaultRowHeight="12.75" outlineLevelCol="6"/>
  <cols>
    <col min="1" max="1" width="23" customWidth="1"/>
    <col min="2" max="2" width="20" customWidth="1"/>
    <col min="3" max="3" width="26.2857142857143" customWidth="1"/>
    <col min="4" max="4" width="20.8571428571429" customWidth="1"/>
    <col min="5" max="5" width="18.4285714285714" customWidth="1"/>
    <col min="6" max="6" width="16.2857142857143" customWidth="1"/>
    <col min="7" max="7" width="19.1428571428571" customWidth="1"/>
  </cols>
  <sheetData>
    <row r="1" ht="18" customHeight="1" spans="1:7">
      <c r="A1" s="35"/>
      <c r="B1" s="35"/>
      <c r="C1" s="35"/>
      <c r="D1" s="35"/>
      <c r="E1" s="35"/>
      <c r="F1" s="20"/>
      <c r="G1" s="20"/>
    </row>
    <row r="2" ht="24" customHeight="1" spans="1:7">
      <c r="A2" s="1" t="s">
        <v>219</v>
      </c>
      <c r="B2" s="1"/>
      <c r="C2" s="1"/>
      <c r="D2" s="1"/>
      <c r="E2" s="1"/>
      <c r="F2" s="1"/>
      <c r="G2" s="1"/>
    </row>
    <row r="4" ht="24" customHeight="1" spans="1:7">
      <c r="A4" s="2" t="s">
        <v>56</v>
      </c>
      <c r="B4" s="2"/>
      <c r="C4" s="2"/>
      <c r="D4" s="2"/>
      <c r="E4" s="2"/>
      <c r="F4" s="2"/>
      <c r="G4" s="20" t="s">
        <v>57</v>
      </c>
    </row>
    <row r="6" ht="24" customHeight="1" spans="1:7">
      <c r="A6" s="21" t="s">
        <v>91</v>
      </c>
      <c r="B6" s="21"/>
      <c r="C6" s="21" t="s">
        <v>220</v>
      </c>
      <c r="D6" s="21"/>
      <c r="E6" s="21"/>
      <c r="F6" s="21"/>
      <c r="G6" s="21"/>
    </row>
    <row r="7" ht="24" customHeight="1" spans="1:7">
      <c r="A7" s="10" t="s">
        <v>60</v>
      </c>
      <c r="B7" s="10" t="s">
        <v>61</v>
      </c>
      <c r="C7" s="10" t="s">
        <v>60</v>
      </c>
      <c r="D7" s="10" t="s">
        <v>62</v>
      </c>
      <c r="E7" s="21" t="s">
        <v>221</v>
      </c>
      <c r="F7" s="21" t="s">
        <v>222</v>
      </c>
      <c r="G7" s="21" t="s">
        <v>223</v>
      </c>
    </row>
    <row r="8" hidden="1" customHeight="1" spans="1:7">
      <c r="A8" s="36"/>
      <c r="B8" s="28">
        <f>SUM(B9:B19)</f>
        <v>301052718.53</v>
      </c>
      <c r="C8" s="36"/>
      <c r="D8" s="37">
        <f t="shared" ref="D8:D19" si="0">SUM(E8,F8,G8)</f>
        <v>301052718.53</v>
      </c>
      <c r="E8" s="37">
        <f>SUM(E9:E19)</f>
        <v>300249686.53</v>
      </c>
      <c r="F8" s="37">
        <f>SUM(F9:F19)</f>
        <v>803032</v>
      </c>
      <c r="G8" s="37">
        <f>SUM(G9:G19)</f>
        <v>0</v>
      </c>
    </row>
    <row r="9" ht="24" customHeight="1" spans="1:7">
      <c r="A9" s="38" t="s">
        <v>224</v>
      </c>
      <c r="B9" s="26">
        <v>300249686.53</v>
      </c>
      <c r="C9" s="25" t="s">
        <v>68</v>
      </c>
      <c r="D9" s="39">
        <f t="shared" si="0"/>
        <v>19790449.01</v>
      </c>
      <c r="E9" s="39">
        <v>19790449.01</v>
      </c>
      <c r="F9" s="39">
        <v>0</v>
      </c>
      <c r="G9" s="39">
        <v>0</v>
      </c>
    </row>
    <row r="10" ht="24" customHeight="1" spans="1:7">
      <c r="A10" s="38" t="s">
        <v>225</v>
      </c>
      <c r="B10" s="26">
        <v>803032</v>
      </c>
      <c r="C10" s="25" t="s">
        <v>70</v>
      </c>
      <c r="D10" s="39">
        <f t="shared" si="0"/>
        <v>80000</v>
      </c>
      <c r="E10" s="39">
        <v>80000</v>
      </c>
      <c r="F10" s="39">
        <v>0</v>
      </c>
      <c r="G10" s="39">
        <v>0</v>
      </c>
    </row>
    <row r="11" ht="24" customHeight="1" spans="1:7">
      <c r="A11" s="38" t="s">
        <v>226</v>
      </c>
      <c r="B11" s="26"/>
      <c r="C11" s="25" t="s">
        <v>72</v>
      </c>
      <c r="D11" s="39">
        <f t="shared" si="0"/>
        <v>340000</v>
      </c>
      <c r="E11" s="39">
        <v>340000</v>
      </c>
      <c r="F11" s="39">
        <v>0</v>
      </c>
      <c r="G11" s="39">
        <v>0</v>
      </c>
    </row>
    <row r="12" ht="24" customHeight="1" spans="1:7">
      <c r="A12" s="38"/>
      <c r="B12" s="26"/>
      <c r="C12" s="25" t="s">
        <v>74</v>
      </c>
      <c r="D12" s="39">
        <f t="shared" si="0"/>
        <v>10166537.52</v>
      </c>
      <c r="E12" s="39">
        <v>10166537.52</v>
      </c>
      <c r="F12" s="39">
        <v>0</v>
      </c>
      <c r="G12" s="39">
        <v>0</v>
      </c>
    </row>
    <row r="13" ht="24" customHeight="1" spans="1:7">
      <c r="A13" s="38"/>
      <c r="B13" s="26"/>
      <c r="C13" s="25" t="s">
        <v>76</v>
      </c>
      <c r="D13" s="39">
        <f t="shared" si="0"/>
        <v>1342000</v>
      </c>
      <c r="E13" s="39">
        <v>1342000</v>
      </c>
      <c r="F13" s="39">
        <v>0</v>
      </c>
      <c r="G13" s="39">
        <v>0</v>
      </c>
    </row>
    <row r="14" ht="24" customHeight="1" spans="1:7">
      <c r="A14" s="38"/>
      <c r="B14" s="26"/>
      <c r="C14" s="25" t="s">
        <v>78</v>
      </c>
      <c r="D14" s="39">
        <f t="shared" si="0"/>
        <v>478100</v>
      </c>
      <c r="E14" s="39">
        <v>478100</v>
      </c>
      <c r="F14" s="39">
        <v>0</v>
      </c>
      <c r="G14" s="39">
        <v>0</v>
      </c>
    </row>
    <row r="15" ht="24" customHeight="1" spans="1:7">
      <c r="A15" s="38"/>
      <c r="B15" s="26"/>
      <c r="C15" s="25" t="s">
        <v>80</v>
      </c>
      <c r="D15" s="39">
        <f t="shared" si="0"/>
        <v>75446232</v>
      </c>
      <c r="E15" s="39">
        <v>74943200</v>
      </c>
      <c r="F15" s="39">
        <v>503032</v>
      </c>
      <c r="G15" s="39">
        <v>0</v>
      </c>
    </row>
    <row r="16" ht="24" customHeight="1" spans="1:7">
      <c r="A16" s="38"/>
      <c r="B16" s="26"/>
      <c r="C16" s="25" t="s">
        <v>83</v>
      </c>
      <c r="D16" s="39">
        <f t="shared" si="0"/>
        <v>10660500</v>
      </c>
      <c r="E16" s="39">
        <v>10660500</v>
      </c>
      <c r="F16" s="39">
        <v>0</v>
      </c>
      <c r="G16" s="39">
        <v>0</v>
      </c>
    </row>
    <row r="17" ht="24" customHeight="1" spans="1:7">
      <c r="A17" s="38"/>
      <c r="B17" s="26"/>
      <c r="C17" s="25" t="s">
        <v>82</v>
      </c>
      <c r="D17" s="39">
        <f t="shared" si="0"/>
        <v>178427200</v>
      </c>
      <c r="E17" s="39">
        <v>178427200</v>
      </c>
      <c r="F17" s="39">
        <v>0</v>
      </c>
      <c r="G17" s="39">
        <v>0</v>
      </c>
    </row>
    <row r="18" ht="24" customHeight="1" spans="1:7">
      <c r="A18" s="38"/>
      <c r="B18" s="26"/>
      <c r="C18" s="25" t="s">
        <v>81</v>
      </c>
      <c r="D18" s="39">
        <f t="shared" si="0"/>
        <v>4021700</v>
      </c>
      <c r="E18" s="39">
        <v>4021700</v>
      </c>
      <c r="F18" s="39">
        <v>0</v>
      </c>
      <c r="G18" s="39">
        <v>0</v>
      </c>
    </row>
    <row r="19" ht="24" customHeight="1" spans="1:7">
      <c r="A19" s="38"/>
      <c r="B19" s="26"/>
      <c r="C19" s="25" t="s">
        <v>84</v>
      </c>
      <c r="D19" s="39">
        <f t="shared" si="0"/>
        <v>300000</v>
      </c>
      <c r="E19" s="39">
        <v>0</v>
      </c>
      <c r="F19" s="39">
        <v>300000</v>
      </c>
      <c r="G19" s="39">
        <v>0</v>
      </c>
    </row>
    <row r="20" ht="24" customHeight="1" spans="1:7">
      <c r="A20" s="24" t="s">
        <v>85</v>
      </c>
      <c r="B20" s="26">
        <f>B8</f>
        <v>301052718.53</v>
      </c>
      <c r="C20" s="24" t="s">
        <v>86</v>
      </c>
      <c r="D20" s="39">
        <f>D8</f>
        <v>301052718.53</v>
      </c>
      <c r="E20" s="39">
        <f>E8</f>
        <v>300249686.53</v>
      </c>
      <c r="F20" s="39">
        <f>F8</f>
        <v>803032</v>
      </c>
      <c r="G20" s="39">
        <f>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5"/>
  <sheetViews>
    <sheetView showRuler="0" topLeftCell="A78" workbookViewId="0">
      <selection activeCell="G1" sqref="G1"/>
    </sheetView>
  </sheetViews>
  <sheetFormatPr defaultColWidth="9" defaultRowHeight="12.75" outlineLevelCol="6"/>
  <cols>
    <col min="1" max="3" width="7.85714285714286" customWidth="1"/>
    <col min="4" max="4" width="48.4285714285714" customWidth="1"/>
    <col min="5" max="5" width="25.5714285714286" customWidth="1"/>
    <col min="6" max="6" width="21" customWidth="1"/>
    <col min="7" max="7" width="23.4285714285714" customWidth="1"/>
  </cols>
  <sheetData>
    <row r="1" ht="18" customHeight="1" spans="1:7">
      <c r="A1" s="2"/>
      <c r="B1" s="2"/>
      <c r="C1" s="2"/>
      <c r="D1" s="2"/>
      <c r="E1" s="20"/>
      <c r="F1" s="20"/>
      <c r="G1" s="20"/>
    </row>
    <row r="2" ht="22.5" customHeight="1" spans="1:7">
      <c r="A2" s="1" t="s">
        <v>227</v>
      </c>
      <c r="B2" s="1"/>
      <c r="C2" s="1"/>
      <c r="D2" s="1"/>
      <c r="E2" s="1"/>
      <c r="F2" s="1"/>
      <c r="G2" s="1"/>
    </row>
    <row r="3" ht="7.5" customHeight="1" spans="1:7">
      <c r="A3" s="2"/>
      <c r="B3" s="2"/>
      <c r="C3" s="2"/>
      <c r="D3" s="2"/>
      <c r="E3" s="20"/>
      <c r="F3" s="20"/>
      <c r="G3" s="2"/>
    </row>
    <row r="4" ht="24" customHeight="1" spans="1:7">
      <c r="A4" s="2" t="s">
        <v>56</v>
      </c>
      <c r="B4" s="2"/>
      <c r="C4" s="2"/>
      <c r="D4" s="2"/>
      <c r="E4" s="2"/>
      <c r="F4" s="2"/>
      <c r="G4" s="20" t="s">
        <v>57</v>
      </c>
    </row>
    <row r="5" ht="7.5" customHeight="1" spans="1:7">
      <c r="A5" s="32"/>
      <c r="B5" s="32"/>
      <c r="C5" s="32"/>
      <c r="D5" s="32"/>
      <c r="E5" s="20"/>
      <c r="F5" s="20"/>
      <c r="G5" s="2"/>
    </row>
    <row r="6" ht="24" customHeight="1" spans="1:7">
      <c r="A6" s="21" t="s">
        <v>60</v>
      </c>
      <c r="B6" s="21"/>
      <c r="C6" s="21"/>
      <c r="D6" s="21"/>
      <c r="E6" s="21" t="s">
        <v>228</v>
      </c>
      <c r="F6" s="21"/>
      <c r="G6" s="21"/>
    </row>
    <row r="7" ht="24" customHeight="1" spans="1:7">
      <c r="A7" s="29" t="s">
        <v>89</v>
      </c>
      <c r="B7" s="29"/>
      <c r="C7" s="29"/>
      <c r="D7" s="21" t="s">
        <v>90</v>
      </c>
      <c r="E7" s="21" t="s">
        <v>62</v>
      </c>
      <c r="F7" s="8" t="s">
        <v>63</v>
      </c>
      <c r="G7" s="21" t="s">
        <v>64</v>
      </c>
    </row>
    <row r="8" ht="24" customHeight="1" spans="1:7">
      <c r="A8" s="21" t="s">
        <v>95</v>
      </c>
      <c r="B8" s="21" t="s">
        <v>96</v>
      </c>
      <c r="C8" s="21" t="s">
        <v>97</v>
      </c>
      <c r="D8" s="21"/>
      <c r="E8" s="21"/>
      <c r="F8" s="8"/>
      <c r="G8" s="21"/>
    </row>
    <row r="9" hidden="1" customHeight="1" spans="1:7">
      <c r="A9" s="19"/>
      <c r="B9" s="19"/>
      <c r="C9" s="19"/>
      <c r="D9" s="19"/>
      <c r="E9" s="34"/>
      <c r="F9" s="34" t="s">
        <v>99</v>
      </c>
      <c r="G9" s="34" t="s">
        <v>99</v>
      </c>
    </row>
    <row r="10" ht="24" customHeight="1" spans="1:7">
      <c r="A10" s="27" t="s">
        <v>98</v>
      </c>
      <c r="B10" s="27" t="s">
        <v>99</v>
      </c>
      <c r="C10" s="27" t="s">
        <v>99</v>
      </c>
      <c r="D10" s="25" t="s">
        <v>100</v>
      </c>
      <c r="E10" s="28">
        <f t="shared" ref="E10:E73" si="0">SUM(F10,G10)</f>
        <v>19790449.01</v>
      </c>
      <c r="F10" s="28">
        <v>15464300</v>
      </c>
      <c r="G10" s="28">
        <v>4326149.01</v>
      </c>
    </row>
    <row r="11" ht="24" customHeight="1" spans="1:7">
      <c r="A11" s="27" t="s">
        <v>98</v>
      </c>
      <c r="B11" s="27" t="s">
        <v>101</v>
      </c>
      <c r="C11" s="27" t="s">
        <v>99</v>
      </c>
      <c r="D11" s="25" t="s">
        <v>102</v>
      </c>
      <c r="E11" s="28">
        <f t="shared" si="0"/>
        <v>168403</v>
      </c>
      <c r="F11" s="28">
        <v>0</v>
      </c>
      <c r="G11" s="28">
        <v>168403</v>
      </c>
    </row>
    <row r="12" ht="24" customHeight="1" spans="1:7">
      <c r="A12" s="27" t="s">
        <v>98</v>
      </c>
      <c r="B12" s="27" t="s">
        <v>101</v>
      </c>
      <c r="C12" s="27" t="s">
        <v>103</v>
      </c>
      <c r="D12" s="25" t="s">
        <v>104</v>
      </c>
      <c r="E12" s="28">
        <f t="shared" si="0"/>
        <v>168403</v>
      </c>
      <c r="F12" s="28">
        <v>0</v>
      </c>
      <c r="G12" s="28">
        <v>168403</v>
      </c>
    </row>
    <row r="13" ht="24" customHeight="1" spans="1:7">
      <c r="A13" s="27" t="s">
        <v>98</v>
      </c>
      <c r="B13" s="27" t="s">
        <v>105</v>
      </c>
      <c r="C13" s="27" t="s">
        <v>99</v>
      </c>
      <c r="D13" s="25" t="s">
        <v>106</v>
      </c>
      <c r="E13" s="28">
        <f t="shared" si="0"/>
        <v>17819900</v>
      </c>
      <c r="F13" s="28">
        <v>15464300</v>
      </c>
      <c r="G13" s="28">
        <v>2355600</v>
      </c>
    </row>
    <row r="14" ht="24" customHeight="1" spans="1:7">
      <c r="A14" s="27" t="s">
        <v>98</v>
      </c>
      <c r="B14" s="27" t="s">
        <v>105</v>
      </c>
      <c r="C14" s="27" t="s">
        <v>101</v>
      </c>
      <c r="D14" s="25" t="s">
        <v>107</v>
      </c>
      <c r="E14" s="28">
        <f t="shared" si="0"/>
        <v>17819900</v>
      </c>
      <c r="F14" s="28">
        <v>15464300</v>
      </c>
      <c r="G14" s="28">
        <v>2355600</v>
      </c>
    </row>
    <row r="15" ht="24" customHeight="1" spans="1:7">
      <c r="A15" s="27" t="s">
        <v>98</v>
      </c>
      <c r="B15" s="27" t="s">
        <v>108</v>
      </c>
      <c r="C15" s="27" t="s">
        <v>99</v>
      </c>
      <c r="D15" s="25" t="s">
        <v>109</v>
      </c>
      <c r="E15" s="28">
        <f t="shared" si="0"/>
        <v>120000</v>
      </c>
      <c r="F15" s="28">
        <v>0</v>
      </c>
      <c r="G15" s="28">
        <v>120000</v>
      </c>
    </row>
    <row r="16" ht="24" customHeight="1" spans="1:7">
      <c r="A16" s="27" t="s">
        <v>98</v>
      </c>
      <c r="B16" s="27" t="s">
        <v>108</v>
      </c>
      <c r="C16" s="27" t="s">
        <v>110</v>
      </c>
      <c r="D16" s="25" t="s">
        <v>111</v>
      </c>
      <c r="E16" s="28">
        <f t="shared" si="0"/>
        <v>120000</v>
      </c>
      <c r="F16" s="28">
        <v>0</v>
      </c>
      <c r="G16" s="28">
        <v>120000</v>
      </c>
    </row>
    <row r="17" ht="24" customHeight="1" spans="1:7">
      <c r="A17" s="27" t="s">
        <v>98</v>
      </c>
      <c r="B17" s="27" t="s">
        <v>112</v>
      </c>
      <c r="C17" s="27" t="s">
        <v>99</v>
      </c>
      <c r="D17" s="25" t="s">
        <v>113</v>
      </c>
      <c r="E17" s="28">
        <f t="shared" si="0"/>
        <v>250000</v>
      </c>
      <c r="F17" s="28">
        <v>0</v>
      </c>
      <c r="G17" s="28">
        <v>250000</v>
      </c>
    </row>
    <row r="18" ht="24" customHeight="1" spans="1:7">
      <c r="A18" s="27" t="s">
        <v>98</v>
      </c>
      <c r="B18" s="27" t="s">
        <v>112</v>
      </c>
      <c r="C18" s="27" t="s">
        <v>114</v>
      </c>
      <c r="D18" s="25" t="s">
        <v>115</v>
      </c>
      <c r="E18" s="28">
        <f t="shared" si="0"/>
        <v>250000</v>
      </c>
      <c r="F18" s="28">
        <v>0</v>
      </c>
      <c r="G18" s="28">
        <v>250000</v>
      </c>
    </row>
    <row r="19" ht="24" customHeight="1" spans="1:7">
      <c r="A19" s="27" t="s">
        <v>98</v>
      </c>
      <c r="B19" s="27" t="s">
        <v>116</v>
      </c>
      <c r="C19" s="27" t="s">
        <v>99</v>
      </c>
      <c r="D19" s="25" t="s">
        <v>117</v>
      </c>
      <c r="E19" s="28">
        <f t="shared" si="0"/>
        <v>20000</v>
      </c>
      <c r="F19" s="28">
        <v>0</v>
      </c>
      <c r="G19" s="28">
        <v>20000</v>
      </c>
    </row>
    <row r="20" ht="24" customHeight="1" spans="1:7">
      <c r="A20" s="27" t="s">
        <v>98</v>
      </c>
      <c r="B20" s="27" t="s">
        <v>116</v>
      </c>
      <c r="C20" s="27" t="s">
        <v>103</v>
      </c>
      <c r="D20" s="25" t="s">
        <v>118</v>
      </c>
      <c r="E20" s="28">
        <f t="shared" si="0"/>
        <v>20000</v>
      </c>
      <c r="F20" s="28">
        <v>0</v>
      </c>
      <c r="G20" s="28">
        <v>20000</v>
      </c>
    </row>
    <row r="21" ht="24" customHeight="1" spans="1:7">
      <c r="A21" s="27" t="s">
        <v>98</v>
      </c>
      <c r="B21" s="27" t="s">
        <v>119</v>
      </c>
      <c r="C21" s="27" t="s">
        <v>99</v>
      </c>
      <c r="D21" s="25" t="s">
        <v>120</v>
      </c>
      <c r="E21" s="28">
        <f t="shared" si="0"/>
        <v>35000</v>
      </c>
      <c r="F21" s="28">
        <v>0</v>
      </c>
      <c r="G21" s="28">
        <v>35000</v>
      </c>
    </row>
    <row r="22" ht="24" customHeight="1" spans="1:7">
      <c r="A22" s="27" t="s">
        <v>98</v>
      </c>
      <c r="B22" s="27" t="s">
        <v>119</v>
      </c>
      <c r="C22" s="27" t="s">
        <v>103</v>
      </c>
      <c r="D22" s="25" t="s">
        <v>121</v>
      </c>
      <c r="E22" s="28">
        <f t="shared" si="0"/>
        <v>35000</v>
      </c>
      <c r="F22" s="28">
        <v>0</v>
      </c>
      <c r="G22" s="28">
        <v>35000</v>
      </c>
    </row>
    <row r="23" ht="24" customHeight="1" spans="1:7">
      <c r="A23" s="27" t="s">
        <v>98</v>
      </c>
      <c r="B23" s="27" t="s">
        <v>122</v>
      </c>
      <c r="C23" s="27" t="s">
        <v>99</v>
      </c>
      <c r="D23" s="25" t="s">
        <v>123</v>
      </c>
      <c r="E23" s="28">
        <f t="shared" si="0"/>
        <v>410171.01</v>
      </c>
      <c r="F23" s="28">
        <v>0</v>
      </c>
      <c r="G23" s="28">
        <v>410171.01</v>
      </c>
    </row>
    <row r="24" ht="24" customHeight="1" spans="1:7">
      <c r="A24" s="27" t="s">
        <v>98</v>
      </c>
      <c r="B24" s="27" t="s">
        <v>122</v>
      </c>
      <c r="C24" s="27" t="s">
        <v>103</v>
      </c>
      <c r="D24" s="25" t="s">
        <v>124</v>
      </c>
      <c r="E24" s="28">
        <f t="shared" si="0"/>
        <v>410171.01</v>
      </c>
      <c r="F24" s="28">
        <v>0</v>
      </c>
      <c r="G24" s="28">
        <v>410171.01</v>
      </c>
    </row>
    <row r="25" ht="24" customHeight="1" spans="1:7">
      <c r="A25" s="27" t="s">
        <v>98</v>
      </c>
      <c r="B25" s="27" t="s">
        <v>125</v>
      </c>
      <c r="C25" s="27" t="s">
        <v>99</v>
      </c>
      <c r="D25" s="25" t="s">
        <v>126</v>
      </c>
      <c r="E25" s="28">
        <f t="shared" si="0"/>
        <v>370000</v>
      </c>
      <c r="F25" s="28">
        <v>0</v>
      </c>
      <c r="G25" s="28">
        <v>370000</v>
      </c>
    </row>
    <row r="26" ht="24" customHeight="1" spans="1:7">
      <c r="A26" s="27" t="s">
        <v>98</v>
      </c>
      <c r="B26" s="27" t="s">
        <v>125</v>
      </c>
      <c r="C26" s="27" t="s">
        <v>103</v>
      </c>
      <c r="D26" s="25" t="s">
        <v>126</v>
      </c>
      <c r="E26" s="28">
        <f t="shared" si="0"/>
        <v>370000</v>
      </c>
      <c r="F26" s="28">
        <v>0</v>
      </c>
      <c r="G26" s="28">
        <v>370000</v>
      </c>
    </row>
    <row r="27" ht="24" customHeight="1" spans="1:7">
      <c r="A27" s="27" t="s">
        <v>98</v>
      </c>
      <c r="B27" s="27" t="s">
        <v>103</v>
      </c>
      <c r="C27" s="27" t="s">
        <v>99</v>
      </c>
      <c r="D27" s="25" t="s">
        <v>127</v>
      </c>
      <c r="E27" s="28">
        <f t="shared" si="0"/>
        <v>596975</v>
      </c>
      <c r="F27" s="28">
        <v>0</v>
      </c>
      <c r="G27" s="28">
        <v>596975</v>
      </c>
    </row>
    <row r="28" ht="24" customHeight="1" spans="1:7">
      <c r="A28" s="27" t="s">
        <v>98</v>
      </c>
      <c r="B28" s="27" t="s">
        <v>103</v>
      </c>
      <c r="C28" s="27" t="s">
        <v>103</v>
      </c>
      <c r="D28" s="25" t="s">
        <v>127</v>
      </c>
      <c r="E28" s="28">
        <f t="shared" si="0"/>
        <v>596975</v>
      </c>
      <c r="F28" s="28">
        <v>0</v>
      </c>
      <c r="G28" s="28">
        <v>596975</v>
      </c>
    </row>
    <row r="29" ht="24" customHeight="1" spans="1:7">
      <c r="A29" s="27" t="s">
        <v>128</v>
      </c>
      <c r="B29" s="27" t="s">
        <v>99</v>
      </c>
      <c r="C29" s="27" t="s">
        <v>99</v>
      </c>
      <c r="D29" s="25" t="s">
        <v>129</v>
      </c>
      <c r="E29" s="28">
        <f t="shared" si="0"/>
        <v>80000</v>
      </c>
      <c r="F29" s="28">
        <v>0</v>
      </c>
      <c r="G29" s="28">
        <v>80000</v>
      </c>
    </row>
    <row r="30" ht="24" customHeight="1" spans="1:7">
      <c r="A30" s="27" t="s">
        <v>128</v>
      </c>
      <c r="B30" s="27" t="s">
        <v>130</v>
      </c>
      <c r="C30" s="27" t="s">
        <v>99</v>
      </c>
      <c r="D30" s="25" t="s">
        <v>131</v>
      </c>
      <c r="E30" s="28">
        <f t="shared" si="0"/>
        <v>80000</v>
      </c>
      <c r="F30" s="28">
        <v>0</v>
      </c>
      <c r="G30" s="28">
        <v>80000</v>
      </c>
    </row>
    <row r="31" ht="24" customHeight="1" spans="1:7">
      <c r="A31" s="27" t="s">
        <v>128</v>
      </c>
      <c r="B31" s="27" t="s">
        <v>130</v>
      </c>
      <c r="C31" s="27" t="s">
        <v>130</v>
      </c>
      <c r="D31" s="25" t="s">
        <v>132</v>
      </c>
      <c r="E31" s="28">
        <f t="shared" si="0"/>
        <v>80000</v>
      </c>
      <c r="F31" s="28">
        <v>0</v>
      </c>
      <c r="G31" s="28">
        <v>80000</v>
      </c>
    </row>
    <row r="32" ht="24" customHeight="1" spans="1:7">
      <c r="A32" s="27" t="s">
        <v>133</v>
      </c>
      <c r="B32" s="27" t="s">
        <v>99</v>
      </c>
      <c r="C32" s="27" t="s">
        <v>99</v>
      </c>
      <c r="D32" s="25" t="s">
        <v>134</v>
      </c>
      <c r="E32" s="28">
        <f t="shared" si="0"/>
        <v>340000</v>
      </c>
      <c r="F32" s="28">
        <v>0</v>
      </c>
      <c r="G32" s="28">
        <v>340000</v>
      </c>
    </row>
    <row r="33" ht="24" customHeight="1" spans="1:7">
      <c r="A33" s="27" t="s">
        <v>133</v>
      </c>
      <c r="B33" s="27" t="s">
        <v>110</v>
      </c>
      <c r="C33" s="27" t="s">
        <v>99</v>
      </c>
      <c r="D33" s="25" t="s">
        <v>135</v>
      </c>
      <c r="E33" s="28">
        <f t="shared" si="0"/>
        <v>340000</v>
      </c>
      <c r="F33" s="28">
        <v>0</v>
      </c>
      <c r="G33" s="28">
        <v>340000</v>
      </c>
    </row>
    <row r="34" ht="24" customHeight="1" spans="1:7">
      <c r="A34" s="27" t="s">
        <v>133</v>
      </c>
      <c r="B34" s="27" t="s">
        <v>110</v>
      </c>
      <c r="C34" s="27" t="s">
        <v>103</v>
      </c>
      <c r="D34" s="25" t="s">
        <v>136</v>
      </c>
      <c r="E34" s="28">
        <f t="shared" si="0"/>
        <v>340000</v>
      </c>
      <c r="F34" s="28">
        <v>0</v>
      </c>
      <c r="G34" s="28">
        <v>340000</v>
      </c>
    </row>
    <row r="35" ht="24" customHeight="1" spans="1:7">
      <c r="A35" s="27" t="s">
        <v>137</v>
      </c>
      <c r="B35" s="27" t="s">
        <v>99</v>
      </c>
      <c r="C35" s="27" t="s">
        <v>99</v>
      </c>
      <c r="D35" s="25" t="s">
        <v>138</v>
      </c>
      <c r="E35" s="28">
        <f t="shared" si="0"/>
        <v>10166537.52</v>
      </c>
      <c r="F35" s="28">
        <v>2274600</v>
      </c>
      <c r="G35" s="28">
        <v>7891937.52</v>
      </c>
    </row>
    <row r="36" ht="24" customHeight="1" spans="1:7">
      <c r="A36" s="27" t="s">
        <v>137</v>
      </c>
      <c r="B36" s="27" t="s">
        <v>130</v>
      </c>
      <c r="C36" s="27" t="s">
        <v>99</v>
      </c>
      <c r="D36" s="25" t="s">
        <v>139</v>
      </c>
      <c r="E36" s="28">
        <f t="shared" si="0"/>
        <v>500000</v>
      </c>
      <c r="F36" s="28">
        <v>0</v>
      </c>
      <c r="G36" s="28">
        <v>500000</v>
      </c>
    </row>
    <row r="37" ht="24" customHeight="1" spans="1:7">
      <c r="A37" s="27" t="s">
        <v>137</v>
      </c>
      <c r="B37" s="27" t="s">
        <v>130</v>
      </c>
      <c r="C37" s="27" t="s">
        <v>112</v>
      </c>
      <c r="D37" s="25" t="s">
        <v>140</v>
      </c>
      <c r="E37" s="28">
        <f t="shared" si="0"/>
        <v>500000</v>
      </c>
      <c r="F37" s="28">
        <v>0</v>
      </c>
      <c r="G37" s="28">
        <v>500000</v>
      </c>
    </row>
    <row r="38" ht="24" customHeight="1" spans="1:7">
      <c r="A38" s="27" t="s">
        <v>137</v>
      </c>
      <c r="B38" s="27" t="s">
        <v>108</v>
      </c>
      <c r="C38" s="27" t="s">
        <v>99</v>
      </c>
      <c r="D38" s="25" t="s">
        <v>141</v>
      </c>
      <c r="E38" s="28">
        <f t="shared" si="0"/>
        <v>2278000</v>
      </c>
      <c r="F38" s="28">
        <v>2274600</v>
      </c>
      <c r="G38" s="28">
        <v>3400</v>
      </c>
    </row>
    <row r="39" ht="24" customHeight="1" spans="1:7">
      <c r="A39" s="27" t="s">
        <v>137</v>
      </c>
      <c r="B39" s="27" t="s">
        <v>108</v>
      </c>
      <c r="C39" s="27" t="s">
        <v>101</v>
      </c>
      <c r="D39" s="25" t="s">
        <v>142</v>
      </c>
      <c r="E39" s="28">
        <f t="shared" si="0"/>
        <v>285200</v>
      </c>
      <c r="F39" s="28">
        <v>285200</v>
      </c>
      <c r="G39" s="28">
        <v>0</v>
      </c>
    </row>
    <row r="40" ht="24" customHeight="1" spans="1:7">
      <c r="A40" s="27" t="s">
        <v>137</v>
      </c>
      <c r="B40" s="27" t="s">
        <v>108</v>
      </c>
      <c r="C40" s="27" t="s">
        <v>108</v>
      </c>
      <c r="D40" s="25" t="s">
        <v>143</v>
      </c>
      <c r="E40" s="28">
        <f t="shared" si="0"/>
        <v>1326300</v>
      </c>
      <c r="F40" s="28">
        <v>1326300</v>
      </c>
      <c r="G40" s="28">
        <v>0</v>
      </c>
    </row>
    <row r="41" ht="24" customHeight="1" spans="1:7">
      <c r="A41" s="27" t="s">
        <v>137</v>
      </c>
      <c r="B41" s="27" t="s">
        <v>108</v>
      </c>
      <c r="C41" s="27" t="s">
        <v>144</v>
      </c>
      <c r="D41" s="25" t="s">
        <v>145</v>
      </c>
      <c r="E41" s="28">
        <f t="shared" si="0"/>
        <v>663100</v>
      </c>
      <c r="F41" s="28">
        <v>663100</v>
      </c>
      <c r="G41" s="28">
        <v>0</v>
      </c>
    </row>
    <row r="42" ht="24" customHeight="1" spans="1:7">
      <c r="A42" s="27" t="s">
        <v>137</v>
      </c>
      <c r="B42" s="27" t="s">
        <v>108</v>
      </c>
      <c r="C42" s="27" t="s">
        <v>103</v>
      </c>
      <c r="D42" s="25" t="s">
        <v>146</v>
      </c>
      <c r="E42" s="28">
        <f t="shared" si="0"/>
        <v>3400</v>
      </c>
      <c r="F42" s="28">
        <v>0</v>
      </c>
      <c r="G42" s="28">
        <v>3400</v>
      </c>
    </row>
    <row r="43" ht="24" customHeight="1" spans="1:7">
      <c r="A43" s="27" t="s">
        <v>137</v>
      </c>
      <c r="B43" s="27" t="s">
        <v>112</v>
      </c>
      <c r="C43" s="27" t="s">
        <v>99</v>
      </c>
      <c r="D43" s="25" t="s">
        <v>147</v>
      </c>
      <c r="E43" s="28">
        <f t="shared" si="0"/>
        <v>170138.96</v>
      </c>
      <c r="F43" s="28">
        <v>0</v>
      </c>
      <c r="G43" s="28">
        <v>170138.96</v>
      </c>
    </row>
    <row r="44" ht="24" customHeight="1" spans="1:7">
      <c r="A44" s="27" t="s">
        <v>137</v>
      </c>
      <c r="B44" s="27" t="s">
        <v>112</v>
      </c>
      <c r="C44" s="27" t="s">
        <v>105</v>
      </c>
      <c r="D44" s="25" t="s">
        <v>148</v>
      </c>
      <c r="E44" s="28">
        <f t="shared" si="0"/>
        <v>12000</v>
      </c>
      <c r="F44" s="28">
        <v>0</v>
      </c>
      <c r="G44" s="28">
        <v>12000</v>
      </c>
    </row>
    <row r="45" ht="24" customHeight="1" spans="1:7">
      <c r="A45" s="27" t="s">
        <v>137</v>
      </c>
      <c r="B45" s="27" t="s">
        <v>112</v>
      </c>
      <c r="C45" s="27" t="s">
        <v>103</v>
      </c>
      <c r="D45" s="25" t="s">
        <v>149</v>
      </c>
      <c r="E45" s="28">
        <f t="shared" si="0"/>
        <v>158138.96</v>
      </c>
      <c r="F45" s="28">
        <v>0</v>
      </c>
      <c r="G45" s="28">
        <v>158138.96</v>
      </c>
    </row>
    <row r="46" ht="24" customHeight="1" spans="1:7">
      <c r="A46" s="27" t="s">
        <v>137</v>
      </c>
      <c r="B46" s="27" t="s">
        <v>150</v>
      </c>
      <c r="C46" s="27" t="s">
        <v>99</v>
      </c>
      <c r="D46" s="25" t="s">
        <v>151</v>
      </c>
      <c r="E46" s="28">
        <f t="shared" si="0"/>
        <v>1430000</v>
      </c>
      <c r="F46" s="28">
        <v>0</v>
      </c>
      <c r="G46" s="28">
        <v>1430000</v>
      </c>
    </row>
    <row r="47" ht="24" customHeight="1" spans="1:7">
      <c r="A47" s="27" t="s">
        <v>137</v>
      </c>
      <c r="B47" s="27" t="s">
        <v>150</v>
      </c>
      <c r="C47" s="27" t="s">
        <v>130</v>
      </c>
      <c r="D47" s="25" t="s">
        <v>152</v>
      </c>
      <c r="E47" s="28">
        <f t="shared" si="0"/>
        <v>330000</v>
      </c>
      <c r="F47" s="28">
        <v>0</v>
      </c>
      <c r="G47" s="28">
        <v>330000</v>
      </c>
    </row>
    <row r="48" ht="24" customHeight="1" spans="1:7">
      <c r="A48" s="27" t="s">
        <v>137</v>
      </c>
      <c r="B48" s="27" t="s">
        <v>150</v>
      </c>
      <c r="C48" s="27" t="s">
        <v>114</v>
      </c>
      <c r="D48" s="25" t="s">
        <v>153</v>
      </c>
      <c r="E48" s="28">
        <f t="shared" si="0"/>
        <v>120000</v>
      </c>
      <c r="F48" s="28">
        <v>0</v>
      </c>
      <c r="G48" s="28">
        <v>120000</v>
      </c>
    </row>
    <row r="49" ht="24" customHeight="1" spans="1:7">
      <c r="A49" s="27" t="s">
        <v>137</v>
      </c>
      <c r="B49" s="27" t="s">
        <v>150</v>
      </c>
      <c r="C49" s="27" t="s">
        <v>144</v>
      </c>
      <c r="D49" s="25" t="s">
        <v>154</v>
      </c>
      <c r="E49" s="28">
        <f t="shared" si="0"/>
        <v>975000</v>
      </c>
      <c r="F49" s="28">
        <v>0</v>
      </c>
      <c r="G49" s="28">
        <v>975000</v>
      </c>
    </row>
    <row r="50" ht="24" customHeight="1" spans="1:7">
      <c r="A50" s="27" t="s">
        <v>137</v>
      </c>
      <c r="B50" s="27" t="s">
        <v>150</v>
      </c>
      <c r="C50" s="27" t="s">
        <v>103</v>
      </c>
      <c r="D50" s="25" t="s">
        <v>155</v>
      </c>
      <c r="E50" s="28">
        <f t="shared" si="0"/>
        <v>5000</v>
      </c>
      <c r="F50" s="28">
        <v>0</v>
      </c>
      <c r="G50" s="28">
        <v>5000</v>
      </c>
    </row>
    <row r="51" ht="24" customHeight="1" spans="1:7">
      <c r="A51" s="27" t="s">
        <v>137</v>
      </c>
      <c r="B51" s="27" t="s">
        <v>116</v>
      </c>
      <c r="C51" s="27" t="s">
        <v>99</v>
      </c>
      <c r="D51" s="25" t="s">
        <v>156</v>
      </c>
      <c r="E51" s="28">
        <f t="shared" si="0"/>
        <v>2277717.95</v>
      </c>
      <c r="F51" s="28">
        <v>0</v>
      </c>
      <c r="G51" s="28">
        <v>2277717.95</v>
      </c>
    </row>
    <row r="52" ht="24" customHeight="1" spans="1:7">
      <c r="A52" s="27" t="s">
        <v>137</v>
      </c>
      <c r="B52" s="27" t="s">
        <v>116</v>
      </c>
      <c r="C52" s="27" t="s">
        <v>114</v>
      </c>
      <c r="D52" s="25" t="s">
        <v>157</v>
      </c>
      <c r="E52" s="28">
        <f t="shared" si="0"/>
        <v>39000</v>
      </c>
      <c r="F52" s="28">
        <v>0</v>
      </c>
      <c r="G52" s="28">
        <v>39000</v>
      </c>
    </row>
    <row r="53" ht="24" customHeight="1" spans="1:7">
      <c r="A53" s="27" t="s">
        <v>137</v>
      </c>
      <c r="B53" s="27" t="s">
        <v>116</v>
      </c>
      <c r="C53" s="27" t="s">
        <v>108</v>
      </c>
      <c r="D53" s="25" t="s">
        <v>158</v>
      </c>
      <c r="E53" s="28">
        <f t="shared" si="0"/>
        <v>1733917.95</v>
      </c>
      <c r="F53" s="28">
        <v>0</v>
      </c>
      <c r="G53" s="28">
        <v>1733917.95</v>
      </c>
    </row>
    <row r="54" ht="24" customHeight="1" spans="1:7">
      <c r="A54" s="27" t="s">
        <v>137</v>
      </c>
      <c r="B54" s="27" t="s">
        <v>116</v>
      </c>
      <c r="C54" s="27" t="s">
        <v>144</v>
      </c>
      <c r="D54" s="25" t="s">
        <v>159</v>
      </c>
      <c r="E54" s="28">
        <f t="shared" si="0"/>
        <v>5000</v>
      </c>
      <c r="F54" s="28">
        <v>0</v>
      </c>
      <c r="G54" s="28">
        <v>5000</v>
      </c>
    </row>
    <row r="55" ht="24" customHeight="1" spans="1:7">
      <c r="A55" s="27" t="s">
        <v>137</v>
      </c>
      <c r="B55" s="27" t="s">
        <v>116</v>
      </c>
      <c r="C55" s="27" t="s">
        <v>103</v>
      </c>
      <c r="D55" s="25" t="s">
        <v>160</v>
      </c>
      <c r="E55" s="28">
        <f t="shared" si="0"/>
        <v>499800</v>
      </c>
      <c r="F55" s="28">
        <v>0</v>
      </c>
      <c r="G55" s="28">
        <v>499800</v>
      </c>
    </row>
    <row r="56" ht="24" customHeight="1" spans="1:7">
      <c r="A56" s="27" t="s">
        <v>137</v>
      </c>
      <c r="B56" s="27" t="s">
        <v>161</v>
      </c>
      <c r="C56" s="27" t="s">
        <v>99</v>
      </c>
      <c r="D56" s="25" t="s">
        <v>162</v>
      </c>
      <c r="E56" s="28">
        <f t="shared" si="0"/>
        <v>3486400</v>
      </c>
      <c r="F56" s="28">
        <v>0</v>
      </c>
      <c r="G56" s="28">
        <v>3486400</v>
      </c>
    </row>
    <row r="57" ht="24" customHeight="1" spans="1:7">
      <c r="A57" s="27" t="s">
        <v>137</v>
      </c>
      <c r="B57" s="27" t="s">
        <v>161</v>
      </c>
      <c r="C57" s="27" t="s">
        <v>101</v>
      </c>
      <c r="D57" s="25" t="s">
        <v>163</v>
      </c>
      <c r="E57" s="28">
        <f t="shared" si="0"/>
        <v>3486400</v>
      </c>
      <c r="F57" s="28">
        <v>0</v>
      </c>
      <c r="G57" s="28">
        <v>3486400</v>
      </c>
    </row>
    <row r="58" ht="24" customHeight="1" spans="1:7">
      <c r="A58" s="27" t="s">
        <v>137</v>
      </c>
      <c r="B58" s="27" t="s">
        <v>164</v>
      </c>
      <c r="C58" s="27" t="s">
        <v>99</v>
      </c>
      <c r="D58" s="25" t="s">
        <v>165</v>
      </c>
      <c r="E58" s="28">
        <f t="shared" si="0"/>
        <v>24280.61</v>
      </c>
      <c r="F58" s="28">
        <v>0</v>
      </c>
      <c r="G58" s="28">
        <v>24280.61</v>
      </c>
    </row>
    <row r="59" ht="24" customHeight="1" spans="1:7">
      <c r="A59" s="27" t="s">
        <v>137</v>
      </c>
      <c r="B59" s="27" t="s">
        <v>164</v>
      </c>
      <c r="C59" s="27" t="s">
        <v>103</v>
      </c>
      <c r="D59" s="25" t="s">
        <v>166</v>
      </c>
      <c r="E59" s="28">
        <f t="shared" si="0"/>
        <v>24280.61</v>
      </c>
      <c r="F59" s="28">
        <v>0</v>
      </c>
      <c r="G59" s="28">
        <v>24280.61</v>
      </c>
    </row>
    <row r="60" ht="24" customHeight="1" spans="1:7">
      <c r="A60" s="27" t="s">
        <v>167</v>
      </c>
      <c r="B60" s="27" t="s">
        <v>99</v>
      </c>
      <c r="C60" s="27" t="s">
        <v>99</v>
      </c>
      <c r="D60" s="25" t="s">
        <v>168</v>
      </c>
      <c r="E60" s="28">
        <f t="shared" si="0"/>
        <v>1342000</v>
      </c>
      <c r="F60" s="28">
        <v>548000</v>
      </c>
      <c r="G60" s="28">
        <v>794000</v>
      </c>
    </row>
    <row r="61" ht="24" customHeight="1" spans="1:7">
      <c r="A61" s="27" t="s">
        <v>167</v>
      </c>
      <c r="B61" s="27" t="s">
        <v>114</v>
      </c>
      <c r="C61" s="27" t="s">
        <v>99</v>
      </c>
      <c r="D61" s="25" t="s">
        <v>169</v>
      </c>
      <c r="E61" s="28">
        <f t="shared" si="0"/>
        <v>756000</v>
      </c>
      <c r="F61" s="28">
        <v>0</v>
      </c>
      <c r="G61" s="28">
        <v>756000</v>
      </c>
    </row>
    <row r="62" ht="24" customHeight="1" spans="1:7">
      <c r="A62" s="27" t="s">
        <v>167</v>
      </c>
      <c r="B62" s="27" t="s">
        <v>114</v>
      </c>
      <c r="C62" s="27" t="s">
        <v>103</v>
      </c>
      <c r="D62" s="25" t="s">
        <v>170</v>
      </c>
      <c r="E62" s="28">
        <f t="shared" si="0"/>
        <v>756000</v>
      </c>
      <c r="F62" s="28">
        <v>0</v>
      </c>
      <c r="G62" s="28">
        <v>756000</v>
      </c>
    </row>
    <row r="63" ht="24" customHeight="1" spans="1:7">
      <c r="A63" s="27" t="s">
        <v>167</v>
      </c>
      <c r="B63" s="27" t="s">
        <v>110</v>
      </c>
      <c r="C63" s="27" t="s">
        <v>99</v>
      </c>
      <c r="D63" s="25" t="s">
        <v>171</v>
      </c>
      <c r="E63" s="28">
        <f t="shared" si="0"/>
        <v>38000</v>
      </c>
      <c r="F63" s="28">
        <v>0</v>
      </c>
      <c r="G63" s="28">
        <v>38000</v>
      </c>
    </row>
    <row r="64" ht="24" customHeight="1" spans="1:7">
      <c r="A64" s="27" t="s">
        <v>167</v>
      </c>
      <c r="B64" s="27" t="s">
        <v>110</v>
      </c>
      <c r="C64" s="27" t="s">
        <v>172</v>
      </c>
      <c r="D64" s="25" t="s">
        <v>173</v>
      </c>
      <c r="E64" s="28">
        <f t="shared" si="0"/>
        <v>38000</v>
      </c>
      <c r="F64" s="28">
        <v>0</v>
      </c>
      <c r="G64" s="28">
        <v>38000</v>
      </c>
    </row>
    <row r="65" ht="24" customHeight="1" spans="1:7">
      <c r="A65" s="27" t="s">
        <v>167</v>
      </c>
      <c r="B65" s="27" t="s">
        <v>116</v>
      </c>
      <c r="C65" s="27" t="s">
        <v>99</v>
      </c>
      <c r="D65" s="25" t="s">
        <v>174</v>
      </c>
      <c r="E65" s="28">
        <f t="shared" si="0"/>
        <v>548000</v>
      </c>
      <c r="F65" s="28">
        <v>548000</v>
      </c>
      <c r="G65" s="28">
        <v>0</v>
      </c>
    </row>
    <row r="66" ht="24" customHeight="1" spans="1:7">
      <c r="A66" s="27" t="s">
        <v>167</v>
      </c>
      <c r="B66" s="27" t="s">
        <v>116</v>
      </c>
      <c r="C66" s="27" t="s">
        <v>101</v>
      </c>
      <c r="D66" s="25" t="s">
        <v>175</v>
      </c>
      <c r="E66" s="28">
        <f t="shared" si="0"/>
        <v>548000</v>
      </c>
      <c r="F66" s="28">
        <v>548000</v>
      </c>
      <c r="G66" s="28">
        <v>0</v>
      </c>
    </row>
    <row r="67" ht="24" customHeight="1" spans="1:7">
      <c r="A67" s="27" t="s">
        <v>176</v>
      </c>
      <c r="B67" s="27" t="s">
        <v>99</v>
      </c>
      <c r="C67" s="27" t="s">
        <v>99</v>
      </c>
      <c r="D67" s="25" t="s">
        <v>177</v>
      </c>
      <c r="E67" s="28">
        <f t="shared" si="0"/>
        <v>478100</v>
      </c>
      <c r="F67" s="28">
        <v>0</v>
      </c>
      <c r="G67" s="28">
        <v>478100</v>
      </c>
    </row>
    <row r="68" ht="24" customHeight="1" spans="1:7">
      <c r="A68" s="27" t="s">
        <v>176</v>
      </c>
      <c r="B68" s="27" t="s">
        <v>116</v>
      </c>
      <c r="C68" s="27" t="s">
        <v>99</v>
      </c>
      <c r="D68" s="25" t="s">
        <v>178</v>
      </c>
      <c r="E68" s="28">
        <f t="shared" si="0"/>
        <v>478100</v>
      </c>
      <c r="F68" s="28">
        <v>0</v>
      </c>
      <c r="G68" s="28">
        <v>478100</v>
      </c>
    </row>
    <row r="69" ht="24" customHeight="1" spans="1:7">
      <c r="A69" s="27" t="s">
        <v>176</v>
      </c>
      <c r="B69" s="27" t="s">
        <v>116</v>
      </c>
      <c r="C69" s="27" t="s">
        <v>105</v>
      </c>
      <c r="D69" s="25" t="s">
        <v>179</v>
      </c>
      <c r="E69" s="28">
        <f t="shared" si="0"/>
        <v>478100</v>
      </c>
      <c r="F69" s="28">
        <v>0</v>
      </c>
      <c r="G69" s="28">
        <v>478100</v>
      </c>
    </row>
    <row r="70" ht="24" customHeight="1" spans="1:7">
      <c r="A70" s="27" t="s">
        <v>180</v>
      </c>
      <c r="B70" s="27" t="s">
        <v>99</v>
      </c>
      <c r="C70" s="27" t="s">
        <v>99</v>
      </c>
      <c r="D70" s="25" t="s">
        <v>181</v>
      </c>
      <c r="E70" s="28">
        <f t="shared" si="0"/>
        <v>74943200</v>
      </c>
      <c r="F70" s="28">
        <v>0</v>
      </c>
      <c r="G70" s="28">
        <v>74943200</v>
      </c>
    </row>
    <row r="71" ht="24" customHeight="1" spans="1:7">
      <c r="A71" s="27" t="s">
        <v>180</v>
      </c>
      <c r="B71" s="27" t="s">
        <v>101</v>
      </c>
      <c r="C71" s="27" t="s">
        <v>99</v>
      </c>
      <c r="D71" s="25" t="s">
        <v>182</v>
      </c>
      <c r="E71" s="28">
        <f t="shared" si="0"/>
        <v>40626700</v>
      </c>
      <c r="F71" s="28">
        <v>0</v>
      </c>
      <c r="G71" s="28">
        <v>40626700</v>
      </c>
    </row>
    <row r="72" ht="24" customHeight="1" spans="1:7">
      <c r="A72" s="27" t="s">
        <v>180</v>
      </c>
      <c r="B72" s="27" t="s">
        <v>101</v>
      </c>
      <c r="C72" s="27" t="s">
        <v>103</v>
      </c>
      <c r="D72" s="25" t="s">
        <v>183</v>
      </c>
      <c r="E72" s="28">
        <f t="shared" si="0"/>
        <v>40626700</v>
      </c>
      <c r="F72" s="28">
        <v>0</v>
      </c>
      <c r="G72" s="28">
        <v>40626700</v>
      </c>
    </row>
    <row r="73" ht="24" customHeight="1" spans="1:7">
      <c r="A73" s="27" t="s">
        <v>180</v>
      </c>
      <c r="B73" s="27" t="s">
        <v>130</v>
      </c>
      <c r="C73" s="27" t="s">
        <v>99</v>
      </c>
      <c r="D73" s="25" t="s">
        <v>184</v>
      </c>
      <c r="E73" s="28">
        <f t="shared" si="0"/>
        <v>31655000</v>
      </c>
      <c r="F73" s="28">
        <v>0</v>
      </c>
      <c r="G73" s="28">
        <v>31655000</v>
      </c>
    </row>
    <row r="74" ht="24" customHeight="1" spans="1:7">
      <c r="A74" s="27" t="s">
        <v>180</v>
      </c>
      <c r="B74" s="27" t="s">
        <v>130</v>
      </c>
      <c r="C74" s="27" t="s">
        <v>101</v>
      </c>
      <c r="D74" s="25" t="s">
        <v>184</v>
      </c>
      <c r="E74" s="28">
        <f t="shared" ref="E74:E95" si="1">SUM(F74,G74)</f>
        <v>31655000</v>
      </c>
      <c r="F74" s="28">
        <v>0</v>
      </c>
      <c r="G74" s="28">
        <v>31655000</v>
      </c>
    </row>
    <row r="75" ht="24" customHeight="1" spans="1:7">
      <c r="A75" s="27" t="s">
        <v>180</v>
      </c>
      <c r="B75" s="27" t="s">
        <v>105</v>
      </c>
      <c r="C75" s="27" t="s">
        <v>99</v>
      </c>
      <c r="D75" s="25" t="s">
        <v>185</v>
      </c>
      <c r="E75" s="28">
        <f t="shared" si="1"/>
        <v>2550000</v>
      </c>
      <c r="F75" s="28">
        <v>0</v>
      </c>
      <c r="G75" s="28">
        <v>2550000</v>
      </c>
    </row>
    <row r="76" ht="24" customHeight="1" spans="1:7">
      <c r="A76" s="27" t="s">
        <v>180</v>
      </c>
      <c r="B76" s="27" t="s">
        <v>105</v>
      </c>
      <c r="C76" s="27" t="s">
        <v>103</v>
      </c>
      <c r="D76" s="25" t="s">
        <v>186</v>
      </c>
      <c r="E76" s="28">
        <f t="shared" si="1"/>
        <v>2550000</v>
      </c>
      <c r="F76" s="28">
        <v>0</v>
      </c>
      <c r="G76" s="28">
        <v>2550000</v>
      </c>
    </row>
    <row r="77" ht="24" customHeight="1" spans="1:7">
      <c r="A77" s="27" t="s">
        <v>180</v>
      </c>
      <c r="B77" s="27" t="s">
        <v>108</v>
      </c>
      <c r="C77" s="27" t="s">
        <v>99</v>
      </c>
      <c r="D77" s="25" t="s">
        <v>187</v>
      </c>
      <c r="E77" s="28">
        <f t="shared" si="1"/>
        <v>111500</v>
      </c>
      <c r="F77" s="28">
        <v>0</v>
      </c>
      <c r="G77" s="28">
        <v>111500</v>
      </c>
    </row>
    <row r="78" ht="24" customHeight="1" spans="1:7">
      <c r="A78" s="27" t="s">
        <v>180</v>
      </c>
      <c r="B78" s="27" t="s">
        <v>108</v>
      </c>
      <c r="C78" s="27" t="s">
        <v>101</v>
      </c>
      <c r="D78" s="25" t="s">
        <v>187</v>
      </c>
      <c r="E78" s="28">
        <f t="shared" si="1"/>
        <v>111500</v>
      </c>
      <c r="F78" s="28">
        <v>0</v>
      </c>
      <c r="G78" s="28">
        <v>111500</v>
      </c>
    </row>
    <row r="79" ht="24" customHeight="1" spans="1:7">
      <c r="A79" s="27" t="s">
        <v>190</v>
      </c>
      <c r="B79" s="27" t="s">
        <v>99</v>
      </c>
      <c r="C79" s="27" t="s">
        <v>99</v>
      </c>
      <c r="D79" s="25" t="s">
        <v>191</v>
      </c>
      <c r="E79" s="28">
        <f t="shared" si="1"/>
        <v>10660500</v>
      </c>
      <c r="F79" s="28">
        <v>0</v>
      </c>
      <c r="G79" s="28">
        <v>10660500</v>
      </c>
    </row>
    <row r="80" ht="24" customHeight="1" spans="1:7">
      <c r="A80" s="27" t="s">
        <v>190</v>
      </c>
      <c r="B80" s="27" t="s">
        <v>101</v>
      </c>
      <c r="C80" s="27" t="s">
        <v>99</v>
      </c>
      <c r="D80" s="25" t="s">
        <v>192</v>
      </c>
      <c r="E80" s="28">
        <f t="shared" si="1"/>
        <v>110600</v>
      </c>
      <c r="F80" s="28">
        <v>0</v>
      </c>
      <c r="G80" s="28">
        <v>110600</v>
      </c>
    </row>
    <row r="81" ht="24" customHeight="1" spans="1:7">
      <c r="A81" s="27" t="s">
        <v>190</v>
      </c>
      <c r="B81" s="27" t="s">
        <v>101</v>
      </c>
      <c r="C81" s="27" t="s">
        <v>193</v>
      </c>
      <c r="D81" s="25" t="s">
        <v>194</v>
      </c>
      <c r="E81" s="28">
        <f t="shared" si="1"/>
        <v>110600</v>
      </c>
      <c r="F81" s="28">
        <v>0</v>
      </c>
      <c r="G81" s="28">
        <v>110600</v>
      </c>
    </row>
    <row r="82" ht="24" customHeight="1" spans="1:7">
      <c r="A82" s="27" t="s">
        <v>190</v>
      </c>
      <c r="B82" s="27" t="s">
        <v>130</v>
      </c>
      <c r="C82" s="27" t="s">
        <v>99</v>
      </c>
      <c r="D82" s="25" t="s">
        <v>195</v>
      </c>
      <c r="E82" s="28">
        <f t="shared" si="1"/>
        <v>3250700</v>
      </c>
      <c r="F82" s="28">
        <v>0</v>
      </c>
      <c r="G82" s="28">
        <v>3250700</v>
      </c>
    </row>
    <row r="83" ht="24" customHeight="1" spans="1:7">
      <c r="A83" s="27" t="s">
        <v>190</v>
      </c>
      <c r="B83" s="27" t="s">
        <v>130</v>
      </c>
      <c r="C83" s="27" t="s">
        <v>110</v>
      </c>
      <c r="D83" s="25" t="s">
        <v>196</v>
      </c>
      <c r="E83" s="28">
        <f t="shared" si="1"/>
        <v>2542400</v>
      </c>
      <c r="F83" s="28">
        <v>0</v>
      </c>
      <c r="G83" s="28">
        <v>2542400</v>
      </c>
    </row>
    <row r="84" ht="24" customHeight="1" spans="1:7">
      <c r="A84" s="27" t="s">
        <v>190</v>
      </c>
      <c r="B84" s="27" t="s">
        <v>130</v>
      </c>
      <c r="C84" s="27" t="s">
        <v>197</v>
      </c>
      <c r="D84" s="25" t="s">
        <v>198</v>
      </c>
      <c r="E84" s="28">
        <f t="shared" si="1"/>
        <v>708300</v>
      </c>
      <c r="F84" s="28">
        <v>0</v>
      </c>
      <c r="G84" s="28">
        <v>708300</v>
      </c>
    </row>
    <row r="85" ht="24" customHeight="1" spans="1:7">
      <c r="A85" s="27" t="s">
        <v>190</v>
      </c>
      <c r="B85" s="27" t="s">
        <v>105</v>
      </c>
      <c r="C85" s="27" t="s">
        <v>99</v>
      </c>
      <c r="D85" s="25" t="s">
        <v>199</v>
      </c>
      <c r="E85" s="28">
        <f t="shared" si="1"/>
        <v>7299200</v>
      </c>
      <c r="F85" s="28">
        <v>0</v>
      </c>
      <c r="G85" s="28">
        <v>7299200</v>
      </c>
    </row>
    <row r="86" ht="24" customHeight="1" spans="1:7">
      <c r="A86" s="27" t="s">
        <v>190</v>
      </c>
      <c r="B86" s="27" t="s">
        <v>105</v>
      </c>
      <c r="C86" s="27" t="s">
        <v>200</v>
      </c>
      <c r="D86" s="25" t="s">
        <v>201</v>
      </c>
      <c r="E86" s="28">
        <f t="shared" si="1"/>
        <v>891400</v>
      </c>
      <c r="F86" s="28">
        <v>0</v>
      </c>
      <c r="G86" s="28">
        <v>891400</v>
      </c>
    </row>
    <row r="87" ht="24" customHeight="1" spans="1:7">
      <c r="A87" s="27" t="s">
        <v>190</v>
      </c>
      <c r="B87" s="27" t="s">
        <v>105</v>
      </c>
      <c r="C87" s="27" t="s">
        <v>103</v>
      </c>
      <c r="D87" s="25" t="s">
        <v>202</v>
      </c>
      <c r="E87" s="28">
        <f t="shared" si="1"/>
        <v>6407800</v>
      </c>
      <c r="F87" s="28">
        <v>0</v>
      </c>
      <c r="G87" s="28">
        <v>6407800</v>
      </c>
    </row>
    <row r="88" ht="24" customHeight="1" spans="1:7">
      <c r="A88" s="27" t="s">
        <v>203</v>
      </c>
      <c r="B88" s="27" t="s">
        <v>99</v>
      </c>
      <c r="C88" s="27" t="s">
        <v>99</v>
      </c>
      <c r="D88" s="25" t="s">
        <v>204</v>
      </c>
      <c r="E88" s="28">
        <f t="shared" si="1"/>
        <v>178427200</v>
      </c>
      <c r="F88" s="28">
        <v>0</v>
      </c>
      <c r="G88" s="28">
        <v>178427200</v>
      </c>
    </row>
    <row r="89" ht="24" customHeight="1" spans="1:7">
      <c r="A89" s="27" t="s">
        <v>203</v>
      </c>
      <c r="B89" s="27" t="s">
        <v>112</v>
      </c>
      <c r="C89" s="27" t="s">
        <v>99</v>
      </c>
      <c r="D89" s="25" t="s">
        <v>205</v>
      </c>
      <c r="E89" s="28">
        <f t="shared" si="1"/>
        <v>178427200</v>
      </c>
      <c r="F89" s="28">
        <v>0</v>
      </c>
      <c r="G89" s="28">
        <v>178427200</v>
      </c>
    </row>
    <row r="90" ht="24" customHeight="1" spans="1:7">
      <c r="A90" s="27" t="s">
        <v>203</v>
      </c>
      <c r="B90" s="27" t="s">
        <v>112</v>
      </c>
      <c r="C90" s="27" t="s">
        <v>103</v>
      </c>
      <c r="D90" s="25" t="s">
        <v>206</v>
      </c>
      <c r="E90" s="28">
        <f t="shared" si="1"/>
        <v>178427200</v>
      </c>
      <c r="F90" s="28">
        <v>0</v>
      </c>
      <c r="G90" s="28">
        <v>178427200</v>
      </c>
    </row>
    <row r="91" ht="24" customHeight="1" spans="1:7">
      <c r="A91" s="27" t="s">
        <v>207</v>
      </c>
      <c r="B91" s="27" t="s">
        <v>99</v>
      </c>
      <c r="C91" s="27" t="s">
        <v>99</v>
      </c>
      <c r="D91" s="25" t="s">
        <v>208</v>
      </c>
      <c r="E91" s="28">
        <f t="shared" si="1"/>
        <v>4021700</v>
      </c>
      <c r="F91" s="28">
        <v>4021700</v>
      </c>
      <c r="G91" s="28">
        <v>0</v>
      </c>
    </row>
    <row r="92" ht="24" customHeight="1" spans="1:7">
      <c r="A92" s="27" t="s">
        <v>207</v>
      </c>
      <c r="B92" s="27" t="s">
        <v>130</v>
      </c>
      <c r="C92" s="27" t="s">
        <v>99</v>
      </c>
      <c r="D92" s="25" t="s">
        <v>209</v>
      </c>
      <c r="E92" s="28">
        <f t="shared" si="1"/>
        <v>4021700</v>
      </c>
      <c r="F92" s="28">
        <v>4021700</v>
      </c>
      <c r="G92" s="28">
        <v>0</v>
      </c>
    </row>
    <row r="93" ht="24" customHeight="1" spans="1:7">
      <c r="A93" s="27" t="s">
        <v>207</v>
      </c>
      <c r="B93" s="27" t="s">
        <v>130</v>
      </c>
      <c r="C93" s="27" t="s">
        <v>101</v>
      </c>
      <c r="D93" s="25" t="s">
        <v>210</v>
      </c>
      <c r="E93" s="28">
        <f t="shared" si="1"/>
        <v>1903700</v>
      </c>
      <c r="F93" s="28">
        <v>1903700</v>
      </c>
      <c r="G93" s="28">
        <v>0</v>
      </c>
    </row>
    <row r="94" ht="24" customHeight="1" spans="1:7">
      <c r="A94" s="27" t="s">
        <v>207</v>
      </c>
      <c r="B94" s="27" t="s">
        <v>130</v>
      </c>
      <c r="C94" s="27" t="s">
        <v>105</v>
      </c>
      <c r="D94" s="25" t="s">
        <v>211</v>
      </c>
      <c r="E94" s="28">
        <f t="shared" si="1"/>
        <v>2118000</v>
      </c>
      <c r="F94" s="28">
        <v>2118000</v>
      </c>
      <c r="G94" s="28">
        <v>0</v>
      </c>
    </row>
    <row r="95" ht="24" customHeight="1" spans="1:7">
      <c r="A95" s="27" t="s">
        <v>62</v>
      </c>
      <c r="B95" s="27"/>
      <c r="C95" s="27"/>
      <c r="D95" s="27"/>
      <c r="E95" s="28">
        <f t="shared" si="1"/>
        <v>300249686.53</v>
      </c>
      <c r="F95" s="28">
        <v>22308600</v>
      </c>
      <c r="G95" s="28">
        <v>277941086.53</v>
      </c>
    </row>
  </sheetData>
  <sheetProtection password="CC3D" sheet="1"/>
  <mergeCells count="10">
    <mergeCell ref="A2:G2"/>
    <mergeCell ref="A4:F4"/>
    <mergeCell ref="A6:D6"/>
    <mergeCell ref="E6:G6"/>
    <mergeCell ref="A7:C7"/>
    <mergeCell ref="A95:D95"/>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showRuler="0" workbookViewId="0">
      <selection activeCell="G1" sqref="G1"/>
    </sheetView>
  </sheetViews>
  <sheetFormatPr defaultColWidth="9" defaultRowHeight="12.75" outlineLevelCol="6"/>
  <cols>
    <col min="1" max="3" width="7.85714285714286" customWidth="1"/>
    <col min="4" max="4" width="58.4285714285714" customWidth="1"/>
    <col min="5" max="7" width="20" customWidth="1"/>
  </cols>
  <sheetData>
    <row r="1" ht="18" customHeight="1" spans="1:7">
      <c r="A1" s="2"/>
      <c r="B1" s="2"/>
      <c r="C1" s="2"/>
      <c r="D1" s="2"/>
      <c r="E1" s="20"/>
      <c r="F1" s="20"/>
      <c r="G1" s="20"/>
    </row>
    <row r="2" ht="24" customHeight="1" spans="1:7">
      <c r="A2" s="1" t="s">
        <v>229</v>
      </c>
      <c r="B2" s="1"/>
      <c r="C2" s="1"/>
      <c r="D2" s="1"/>
      <c r="E2" s="1"/>
      <c r="F2" s="1"/>
      <c r="G2" s="1"/>
    </row>
    <row r="3" ht="7.5" customHeight="1" spans="1:7">
      <c r="A3" s="2"/>
      <c r="B3" s="2"/>
      <c r="C3" s="2"/>
      <c r="D3" s="2"/>
      <c r="E3" s="20"/>
      <c r="F3" s="20"/>
      <c r="G3" s="2"/>
    </row>
    <row r="4" ht="24" customHeight="1" spans="1:7">
      <c r="A4" s="31" t="s">
        <v>56</v>
      </c>
      <c r="B4" s="31"/>
      <c r="C4" s="31"/>
      <c r="D4" s="31"/>
      <c r="E4" s="31"/>
      <c r="F4" s="20"/>
      <c r="G4" s="20" t="s">
        <v>57</v>
      </c>
    </row>
    <row r="5" ht="7.5" customHeight="1" spans="1:7">
      <c r="A5" s="32"/>
      <c r="B5" s="32"/>
      <c r="C5" s="32"/>
      <c r="D5" s="32"/>
      <c r="E5" s="20"/>
      <c r="F5" s="20"/>
      <c r="G5" s="2"/>
    </row>
    <row r="6" ht="24" customHeight="1" spans="1:7">
      <c r="A6" s="21" t="s">
        <v>60</v>
      </c>
      <c r="B6" s="21"/>
      <c r="C6" s="21"/>
      <c r="D6" s="21"/>
      <c r="E6" s="21" t="s">
        <v>230</v>
      </c>
      <c r="F6" s="21"/>
      <c r="G6" s="21"/>
    </row>
    <row r="7" ht="24" customHeight="1" spans="1:7">
      <c r="A7" s="29" t="s">
        <v>89</v>
      </c>
      <c r="B7" s="29"/>
      <c r="C7" s="29"/>
      <c r="D7" s="21" t="s">
        <v>90</v>
      </c>
      <c r="E7" s="21" t="s">
        <v>62</v>
      </c>
      <c r="F7" s="10" t="s">
        <v>63</v>
      </c>
      <c r="G7" s="21" t="s">
        <v>64</v>
      </c>
    </row>
    <row r="8" ht="24" customHeight="1" spans="1:7">
      <c r="A8" s="21" t="s">
        <v>95</v>
      </c>
      <c r="B8" s="21" t="s">
        <v>96</v>
      </c>
      <c r="C8" s="21" t="s">
        <v>97</v>
      </c>
      <c r="D8" s="21"/>
      <c r="E8" s="21"/>
      <c r="F8" s="10"/>
      <c r="G8" s="21"/>
    </row>
    <row r="9" hidden="1" customHeight="1" spans="1:7">
      <c r="A9" s="19"/>
      <c r="B9" s="19"/>
      <c r="C9" s="19"/>
      <c r="D9" s="19"/>
      <c r="E9" s="33"/>
      <c r="F9" s="33" t="s">
        <v>99</v>
      </c>
      <c r="G9" s="33" t="s">
        <v>99</v>
      </c>
    </row>
    <row r="10" ht="24" customHeight="1" spans="1:7">
      <c r="A10" s="27" t="s">
        <v>180</v>
      </c>
      <c r="B10" s="27" t="s">
        <v>99</v>
      </c>
      <c r="C10" s="27" t="s">
        <v>99</v>
      </c>
      <c r="D10" s="25" t="s">
        <v>181</v>
      </c>
      <c r="E10" s="28">
        <f t="shared" ref="E10:E16" si="0">SUM(F10,G10)</f>
        <v>503032</v>
      </c>
      <c r="F10" s="28">
        <v>0</v>
      </c>
      <c r="G10" s="28">
        <v>503032</v>
      </c>
    </row>
    <row r="11" ht="24" customHeight="1" spans="1:7">
      <c r="A11" s="27" t="s">
        <v>180</v>
      </c>
      <c r="B11" s="27" t="s">
        <v>112</v>
      </c>
      <c r="C11" s="27" t="s">
        <v>99</v>
      </c>
      <c r="D11" s="25" t="s">
        <v>188</v>
      </c>
      <c r="E11" s="28">
        <f t="shared" si="0"/>
        <v>503032</v>
      </c>
      <c r="F11" s="28">
        <v>0</v>
      </c>
      <c r="G11" s="28">
        <v>503032</v>
      </c>
    </row>
    <row r="12" ht="24" customHeight="1" spans="1:7">
      <c r="A12" s="27" t="s">
        <v>180</v>
      </c>
      <c r="B12" s="27" t="s">
        <v>112</v>
      </c>
      <c r="C12" s="27" t="s">
        <v>114</v>
      </c>
      <c r="D12" s="25" t="s">
        <v>189</v>
      </c>
      <c r="E12" s="28">
        <f t="shared" si="0"/>
        <v>503032</v>
      </c>
      <c r="F12" s="28">
        <v>0</v>
      </c>
      <c r="G12" s="28">
        <v>503032</v>
      </c>
    </row>
    <row r="13" ht="24" customHeight="1" spans="1:7">
      <c r="A13" s="27" t="s">
        <v>212</v>
      </c>
      <c r="B13" s="27" t="s">
        <v>99</v>
      </c>
      <c r="C13" s="27" t="s">
        <v>99</v>
      </c>
      <c r="D13" s="25" t="s">
        <v>213</v>
      </c>
      <c r="E13" s="28">
        <f t="shared" si="0"/>
        <v>300000</v>
      </c>
      <c r="F13" s="28">
        <v>0</v>
      </c>
      <c r="G13" s="28">
        <v>300000</v>
      </c>
    </row>
    <row r="14" ht="24" customHeight="1" spans="1:7">
      <c r="A14" s="27" t="s">
        <v>212</v>
      </c>
      <c r="B14" s="27" t="s">
        <v>214</v>
      </c>
      <c r="C14" s="27" t="s">
        <v>99</v>
      </c>
      <c r="D14" s="25" t="s">
        <v>215</v>
      </c>
      <c r="E14" s="28">
        <f t="shared" si="0"/>
        <v>300000</v>
      </c>
      <c r="F14" s="28">
        <v>0</v>
      </c>
      <c r="G14" s="28">
        <v>300000</v>
      </c>
    </row>
    <row r="15" ht="24" customHeight="1" spans="1:7">
      <c r="A15" s="27" t="s">
        <v>212</v>
      </c>
      <c r="B15" s="27" t="s">
        <v>214</v>
      </c>
      <c r="C15" s="27" t="s">
        <v>130</v>
      </c>
      <c r="D15" s="25" t="s">
        <v>216</v>
      </c>
      <c r="E15" s="28">
        <f t="shared" si="0"/>
        <v>300000</v>
      </c>
      <c r="F15" s="28">
        <v>0</v>
      </c>
      <c r="G15" s="28">
        <v>300000</v>
      </c>
    </row>
    <row r="16" ht="24" customHeight="1" spans="1:7">
      <c r="A16" s="27" t="s">
        <v>62</v>
      </c>
      <c r="B16" s="27"/>
      <c r="C16" s="27"/>
      <c r="D16" s="27"/>
      <c r="E16" s="28">
        <f t="shared" si="0"/>
        <v>803032</v>
      </c>
      <c r="F16" s="28">
        <v>0</v>
      </c>
      <c r="G16" s="28">
        <v>803032</v>
      </c>
    </row>
    <row r="18" ht="24" customHeight="1" spans="4:4">
      <c r="D18" s="18"/>
    </row>
  </sheetData>
  <sheetProtection password="CC3D" sheet="1"/>
  <mergeCells count="10">
    <mergeCell ref="A2:G2"/>
    <mergeCell ref="A4:E4"/>
    <mergeCell ref="A6:D6"/>
    <mergeCell ref="E6:G6"/>
    <mergeCell ref="A7:C7"/>
    <mergeCell ref="A16:D16"/>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D18" sqref="D18"/>
    </sheetView>
  </sheetViews>
  <sheetFormatPr defaultColWidth="9" defaultRowHeight="12.75" outlineLevelCol="6"/>
  <cols>
    <col min="1" max="3" width="6.14285714285714" customWidth="1"/>
    <col min="4" max="4" width="51.4285714285714" customWidth="1"/>
    <col min="5" max="6" width="23.7142857142857" customWidth="1"/>
    <col min="7" max="7" width="24.7142857142857" customWidth="1"/>
    <col min="8" max="8" width="9.28571428571429" customWidth="1"/>
  </cols>
  <sheetData>
    <row r="1" ht="18" customHeight="1" spans="1:7">
      <c r="A1" s="2"/>
      <c r="B1" s="2"/>
      <c r="C1" s="2"/>
      <c r="D1" s="2"/>
      <c r="E1" s="20"/>
      <c r="F1" s="20"/>
      <c r="G1" s="20"/>
    </row>
    <row r="2" ht="24" customHeight="1" spans="1:7">
      <c r="A2" s="1" t="s">
        <v>231</v>
      </c>
      <c r="B2" s="1"/>
      <c r="C2" s="1"/>
      <c r="D2" s="1"/>
      <c r="E2" s="1"/>
      <c r="F2" s="1"/>
      <c r="G2" s="1"/>
    </row>
    <row r="4" ht="24" customHeight="1" spans="1:7">
      <c r="A4" s="2" t="s">
        <v>56</v>
      </c>
      <c r="B4" s="2"/>
      <c r="C4" s="2"/>
      <c r="D4" s="2"/>
      <c r="E4" s="2"/>
      <c r="F4" s="2"/>
      <c r="G4" s="20" t="s">
        <v>57</v>
      </c>
    </row>
    <row r="5" ht="7.5" customHeight="1" spans="1:7">
      <c r="A5" s="19"/>
      <c r="B5" s="19"/>
      <c r="C5" s="19"/>
      <c r="D5" s="19"/>
      <c r="E5" s="19"/>
      <c r="F5" s="19"/>
      <c r="G5" s="19"/>
    </row>
    <row r="6" ht="24" customHeight="1" spans="1:7">
      <c r="A6" s="21" t="s">
        <v>60</v>
      </c>
      <c r="B6" s="21"/>
      <c r="C6" s="21"/>
      <c r="D6" s="21"/>
      <c r="E6" s="21" t="s">
        <v>232</v>
      </c>
      <c r="F6" s="21"/>
      <c r="G6" s="21"/>
    </row>
    <row r="7" ht="24" customHeight="1" spans="1:7">
      <c r="A7" s="29" t="s">
        <v>89</v>
      </c>
      <c r="B7" s="29"/>
      <c r="C7" s="29"/>
      <c r="D7" s="21" t="s">
        <v>90</v>
      </c>
      <c r="E7" s="21" t="s">
        <v>62</v>
      </c>
      <c r="F7" s="8" t="s">
        <v>63</v>
      </c>
      <c r="G7" s="21" t="s">
        <v>64</v>
      </c>
    </row>
    <row r="8" ht="24" customHeight="1" spans="1:7">
      <c r="A8" s="21" t="s">
        <v>95</v>
      </c>
      <c r="B8" s="21" t="s">
        <v>96</v>
      </c>
      <c r="C8" s="21" t="s">
        <v>97</v>
      </c>
      <c r="D8" s="21"/>
      <c r="E8" s="21"/>
      <c r="F8" s="8"/>
      <c r="G8" s="21"/>
    </row>
    <row r="9" ht="24" customHeight="1" spans="1:7">
      <c r="A9" s="27" t="s">
        <v>99</v>
      </c>
      <c r="B9" s="27" t="s">
        <v>99</v>
      </c>
      <c r="C9" s="27" t="s">
        <v>99</v>
      </c>
      <c r="D9" s="25" t="s">
        <v>99</v>
      </c>
      <c r="E9" s="28">
        <f>SUM(F9,G9)</f>
        <v>0</v>
      </c>
      <c r="F9" s="28" t="s">
        <v>99</v>
      </c>
      <c r="G9" s="28" t="s">
        <v>99</v>
      </c>
    </row>
    <row r="10" ht="24" customHeight="1" spans="1:7">
      <c r="A10" s="27" t="s">
        <v>62</v>
      </c>
      <c r="B10" s="27"/>
      <c r="C10" s="27"/>
      <c r="D10" s="27"/>
      <c r="E10" s="28">
        <f>SUM(F10,G10)</f>
        <v>0</v>
      </c>
      <c r="F10" s="28" t="s">
        <v>99</v>
      </c>
      <c r="G10" s="28" t="s">
        <v>99</v>
      </c>
    </row>
    <row r="11" ht="19" customHeight="1" spans="1:4">
      <c r="A11" s="30" t="s">
        <v>233</v>
      </c>
      <c r="B11" s="30"/>
      <c r="C11" s="30"/>
      <c r="D11" s="30"/>
    </row>
    <row r="13" ht="24" customHeight="1" spans="4:4">
      <c r="D13" s="18"/>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9"/>
  <sheetViews>
    <sheetView showRuler="0" workbookViewId="0">
      <selection activeCell="F1" sqref="F1"/>
    </sheetView>
  </sheetViews>
  <sheetFormatPr defaultColWidth="9" defaultRowHeight="12.75" outlineLevelCol="5"/>
  <cols>
    <col min="1" max="2" width="8.57142857142857" customWidth="1"/>
    <col min="3" max="3" width="65.2857142857143" customWidth="1"/>
    <col min="4" max="6" width="20" customWidth="1"/>
  </cols>
  <sheetData>
    <row r="1" ht="18" customHeight="1" spans="1:6">
      <c r="A1" s="2"/>
      <c r="B1" s="2"/>
      <c r="C1" s="2"/>
      <c r="D1" s="2"/>
      <c r="E1" s="2"/>
      <c r="F1" s="4"/>
    </row>
    <row r="2" ht="22.5" customHeight="1" spans="1:6">
      <c r="A2" s="1" t="s">
        <v>234</v>
      </c>
      <c r="B2" s="1"/>
      <c r="C2" s="1"/>
      <c r="D2" s="1"/>
      <c r="E2" s="1"/>
      <c r="F2" s="1"/>
    </row>
    <row r="3" ht="7.5" customHeight="1" spans="1:6">
      <c r="A3" s="19"/>
      <c r="B3" s="19"/>
      <c r="C3" s="19"/>
      <c r="D3" s="19"/>
      <c r="E3" s="19"/>
      <c r="F3" s="19"/>
    </row>
    <row r="4" ht="24" customHeight="1" spans="1:6">
      <c r="A4" s="2" t="s">
        <v>56</v>
      </c>
      <c r="B4" s="2"/>
      <c r="C4" s="2"/>
      <c r="D4" s="2"/>
      <c r="E4" s="2"/>
      <c r="F4" s="20" t="s">
        <v>57</v>
      </c>
    </row>
    <row r="5" ht="7.5" customHeight="1" spans="1:6">
      <c r="A5" s="19"/>
      <c r="B5" s="19"/>
      <c r="C5" s="19"/>
      <c r="D5" s="19"/>
      <c r="E5" s="19"/>
      <c r="F5" s="19"/>
    </row>
    <row r="6" ht="24" customHeight="1" spans="1:6">
      <c r="A6" s="21" t="s">
        <v>60</v>
      </c>
      <c r="B6" s="21"/>
      <c r="C6" s="21"/>
      <c r="D6" s="21" t="s">
        <v>235</v>
      </c>
      <c r="E6" s="21"/>
      <c r="F6" s="21"/>
    </row>
    <row r="7" ht="24" customHeight="1" spans="1:6">
      <c r="A7" s="21" t="s">
        <v>236</v>
      </c>
      <c r="B7" s="21"/>
      <c r="C7" s="21" t="s">
        <v>237</v>
      </c>
      <c r="D7" s="22" t="s">
        <v>62</v>
      </c>
      <c r="E7" s="22" t="s">
        <v>65</v>
      </c>
      <c r="F7" s="22" t="s">
        <v>66</v>
      </c>
    </row>
    <row r="8" ht="24" customHeight="1" spans="1:6">
      <c r="A8" s="21" t="s">
        <v>95</v>
      </c>
      <c r="B8" s="21" t="s">
        <v>96</v>
      </c>
      <c r="C8" s="21"/>
      <c r="D8" s="22"/>
      <c r="E8" s="22"/>
      <c r="F8" s="22"/>
    </row>
    <row r="9" hidden="1" customHeight="1" spans="1:6">
      <c r="A9" s="19" t="s">
        <v>99</v>
      </c>
      <c r="B9" s="19"/>
      <c r="C9" s="19"/>
      <c r="D9" s="23"/>
      <c r="E9" s="23" t="s">
        <v>99</v>
      </c>
      <c r="F9" s="23" t="s">
        <v>99</v>
      </c>
    </row>
    <row r="10" ht="24" customHeight="1" spans="1:6">
      <c r="A10" s="24" t="s">
        <v>238</v>
      </c>
      <c r="B10" s="24" t="s">
        <v>99</v>
      </c>
      <c r="C10" s="25" t="s">
        <v>239</v>
      </c>
      <c r="D10" s="26">
        <f t="shared" ref="D10:D39" si="0">SUM(E10,F10)</f>
        <v>18148500</v>
      </c>
      <c r="E10" s="26">
        <v>18148500</v>
      </c>
      <c r="F10" s="26">
        <v>0</v>
      </c>
    </row>
    <row r="11" ht="24" customHeight="1" spans="1:6">
      <c r="A11" s="24" t="s">
        <v>238</v>
      </c>
      <c r="B11" s="24" t="s">
        <v>101</v>
      </c>
      <c r="C11" s="25" t="s">
        <v>240</v>
      </c>
      <c r="D11" s="26">
        <f t="shared" si="0"/>
        <v>2078800</v>
      </c>
      <c r="E11" s="26">
        <v>2078800</v>
      </c>
      <c r="F11" s="26">
        <v>0</v>
      </c>
    </row>
    <row r="12" ht="24" customHeight="1" spans="1:6">
      <c r="A12" s="24" t="s">
        <v>238</v>
      </c>
      <c r="B12" s="24" t="s">
        <v>130</v>
      </c>
      <c r="C12" s="25" t="s">
        <v>241</v>
      </c>
      <c r="D12" s="26">
        <f t="shared" si="0"/>
        <v>5857300</v>
      </c>
      <c r="E12" s="26">
        <v>5857300</v>
      </c>
      <c r="F12" s="26">
        <v>0</v>
      </c>
    </row>
    <row r="13" ht="24" customHeight="1" spans="1:6">
      <c r="A13" s="24" t="s">
        <v>238</v>
      </c>
      <c r="B13" s="24" t="s">
        <v>105</v>
      </c>
      <c r="C13" s="25" t="s">
        <v>242</v>
      </c>
      <c r="D13" s="26">
        <f t="shared" si="0"/>
        <v>4552500</v>
      </c>
      <c r="E13" s="26">
        <v>4552500</v>
      </c>
      <c r="F13" s="26">
        <v>0</v>
      </c>
    </row>
    <row r="14" ht="24" customHeight="1" spans="1:6">
      <c r="A14" s="24" t="s">
        <v>238</v>
      </c>
      <c r="B14" s="24" t="s">
        <v>112</v>
      </c>
      <c r="C14" s="25" t="s">
        <v>243</v>
      </c>
      <c r="D14" s="26">
        <f t="shared" si="0"/>
        <v>1326300</v>
      </c>
      <c r="E14" s="26">
        <v>1326300</v>
      </c>
      <c r="F14" s="26">
        <v>0</v>
      </c>
    </row>
    <row r="15" ht="24" customHeight="1" spans="1:6">
      <c r="A15" s="24" t="s">
        <v>238</v>
      </c>
      <c r="B15" s="24" t="s">
        <v>197</v>
      </c>
      <c r="C15" s="25" t="s">
        <v>244</v>
      </c>
      <c r="D15" s="26">
        <f t="shared" si="0"/>
        <v>663100</v>
      </c>
      <c r="E15" s="26">
        <v>663100</v>
      </c>
      <c r="F15" s="26">
        <v>0</v>
      </c>
    </row>
    <row r="16" ht="24" customHeight="1" spans="1:6">
      <c r="A16" s="24" t="s">
        <v>238</v>
      </c>
      <c r="B16" s="24" t="s">
        <v>150</v>
      </c>
      <c r="C16" s="25" t="s">
        <v>245</v>
      </c>
      <c r="D16" s="26">
        <f t="shared" si="0"/>
        <v>548000</v>
      </c>
      <c r="E16" s="26">
        <v>548000</v>
      </c>
      <c r="F16" s="26">
        <v>0</v>
      </c>
    </row>
    <row r="17" ht="24" customHeight="1" spans="1:6">
      <c r="A17" s="24" t="s">
        <v>238</v>
      </c>
      <c r="B17" s="24" t="s">
        <v>246</v>
      </c>
      <c r="C17" s="25" t="s">
        <v>247</v>
      </c>
      <c r="D17" s="26">
        <f t="shared" si="0"/>
        <v>13200</v>
      </c>
      <c r="E17" s="26">
        <v>13200</v>
      </c>
      <c r="F17" s="26">
        <v>0</v>
      </c>
    </row>
    <row r="18" ht="24" customHeight="1" spans="1:6">
      <c r="A18" s="24" t="s">
        <v>238</v>
      </c>
      <c r="B18" s="24" t="s">
        <v>248</v>
      </c>
      <c r="C18" s="25" t="s">
        <v>210</v>
      </c>
      <c r="D18" s="26">
        <f t="shared" si="0"/>
        <v>1903700</v>
      </c>
      <c r="E18" s="26">
        <v>1903700</v>
      </c>
      <c r="F18" s="26">
        <v>0</v>
      </c>
    </row>
    <row r="19" ht="24" customHeight="1" spans="1:6">
      <c r="A19" s="24" t="s">
        <v>238</v>
      </c>
      <c r="B19" s="24" t="s">
        <v>103</v>
      </c>
      <c r="C19" s="25" t="s">
        <v>249</v>
      </c>
      <c r="D19" s="26">
        <f t="shared" si="0"/>
        <v>1205600</v>
      </c>
      <c r="E19" s="26">
        <v>1205600</v>
      </c>
      <c r="F19" s="26">
        <v>0</v>
      </c>
    </row>
    <row r="20" ht="24" customHeight="1" spans="1:6">
      <c r="A20" s="24" t="s">
        <v>250</v>
      </c>
      <c r="B20" s="24" t="s">
        <v>99</v>
      </c>
      <c r="C20" s="25" t="s">
        <v>251</v>
      </c>
      <c r="D20" s="26">
        <f t="shared" si="0"/>
        <v>3905400</v>
      </c>
      <c r="E20" s="26">
        <v>0</v>
      </c>
      <c r="F20" s="26">
        <v>3905400</v>
      </c>
    </row>
    <row r="21" ht="24" customHeight="1" spans="1:6">
      <c r="A21" s="24" t="s">
        <v>250</v>
      </c>
      <c r="B21" s="24" t="s">
        <v>101</v>
      </c>
      <c r="C21" s="25" t="s">
        <v>252</v>
      </c>
      <c r="D21" s="26">
        <f t="shared" si="0"/>
        <v>1079500</v>
      </c>
      <c r="E21" s="26">
        <v>0</v>
      </c>
      <c r="F21" s="26">
        <v>1079500</v>
      </c>
    </row>
    <row r="22" ht="24" customHeight="1" spans="1:6">
      <c r="A22" s="24" t="s">
        <v>250</v>
      </c>
      <c r="B22" s="24" t="s">
        <v>130</v>
      </c>
      <c r="C22" s="25" t="s">
        <v>253</v>
      </c>
      <c r="D22" s="26">
        <f t="shared" si="0"/>
        <v>180000</v>
      </c>
      <c r="E22" s="26">
        <v>0</v>
      </c>
      <c r="F22" s="26">
        <v>180000</v>
      </c>
    </row>
    <row r="23" ht="24" customHeight="1" spans="1:6">
      <c r="A23" s="24" t="s">
        <v>250</v>
      </c>
      <c r="B23" s="24" t="s">
        <v>108</v>
      </c>
      <c r="C23" s="25" t="s">
        <v>254</v>
      </c>
      <c r="D23" s="26">
        <f t="shared" si="0"/>
        <v>50000</v>
      </c>
      <c r="E23" s="26">
        <v>0</v>
      </c>
      <c r="F23" s="26">
        <v>50000</v>
      </c>
    </row>
    <row r="24" ht="24" customHeight="1" spans="1:6">
      <c r="A24" s="24" t="s">
        <v>250</v>
      </c>
      <c r="B24" s="24" t="s">
        <v>144</v>
      </c>
      <c r="C24" s="25" t="s">
        <v>255</v>
      </c>
      <c r="D24" s="26">
        <f t="shared" si="0"/>
        <v>100000</v>
      </c>
      <c r="E24" s="26">
        <v>0</v>
      </c>
      <c r="F24" s="26">
        <v>100000</v>
      </c>
    </row>
    <row r="25" ht="24" customHeight="1" spans="1:6">
      <c r="A25" s="24" t="s">
        <v>250</v>
      </c>
      <c r="B25" s="24" t="s">
        <v>110</v>
      </c>
      <c r="C25" s="25" t="s">
        <v>256</v>
      </c>
      <c r="D25" s="26">
        <f t="shared" si="0"/>
        <v>100000</v>
      </c>
      <c r="E25" s="26">
        <v>0</v>
      </c>
      <c r="F25" s="26">
        <v>100000</v>
      </c>
    </row>
    <row r="26" ht="24" customHeight="1" spans="1:6">
      <c r="A26" s="24" t="s">
        <v>250</v>
      </c>
      <c r="B26" s="24" t="s">
        <v>116</v>
      </c>
      <c r="C26" s="25" t="s">
        <v>257</v>
      </c>
      <c r="D26" s="26">
        <f t="shared" si="0"/>
        <v>45000</v>
      </c>
      <c r="E26" s="26">
        <v>0</v>
      </c>
      <c r="F26" s="26">
        <v>45000</v>
      </c>
    </row>
    <row r="27" ht="24" customHeight="1" spans="1:6">
      <c r="A27" s="24" t="s">
        <v>250</v>
      </c>
      <c r="B27" s="24" t="s">
        <v>248</v>
      </c>
      <c r="C27" s="25" t="s">
        <v>258</v>
      </c>
      <c r="D27" s="26">
        <f t="shared" si="0"/>
        <v>750000</v>
      </c>
      <c r="E27" s="26">
        <v>0</v>
      </c>
      <c r="F27" s="26">
        <v>750000</v>
      </c>
    </row>
    <row r="28" ht="24" customHeight="1" spans="1:6">
      <c r="A28" s="24" t="s">
        <v>250</v>
      </c>
      <c r="B28" s="24" t="s">
        <v>259</v>
      </c>
      <c r="C28" s="25" t="s">
        <v>260</v>
      </c>
      <c r="D28" s="26">
        <f t="shared" si="0"/>
        <v>30000</v>
      </c>
      <c r="E28" s="26">
        <v>0</v>
      </c>
      <c r="F28" s="26">
        <v>30000</v>
      </c>
    </row>
    <row r="29" ht="24" customHeight="1" spans="1:6">
      <c r="A29" s="24" t="s">
        <v>250</v>
      </c>
      <c r="B29" s="24" t="s">
        <v>200</v>
      </c>
      <c r="C29" s="25" t="s">
        <v>261</v>
      </c>
      <c r="D29" s="26">
        <f t="shared" si="0"/>
        <v>30000</v>
      </c>
      <c r="E29" s="26">
        <v>0</v>
      </c>
      <c r="F29" s="26">
        <v>30000</v>
      </c>
    </row>
    <row r="30" ht="24" customHeight="1" spans="1:6">
      <c r="A30" s="24" t="s">
        <v>250</v>
      </c>
      <c r="B30" s="24" t="s">
        <v>172</v>
      </c>
      <c r="C30" s="25" t="s">
        <v>262</v>
      </c>
      <c r="D30" s="26">
        <f t="shared" si="0"/>
        <v>100000</v>
      </c>
      <c r="E30" s="26">
        <v>0</v>
      </c>
      <c r="F30" s="26">
        <v>100000</v>
      </c>
    </row>
    <row r="31" ht="24" customHeight="1" spans="1:6">
      <c r="A31" s="24" t="s">
        <v>250</v>
      </c>
      <c r="B31" s="24" t="s">
        <v>164</v>
      </c>
      <c r="C31" s="25" t="s">
        <v>263</v>
      </c>
      <c r="D31" s="26">
        <f t="shared" si="0"/>
        <v>197200</v>
      </c>
      <c r="E31" s="26">
        <v>0</v>
      </c>
      <c r="F31" s="26">
        <v>197200</v>
      </c>
    </row>
    <row r="32" ht="24" customHeight="1" spans="1:6">
      <c r="A32" s="24" t="s">
        <v>250</v>
      </c>
      <c r="B32" s="24" t="s">
        <v>119</v>
      </c>
      <c r="C32" s="25" t="s">
        <v>264</v>
      </c>
      <c r="D32" s="26">
        <f t="shared" si="0"/>
        <v>734400</v>
      </c>
      <c r="E32" s="26">
        <v>0</v>
      </c>
      <c r="F32" s="26">
        <v>734400</v>
      </c>
    </row>
    <row r="33" ht="24" customHeight="1" spans="1:6">
      <c r="A33" s="24" t="s">
        <v>250</v>
      </c>
      <c r="B33" s="24" t="s">
        <v>265</v>
      </c>
      <c r="C33" s="25" t="s">
        <v>266</v>
      </c>
      <c r="D33" s="26">
        <f t="shared" si="0"/>
        <v>97000</v>
      </c>
      <c r="E33" s="26">
        <v>0</v>
      </c>
      <c r="F33" s="26">
        <v>97000</v>
      </c>
    </row>
    <row r="34" ht="24" customHeight="1" spans="1:6">
      <c r="A34" s="24" t="s">
        <v>250</v>
      </c>
      <c r="B34" s="24" t="s">
        <v>267</v>
      </c>
      <c r="C34" s="25" t="s">
        <v>268</v>
      </c>
      <c r="D34" s="26">
        <f t="shared" si="0"/>
        <v>412300</v>
      </c>
      <c r="E34" s="26">
        <v>0</v>
      </c>
      <c r="F34" s="26">
        <v>412300</v>
      </c>
    </row>
    <row r="35" ht="24" customHeight="1" spans="1:6">
      <c r="A35" s="24" t="s">
        <v>269</v>
      </c>
      <c r="B35" s="24" t="s">
        <v>99</v>
      </c>
      <c r="C35" s="25" t="s">
        <v>270</v>
      </c>
      <c r="D35" s="26">
        <f t="shared" si="0"/>
        <v>142700</v>
      </c>
      <c r="E35" s="26">
        <v>142700</v>
      </c>
      <c r="F35" s="26">
        <v>0</v>
      </c>
    </row>
    <row r="36" ht="24" customHeight="1" spans="1:6">
      <c r="A36" s="24" t="s">
        <v>269</v>
      </c>
      <c r="B36" s="24" t="s">
        <v>130</v>
      </c>
      <c r="C36" s="25" t="s">
        <v>271</v>
      </c>
      <c r="D36" s="26">
        <f t="shared" si="0"/>
        <v>142700</v>
      </c>
      <c r="E36" s="26">
        <v>142700</v>
      </c>
      <c r="F36" s="26">
        <v>0</v>
      </c>
    </row>
    <row r="37" ht="24" customHeight="1" spans="1:6">
      <c r="A37" s="24" t="s">
        <v>272</v>
      </c>
      <c r="B37" s="24" t="s">
        <v>99</v>
      </c>
      <c r="C37" s="25" t="s">
        <v>273</v>
      </c>
      <c r="D37" s="26">
        <f t="shared" si="0"/>
        <v>112000</v>
      </c>
      <c r="E37" s="26">
        <v>0</v>
      </c>
      <c r="F37" s="26">
        <v>112000</v>
      </c>
    </row>
    <row r="38" ht="24" customHeight="1" spans="1:6">
      <c r="A38" s="24" t="s">
        <v>272</v>
      </c>
      <c r="B38" s="24" t="s">
        <v>130</v>
      </c>
      <c r="C38" s="25" t="s">
        <v>274</v>
      </c>
      <c r="D38" s="26">
        <f t="shared" si="0"/>
        <v>112000</v>
      </c>
      <c r="E38" s="26">
        <v>0</v>
      </c>
      <c r="F38" s="26">
        <v>112000</v>
      </c>
    </row>
    <row r="39" ht="24" customHeight="1" spans="1:6">
      <c r="A39" s="27" t="s">
        <v>62</v>
      </c>
      <c r="B39" s="27"/>
      <c r="C39" s="27"/>
      <c r="D39" s="28">
        <f t="shared" si="0"/>
        <v>22308600</v>
      </c>
      <c r="E39" s="28">
        <v>18291200</v>
      </c>
      <c r="F39" s="28">
        <v>4017400</v>
      </c>
    </row>
  </sheetData>
  <sheetProtection password="CC3D" sheet="1"/>
  <mergeCells count="10">
    <mergeCell ref="A2:F2"/>
    <mergeCell ref="A4:E4"/>
    <mergeCell ref="A6:C6"/>
    <mergeCell ref="D6:F6"/>
    <mergeCell ref="A7:B7"/>
    <mergeCell ref="A39:C39"/>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showRuler="0" workbookViewId="0">
      <selection activeCell="D16" sqref="D16"/>
    </sheetView>
  </sheetViews>
  <sheetFormatPr defaultColWidth="9" defaultRowHeight="12.75" outlineLevelCol="7"/>
  <cols>
    <col min="1" max="1" width="21.2857142857143" customWidth="1"/>
    <col min="2" max="2" width="20.4285714285714" customWidth="1"/>
    <col min="3" max="3" width="19.7142857142857" customWidth="1"/>
    <col min="4" max="4" width="21" customWidth="1"/>
    <col min="5" max="5" width="19.8571428571429" customWidth="1"/>
    <col min="6" max="6" width="20.2857142857143" customWidth="1"/>
    <col min="7" max="7" width="9.28571428571429" hidden="1" customWidth="1"/>
    <col min="8" max="8" width="19.1428571428571" customWidth="1"/>
    <col min="9" max="26" width="9.28571428571429" customWidth="1"/>
  </cols>
  <sheetData>
    <row r="1" ht="18" customHeight="1" spans="1:8">
      <c r="A1" s="2"/>
      <c r="B1" s="2"/>
      <c r="C1" s="2"/>
      <c r="D1" s="2"/>
      <c r="E1" s="2"/>
      <c r="F1" s="2"/>
      <c r="G1" s="4" t="s">
        <v>275</v>
      </c>
      <c r="H1" s="5"/>
    </row>
    <row r="2" ht="22.5" customHeight="1" spans="1:8">
      <c r="A2" s="1" t="s">
        <v>276</v>
      </c>
      <c r="B2" s="1"/>
      <c r="C2" s="1"/>
      <c r="D2" s="1"/>
      <c r="E2" s="1"/>
      <c r="F2" s="1"/>
      <c r="G2" s="1"/>
      <c r="H2" s="1"/>
    </row>
    <row r="4" ht="24" customHeight="1" spans="1:8">
      <c r="A4" s="2" t="s">
        <v>56</v>
      </c>
      <c r="B4" s="2"/>
      <c r="C4" s="2"/>
      <c r="D4" s="2"/>
      <c r="E4" s="2"/>
      <c r="F4" s="2"/>
      <c r="G4" s="6" t="s">
        <v>277</v>
      </c>
      <c r="H4" s="5" t="s">
        <v>278</v>
      </c>
    </row>
    <row r="6" ht="24" customHeight="1" spans="1:8">
      <c r="A6" s="7" t="s">
        <v>279</v>
      </c>
      <c r="B6" s="7"/>
      <c r="C6" s="7"/>
      <c r="D6" s="7"/>
      <c r="E6" s="7"/>
      <c r="F6" s="7"/>
      <c r="G6" s="8" t="s">
        <v>280</v>
      </c>
      <c r="H6" s="9" t="s">
        <v>281</v>
      </c>
    </row>
    <row r="7" ht="24" customHeight="1" spans="1:8">
      <c r="A7" s="8" t="s">
        <v>62</v>
      </c>
      <c r="B7" s="8" t="s">
        <v>282</v>
      </c>
      <c r="C7" s="8" t="s">
        <v>262</v>
      </c>
      <c r="D7" s="10" t="s">
        <v>283</v>
      </c>
      <c r="E7" s="10"/>
      <c r="F7" s="10"/>
      <c r="G7" s="8"/>
      <c r="H7" s="9"/>
    </row>
    <row r="8" ht="24" customHeight="1" spans="1:8">
      <c r="A8" s="8"/>
      <c r="B8" s="8"/>
      <c r="C8" s="8"/>
      <c r="D8" s="11" t="s">
        <v>284</v>
      </c>
      <c r="E8" s="11" t="s">
        <v>285</v>
      </c>
      <c r="F8" s="11" t="s">
        <v>286</v>
      </c>
      <c r="G8" s="8"/>
      <c r="H8" s="9"/>
    </row>
    <row r="9" hidden="1" customHeight="1" spans="1:8">
      <c r="A9" s="12">
        <f>SUM(B9,C9,D9)</f>
        <v>197000</v>
      </c>
      <c r="B9" s="13">
        <f>SUM(B10:B10)</f>
        <v>0</v>
      </c>
      <c r="C9" s="13">
        <f>SUM(C10:C10)</f>
        <v>100000</v>
      </c>
      <c r="D9" s="12">
        <f>SUM(E9,F9)</f>
        <v>97000</v>
      </c>
      <c r="E9" s="12">
        <f>SUM(E10:E10)</f>
        <v>0</v>
      </c>
      <c r="F9" s="12">
        <f>SUM(F10:F10)</f>
        <v>97000</v>
      </c>
      <c r="G9" s="12">
        <f>SUM(G10:G10,H10:H10)</f>
        <v>4017801.74</v>
      </c>
      <c r="H9" s="14"/>
    </row>
    <row r="10" ht="24" customHeight="1" spans="1:8">
      <c r="A10" s="15">
        <f>SUM(B10,C10,D10)</f>
        <v>197000</v>
      </c>
      <c r="B10" s="16">
        <v>0</v>
      </c>
      <c r="C10" s="16">
        <v>100000</v>
      </c>
      <c r="D10" s="16">
        <f>SUM(E10,F10)</f>
        <v>97000</v>
      </c>
      <c r="E10" s="16">
        <v>0</v>
      </c>
      <c r="F10" s="16">
        <v>97000</v>
      </c>
      <c r="G10" s="16">
        <v>401.74</v>
      </c>
      <c r="H10" s="17">
        <v>4017400</v>
      </c>
    </row>
    <row r="13" ht="24" customHeight="1" spans="1:1">
      <c r="A13" s="18" t="s">
        <v>99</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8" sqref="A8"/>
    </sheetView>
  </sheetViews>
  <sheetFormatPr defaultColWidth="9" defaultRowHeight="12.75" outlineLevelRow="2"/>
  <cols>
    <col min="1" max="1" width="146.142857142857" customWidth="1"/>
  </cols>
  <sheetData>
    <row r="1" ht="31.5" customHeight="1" spans="1:1">
      <c r="A1" s="1" t="s">
        <v>287</v>
      </c>
    </row>
    <row r="2" ht="24" customHeight="1" spans="1:1">
      <c r="A2" s="2"/>
    </row>
    <row r="3" ht="321" customHeight="1" spans="1:1">
      <c r="A3" s="3" t="s">
        <v>288</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2"/>
  <sheetViews>
    <sheetView showRuler="0" workbookViewId="0">
      <selection activeCell="A1" sqref="$A1:$XFD1048576"/>
    </sheetView>
  </sheetViews>
  <sheetFormatPr defaultColWidth="10.2857142857143" defaultRowHeight="14.25" outlineLevelCol="1"/>
  <cols>
    <col min="1" max="1" width="127.571428571429" style="49" customWidth="1"/>
    <col min="2" max="2" width="10.2857142857143" style="50" customWidth="1"/>
    <col min="3" max="16384" width="10.2857142857143" style="49"/>
  </cols>
  <sheetData>
    <row r="1" s="49" customFormat="1" ht="21" customHeight="1" spans="1:2">
      <c r="A1" s="51" t="s">
        <v>2</v>
      </c>
      <c r="B1" s="50"/>
    </row>
    <row r="2" s="49" customFormat="1" ht="21" customHeight="1" spans="1:2">
      <c r="A2" s="52"/>
      <c r="B2" s="50"/>
    </row>
    <row r="3" s="49" customFormat="1" ht="21" customHeight="1" spans="1:2">
      <c r="A3" s="52"/>
      <c r="B3" s="50"/>
    </row>
    <row r="4" s="49" customFormat="1" ht="21" customHeight="1" spans="1:2">
      <c r="A4" s="53" t="s">
        <v>3</v>
      </c>
      <c r="B4" s="50"/>
    </row>
    <row r="5" s="49" customFormat="1" ht="21" customHeight="1" spans="1:2">
      <c r="A5" s="54" t="s">
        <v>4</v>
      </c>
      <c r="B5" s="50"/>
    </row>
    <row r="6" s="49" customFormat="1" ht="21" customHeight="1" spans="1:2">
      <c r="A6" s="54" t="s">
        <v>5</v>
      </c>
      <c r="B6" s="50"/>
    </row>
    <row r="7" s="49" customFormat="1" ht="21" customHeight="1" spans="1:2">
      <c r="A7" s="54" t="s">
        <v>6</v>
      </c>
      <c r="B7" s="50"/>
    </row>
    <row r="8" s="49" customFormat="1" ht="21" customHeight="1" spans="1:2">
      <c r="A8" s="54" t="s">
        <v>7</v>
      </c>
      <c r="B8" s="50"/>
    </row>
    <row r="9" s="49" customFormat="1" ht="21" customHeight="1" spans="1:2">
      <c r="A9" s="55" t="s">
        <v>8</v>
      </c>
      <c r="B9" s="50"/>
    </row>
    <row r="10" s="49" customFormat="1" ht="21" customHeight="1" spans="1:2">
      <c r="A10" s="55" t="s">
        <v>9</v>
      </c>
      <c r="B10" s="50"/>
    </row>
    <row r="11" s="49" customFormat="1" ht="21" customHeight="1" spans="1:2">
      <c r="A11" s="55" t="s">
        <v>10</v>
      </c>
      <c r="B11" s="50"/>
    </row>
    <row r="12" s="50" customFormat="1" ht="21" customHeight="1" spans="1:1">
      <c r="A12" s="55" t="s">
        <v>11</v>
      </c>
    </row>
    <row r="13" s="50" customFormat="1" ht="21" customHeight="1" spans="1:1">
      <c r="A13" s="55" t="s">
        <v>12</v>
      </c>
    </row>
    <row r="14" s="50" customFormat="1" ht="21" customHeight="1" spans="1:1">
      <c r="A14" s="55" t="s">
        <v>13</v>
      </c>
    </row>
    <row r="15" s="50" customFormat="1" ht="21" customHeight="1" spans="1:1">
      <c r="A15" s="55" t="s">
        <v>14</v>
      </c>
    </row>
    <row r="16" s="50" customFormat="1" ht="21" customHeight="1" spans="1:1">
      <c r="A16" s="55" t="s">
        <v>15</v>
      </c>
    </row>
    <row r="17" s="50" customFormat="1" ht="21" customHeight="1" spans="1:1">
      <c r="A17" s="55" t="s">
        <v>16</v>
      </c>
    </row>
    <row r="18" s="50" customFormat="1" ht="21" customHeight="1" spans="1:1">
      <c r="A18" s="55" t="s">
        <v>17</v>
      </c>
    </row>
    <row r="19" s="50" customFormat="1" ht="21" customHeight="1" spans="1:1">
      <c r="A19" s="55"/>
    </row>
    <row r="20" s="50" customFormat="1" ht="21" customHeight="1" spans="1:1">
      <c r="A20" s="54"/>
    </row>
    <row r="21" s="50" customFormat="1" ht="21" customHeight="1" spans="1:1">
      <c r="A21" s="54"/>
    </row>
    <row r="22" s="50" customFormat="1" ht="21" customHeight="1" spans="1:1">
      <c r="A22" s="54"/>
    </row>
    <row r="23" s="50" customFormat="1" ht="21" customHeight="1" spans="1:1">
      <c r="A23" s="54"/>
    </row>
    <row r="24" s="50" customFormat="1" ht="21" customHeight="1" spans="1:1">
      <c r="A24" s="54"/>
    </row>
    <row r="25" s="50" customFormat="1" ht="21" customHeight="1" spans="1:1">
      <c r="A25" s="54"/>
    </row>
    <row r="26" s="50" customFormat="1" ht="21" customHeight="1" spans="1:1">
      <c r="A26" s="54"/>
    </row>
    <row r="27" s="50" customFormat="1" ht="21" customHeight="1" spans="1:1">
      <c r="A27" s="54"/>
    </row>
    <row r="28" s="50" customFormat="1" ht="18.75" spans="1:1">
      <c r="A28" s="54"/>
    </row>
    <row r="29" s="50" customFormat="1" ht="18.75" spans="1:1">
      <c r="A29" s="54"/>
    </row>
    <row r="30" s="50" customFormat="1" ht="18.75" spans="1:1">
      <c r="A30" s="54"/>
    </row>
    <row r="31" s="50" customFormat="1" ht="18.75" spans="1:1">
      <c r="A31" s="54"/>
    </row>
    <row r="32" s="50" customFormat="1" ht="18.75" spans="1:1">
      <c r="A32" s="54"/>
    </row>
    <row r="33" s="50" customFormat="1" ht="18.75" spans="1:1">
      <c r="A33" s="54"/>
    </row>
    <row r="34" s="50" customFormat="1" ht="18.75" spans="1:1">
      <c r="A34" s="54"/>
    </row>
    <row r="35" s="50" customFormat="1" ht="18.75" spans="1:1">
      <c r="A35" s="54"/>
    </row>
    <row r="36" s="50" customFormat="1" ht="18.75" spans="1:1">
      <c r="A36" s="54"/>
    </row>
    <row r="37" s="50" customFormat="1" ht="18.75" spans="1:1">
      <c r="A37" s="54"/>
    </row>
    <row r="38" s="50" customFormat="1" ht="18.75" spans="1:1">
      <c r="A38" s="54"/>
    </row>
    <row r="39" s="50" customFormat="1" ht="18.75" spans="1:1">
      <c r="A39" s="54"/>
    </row>
    <row r="40" s="50" customFormat="1" ht="18.75" spans="1:1">
      <c r="A40" s="54"/>
    </row>
    <row r="41" s="50" customFormat="1" ht="18.75" spans="1:1">
      <c r="A41" s="54"/>
    </row>
    <row r="42" s="50" customFormat="1" ht="18.75" spans="1:1">
      <c r="A42" s="54"/>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2.142857142857" customWidth="1"/>
  </cols>
  <sheetData>
    <row r="1" ht="37.5" customHeight="1" spans="1:1">
      <c r="A1" s="47" t="s">
        <v>18</v>
      </c>
    </row>
    <row r="3" ht="409.5" customHeight="1" spans="1:1">
      <c r="A3" s="48" t="s">
        <v>19</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5"/>
  <sheetViews>
    <sheetView showRuler="0" workbookViewId="0">
      <selection activeCell="A9" sqref="A9"/>
    </sheetView>
  </sheetViews>
  <sheetFormatPr defaultColWidth="11.4285714285714" defaultRowHeight="13.5"/>
  <cols>
    <col min="1" max="1" width="146.552380952381" style="43" customWidth="1"/>
    <col min="2" max="2" width="11.1619047619048" style="43" customWidth="1"/>
    <col min="3" max="16384" width="11.4285714285714" style="43"/>
  </cols>
  <sheetData>
    <row r="1" s="43" customFormat="1" ht="39.85" customHeight="1" spans="1:2">
      <c r="A1" s="44" t="s">
        <v>20</v>
      </c>
      <c r="B1" s="45"/>
    </row>
    <row r="2" s="43" customFormat="1" ht="26" customHeight="1" spans="1:13">
      <c r="A2" s="46" t="s">
        <v>21</v>
      </c>
      <c r="B2" s="46"/>
      <c r="C2" s="46"/>
      <c r="D2" s="46"/>
      <c r="E2" s="46"/>
      <c r="F2" s="46"/>
      <c r="G2" s="46"/>
      <c r="H2" s="46"/>
      <c r="I2" s="46"/>
      <c r="J2" s="46"/>
      <c r="K2" s="46"/>
      <c r="L2" s="46"/>
      <c r="M2" s="46"/>
    </row>
    <row r="3" s="43" customFormat="1" ht="26" customHeight="1" spans="1:13">
      <c r="A3" s="46" t="s">
        <v>22</v>
      </c>
      <c r="B3" s="46"/>
      <c r="C3" s="46"/>
      <c r="D3" s="46"/>
      <c r="E3" s="46"/>
      <c r="F3" s="46"/>
      <c r="G3" s="46"/>
      <c r="H3" s="46"/>
      <c r="I3" s="46"/>
      <c r="J3" s="46"/>
      <c r="K3" s="46"/>
      <c r="L3" s="46"/>
      <c r="M3" s="46"/>
    </row>
    <row r="4" s="43" customFormat="1" ht="26" customHeight="1" spans="1:13">
      <c r="A4" s="46" t="s">
        <v>23</v>
      </c>
      <c r="B4" s="46"/>
      <c r="C4" s="46"/>
      <c r="D4" s="46"/>
      <c r="E4" s="46"/>
      <c r="F4" s="46"/>
      <c r="G4" s="46"/>
      <c r="H4" s="46"/>
      <c r="I4" s="46"/>
      <c r="J4" s="46"/>
      <c r="K4" s="46"/>
      <c r="L4" s="46"/>
      <c r="M4" s="46"/>
    </row>
    <row r="5" s="43" customFormat="1" ht="56" customHeight="1" spans="1:13">
      <c r="A5" s="46" t="s">
        <v>24</v>
      </c>
      <c r="B5" s="46"/>
      <c r="C5" s="46"/>
      <c r="D5" s="46"/>
      <c r="E5" s="46"/>
      <c r="F5" s="46"/>
      <c r="G5" s="46"/>
      <c r="H5" s="46"/>
      <c r="I5" s="46"/>
      <c r="J5" s="46"/>
      <c r="K5" s="46"/>
      <c r="L5" s="46"/>
      <c r="M5" s="46"/>
    </row>
    <row r="6" s="43" customFormat="1" ht="26" customHeight="1" spans="1:13">
      <c r="A6" s="46" t="s">
        <v>25</v>
      </c>
      <c r="B6" s="46"/>
      <c r="C6" s="46"/>
      <c r="D6" s="46"/>
      <c r="E6" s="46"/>
      <c r="F6" s="46"/>
      <c r="G6" s="46"/>
      <c r="H6" s="46"/>
      <c r="I6" s="46"/>
      <c r="J6" s="46"/>
      <c r="K6" s="46"/>
      <c r="L6" s="46"/>
      <c r="M6" s="46"/>
    </row>
    <row r="7" s="43" customFormat="1" ht="26" customHeight="1" spans="1:13">
      <c r="A7" s="46" t="s">
        <v>26</v>
      </c>
      <c r="B7" s="46"/>
      <c r="C7" s="46"/>
      <c r="D7" s="46"/>
      <c r="E7" s="46"/>
      <c r="F7" s="46"/>
      <c r="G7" s="46"/>
      <c r="H7" s="46"/>
      <c r="I7" s="46"/>
      <c r="J7" s="46"/>
      <c r="K7" s="46"/>
      <c r="L7" s="46"/>
      <c r="M7" s="46"/>
    </row>
    <row r="8" s="43" customFormat="1" ht="26" customHeight="1" spans="1:13">
      <c r="A8" s="46" t="s">
        <v>27</v>
      </c>
      <c r="B8" s="46"/>
      <c r="C8" s="46"/>
      <c r="D8" s="46"/>
      <c r="E8" s="46"/>
      <c r="F8" s="46"/>
      <c r="G8" s="46"/>
      <c r="H8" s="46"/>
      <c r="I8" s="46"/>
      <c r="J8" s="46"/>
      <c r="K8" s="46"/>
      <c r="L8" s="46"/>
      <c r="M8" s="46"/>
    </row>
    <row r="9" s="43" customFormat="1" ht="66" customHeight="1" spans="1:13">
      <c r="A9" s="46" t="s">
        <v>28</v>
      </c>
      <c r="B9" s="46"/>
      <c r="C9" s="46"/>
      <c r="D9" s="46"/>
      <c r="E9" s="46"/>
      <c r="F9" s="46"/>
      <c r="G9" s="46"/>
      <c r="H9" s="46"/>
      <c r="I9" s="46"/>
      <c r="J9" s="46"/>
      <c r="K9" s="46"/>
      <c r="L9" s="46"/>
      <c r="M9" s="46"/>
    </row>
    <row r="10" s="43" customFormat="1" ht="26" customHeight="1" spans="1:13">
      <c r="A10" s="46" t="s">
        <v>29</v>
      </c>
      <c r="B10" s="46"/>
      <c r="C10" s="46"/>
      <c r="D10" s="46"/>
      <c r="E10" s="46"/>
      <c r="F10" s="46"/>
      <c r="G10" s="46"/>
      <c r="H10" s="46"/>
      <c r="I10" s="46"/>
      <c r="J10" s="46"/>
      <c r="K10" s="46"/>
      <c r="L10" s="46"/>
      <c r="M10" s="46"/>
    </row>
    <row r="11" s="43" customFormat="1" ht="26" customHeight="1" spans="1:13">
      <c r="A11" s="46" t="s">
        <v>30</v>
      </c>
      <c r="B11" s="46"/>
      <c r="C11" s="46"/>
      <c r="D11" s="46"/>
      <c r="E11" s="46"/>
      <c r="F11" s="46"/>
      <c r="G11" s="46"/>
      <c r="H11" s="46"/>
      <c r="I11" s="46"/>
      <c r="J11" s="46"/>
      <c r="K11" s="46"/>
      <c r="L11" s="46"/>
      <c r="M11" s="46"/>
    </row>
    <row r="12" s="43" customFormat="1" ht="26" customHeight="1" spans="1:13">
      <c r="A12" s="46" t="s">
        <v>31</v>
      </c>
      <c r="B12" s="46"/>
      <c r="C12" s="46"/>
      <c r="D12" s="46"/>
      <c r="E12" s="46"/>
      <c r="F12" s="46"/>
      <c r="G12" s="46"/>
      <c r="H12" s="46"/>
      <c r="I12" s="46"/>
      <c r="J12" s="46"/>
      <c r="K12" s="46"/>
      <c r="L12" s="46"/>
      <c r="M12" s="46"/>
    </row>
    <row r="13" s="43" customFormat="1" ht="44" customHeight="1" spans="1:13">
      <c r="A13" s="46" t="s">
        <v>32</v>
      </c>
      <c r="B13" s="46"/>
      <c r="C13" s="46"/>
      <c r="D13" s="46"/>
      <c r="E13" s="46"/>
      <c r="F13" s="46"/>
      <c r="G13" s="46"/>
      <c r="H13" s="46"/>
      <c r="I13" s="46"/>
      <c r="J13" s="46"/>
      <c r="K13" s="46"/>
      <c r="L13" s="46"/>
      <c r="M13" s="46"/>
    </row>
    <row r="14" s="43" customFormat="1" ht="26" customHeight="1" spans="1:13">
      <c r="A14" s="46" t="s">
        <v>33</v>
      </c>
      <c r="B14" s="46"/>
      <c r="C14" s="46"/>
      <c r="D14" s="46"/>
      <c r="E14" s="46"/>
      <c r="F14" s="46"/>
      <c r="G14" s="46"/>
      <c r="H14" s="46"/>
      <c r="I14" s="46"/>
      <c r="J14" s="46"/>
      <c r="K14" s="46"/>
      <c r="L14" s="46"/>
      <c r="M14" s="46"/>
    </row>
    <row r="15" s="43" customFormat="1" ht="26" customHeight="1" spans="1:13">
      <c r="A15" s="46" t="s">
        <v>34</v>
      </c>
      <c r="B15" s="46"/>
      <c r="C15" s="46"/>
      <c r="D15" s="46"/>
      <c r="E15" s="46"/>
      <c r="F15" s="46"/>
      <c r="G15" s="46"/>
      <c r="H15" s="46"/>
      <c r="I15" s="46"/>
      <c r="J15" s="46"/>
      <c r="K15" s="46"/>
      <c r="L15" s="46"/>
      <c r="M15" s="46"/>
    </row>
    <row r="16" s="43" customFormat="1" ht="26" customHeight="1" spans="1:13">
      <c r="A16" s="46" t="s">
        <v>35</v>
      </c>
      <c r="B16" s="46"/>
      <c r="C16" s="46"/>
      <c r="D16" s="46"/>
      <c r="E16" s="46"/>
      <c r="F16" s="46"/>
      <c r="G16" s="46"/>
      <c r="H16" s="46"/>
      <c r="I16" s="46"/>
      <c r="J16" s="46"/>
      <c r="K16" s="46"/>
      <c r="L16" s="46"/>
      <c r="M16" s="46"/>
    </row>
    <row r="17" s="43" customFormat="1" ht="47" customHeight="1" spans="1:13">
      <c r="A17" s="46" t="s">
        <v>36</v>
      </c>
      <c r="B17" s="46"/>
      <c r="C17" s="46"/>
      <c r="D17" s="46"/>
      <c r="E17" s="46"/>
      <c r="F17" s="46"/>
      <c r="G17" s="46"/>
      <c r="H17" s="46"/>
      <c r="I17" s="46"/>
      <c r="J17" s="46"/>
      <c r="K17" s="46"/>
      <c r="L17" s="46"/>
      <c r="M17" s="46"/>
    </row>
    <row r="18" s="43" customFormat="1" ht="26" customHeight="1" spans="1:13">
      <c r="A18" s="46" t="s">
        <v>37</v>
      </c>
      <c r="B18" s="46"/>
      <c r="C18" s="46"/>
      <c r="D18" s="46"/>
      <c r="E18" s="46"/>
      <c r="F18" s="46"/>
      <c r="G18" s="46"/>
      <c r="H18" s="46"/>
      <c r="I18" s="46"/>
      <c r="J18" s="46"/>
      <c r="K18" s="46"/>
      <c r="L18" s="46"/>
      <c r="M18" s="46"/>
    </row>
    <row r="19" s="43" customFormat="1" ht="26" customHeight="1" spans="1:13">
      <c r="A19" s="46" t="s">
        <v>38</v>
      </c>
      <c r="B19" s="46"/>
      <c r="C19" s="46"/>
      <c r="D19" s="46"/>
      <c r="E19" s="46"/>
      <c r="F19" s="46"/>
      <c r="G19" s="46"/>
      <c r="H19" s="46"/>
      <c r="I19" s="46"/>
      <c r="J19" s="46"/>
      <c r="K19" s="46"/>
      <c r="L19" s="46"/>
      <c r="M19" s="46"/>
    </row>
    <row r="20" s="43" customFormat="1" ht="26" customHeight="1" spans="1:13">
      <c r="A20" s="46" t="s">
        <v>39</v>
      </c>
      <c r="B20" s="46"/>
      <c r="C20" s="46"/>
      <c r="D20" s="46"/>
      <c r="E20" s="46"/>
      <c r="F20" s="46"/>
      <c r="G20" s="46"/>
      <c r="H20" s="46"/>
      <c r="I20" s="46"/>
      <c r="J20" s="46"/>
      <c r="K20" s="46"/>
      <c r="L20" s="46"/>
      <c r="M20" s="46"/>
    </row>
    <row r="21" s="43" customFormat="1" ht="46" customHeight="1" spans="1:13">
      <c r="A21" s="46" t="s">
        <v>40</v>
      </c>
      <c r="B21" s="46"/>
      <c r="C21" s="46"/>
      <c r="D21" s="46"/>
      <c r="E21" s="46"/>
      <c r="F21" s="46"/>
      <c r="G21" s="46"/>
      <c r="H21" s="46"/>
      <c r="I21" s="46"/>
      <c r="J21" s="46"/>
      <c r="K21" s="46"/>
      <c r="L21" s="46"/>
      <c r="M21" s="46"/>
    </row>
    <row r="22" s="43" customFormat="1" ht="26" customHeight="1" spans="1:13">
      <c r="A22" s="46" t="s">
        <v>41</v>
      </c>
      <c r="B22" s="46"/>
      <c r="C22" s="46"/>
      <c r="D22" s="46"/>
      <c r="E22" s="46"/>
      <c r="F22" s="46"/>
      <c r="G22" s="46"/>
      <c r="H22" s="46"/>
      <c r="I22" s="46"/>
      <c r="J22" s="46"/>
      <c r="K22" s="46"/>
      <c r="L22" s="46"/>
      <c r="M22" s="46"/>
    </row>
    <row r="23" s="43" customFormat="1" ht="26" customHeight="1" spans="1:13">
      <c r="A23" s="46" t="s">
        <v>42</v>
      </c>
      <c r="B23" s="46"/>
      <c r="C23" s="46"/>
      <c r="D23" s="46"/>
      <c r="E23" s="46"/>
      <c r="F23" s="46"/>
      <c r="G23" s="46"/>
      <c r="H23" s="46"/>
      <c r="I23" s="46"/>
      <c r="J23" s="46"/>
      <c r="K23" s="46"/>
      <c r="L23" s="46"/>
      <c r="M23" s="46"/>
    </row>
    <row r="24" s="43" customFormat="1" ht="26" customHeight="1" spans="1:13">
      <c r="A24" s="46" t="s">
        <v>43</v>
      </c>
      <c r="B24" s="46"/>
      <c r="C24" s="46"/>
      <c r="D24" s="46"/>
      <c r="E24" s="46"/>
      <c r="F24" s="46"/>
      <c r="G24" s="46"/>
      <c r="H24" s="46"/>
      <c r="I24" s="46"/>
      <c r="J24" s="46"/>
      <c r="K24" s="46"/>
      <c r="L24" s="46"/>
      <c r="M24" s="46"/>
    </row>
    <row r="25" s="43" customFormat="1" ht="64" customHeight="1" spans="1:13">
      <c r="A25" s="46" t="s">
        <v>44</v>
      </c>
      <c r="B25" s="46"/>
      <c r="C25" s="46"/>
      <c r="D25" s="46"/>
      <c r="E25" s="46"/>
      <c r="F25" s="46"/>
      <c r="G25" s="46"/>
      <c r="H25" s="46"/>
      <c r="I25" s="46"/>
      <c r="J25" s="46"/>
      <c r="K25" s="46"/>
      <c r="L25" s="46"/>
      <c r="M25" s="46"/>
    </row>
    <row r="26" s="43" customFormat="1" ht="26" customHeight="1" spans="1:13">
      <c r="A26" s="46" t="s">
        <v>45</v>
      </c>
      <c r="B26" s="46"/>
      <c r="C26" s="46"/>
      <c r="D26" s="46"/>
      <c r="E26" s="46"/>
      <c r="F26" s="46"/>
      <c r="G26" s="46"/>
      <c r="H26" s="46"/>
      <c r="I26" s="46"/>
      <c r="J26" s="46"/>
      <c r="K26" s="46"/>
      <c r="L26" s="46"/>
      <c r="M26" s="46"/>
    </row>
    <row r="27" s="43" customFormat="1" ht="26" customHeight="1" spans="1:13">
      <c r="A27" s="46" t="s">
        <v>46</v>
      </c>
      <c r="B27" s="46"/>
      <c r="C27" s="46"/>
      <c r="D27" s="46"/>
      <c r="E27" s="46"/>
      <c r="F27" s="46"/>
      <c r="G27" s="46"/>
      <c r="H27" s="46"/>
      <c r="I27" s="46"/>
      <c r="J27" s="46"/>
      <c r="K27" s="46"/>
      <c r="L27" s="46"/>
      <c r="M27" s="46"/>
    </row>
    <row r="28" s="43" customFormat="1" ht="26" customHeight="1" spans="1:13">
      <c r="A28" s="46" t="s">
        <v>47</v>
      </c>
      <c r="B28" s="46"/>
      <c r="C28" s="46"/>
      <c r="D28" s="46"/>
      <c r="E28" s="46"/>
      <c r="F28" s="46"/>
      <c r="G28" s="46"/>
      <c r="H28" s="46"/>
      <c r="I28" s="46"/>
      <c r="J28" s="46"/>
      <c r="K28" s="46"/>
      <c r="L28" s="46"/>
      <c r="M28" s="46"/>
    </row>
    <row r="29" s="43" customFormat="1" ht="52" customHeight="1" spans="1:13">
      <c r="A29" s="46" t="s">
        <v>48</v>
      </c>
      <c r="B29" s="46"/>
      <c r="C29" s="46"/>
      <c r="D29" s="46"/>
      <c r="E29" s="46"/>
      <c r="F29" s="46"/>
      <c r="G29" s="46"/>
      <c r="H29" s="46"/>
      <c r="I29" s="46"/>
      <c r="J29" s="46"/>
      <c r="K29" s="46"/>
      <c r="L29" s="46"/>
      <c r="M29" s="46"/>
    </row>
    <row r="30" s="43" customFormat="1" ht="26" customHeight="1" spans="1:13">
      <c r="A30" s="46" t="s">
        <v>49</v>
      </c>
      <c r="B30" s="46"/>
      <c r="C30" s="46"/>
      <c r="D30" s="46"/>
      <c r="E30" s="46"/>
      <c r="F30" s="46"/>
      <c r="G30" s="46"/>
      <c r="H30" s="46"/>
      <c r="I30" s="46"/>
      <c r="J30" s="46"/>
      <c r="K30" s="46"/>
      <c r="L30" s="46"/>
      <c r="M30" s="46"/>
    </row>
    <row r="31" s="43" customFormat="1" ht="26" customHeight="1" spans="1:13">
      <c r="A31" s="46" t="s">
        <v>50</v>
      </c>
      <c r="B31" s="46"/>
      <c r="C31" s="46"/>
      <c r="D31" s="46"/>
      <c r="E31" s="46"/>
      <c r="F31" s="46"/>
      <c r="G31" s="46"/>
      <c r="H31" s="46"/>
      <c r="I31" s="46"/>
      <c r="J31" s="46"/>
      <c r="K31" s="46"/>
      <c r="L31" s="46"/>
      <c r="M31" s="46"/>
    </row>
    <row r="32" s="43" customFormat="1" ht="26" customHeight="1" spans="1:13">
      <c r="A32" s="46" t="s">
        <v>47</v>
      </c>
      <c r="B32" s="46"/>
      <c r="C32" s="46"/>
      <c r="D32" s="46"/>
      <c r="E32" s="46"/>
      <c r="F32" s="46"/>
      <c r="G32" s="46"/>
      <c r="H32" s="46"/>
      <c r="I32" s="46"/>
      <c r="J32" s="46"/>
      <c r="K32" s="46"/>
      <c r="L32" s="46"/>
      <c r="M32" s="46"/>
    </row>
    <row r="33" s="43" customFormat="1" ht="33" customHeight="1" spans="1:13">
      <c r="A33" s="46" t="s">
        <v>48</v>
      </c>
      <c r="B33" s="46"/>
      <c r="C33" s="46"/>
      <c r="D33" s="46"/>
      <c r="E33" s="46"/>
      <c r="F33" s="46"/>
      <c r="G33" s="46"/>
      <c r="H33" s="46"/>
      <c r="I33" s="46"/>
      <c r="J33" s="46"/>
      <c r="K33" s="46"/>
      <c r="L33" s="46"/>
      <c r="M33" s="46"/>
    </row>
    <row r="34" s="43" customFormat="1" ht="26" customHeight="1" spans="1:13">
      <c r="A34" s="46" t="s">
        <v>49</v>
      </c>
      <c r="B34" s="46"/>
      <c r="C34" s="46"/>
      <c r="D34" s="46"/>
      <c r="E34" s="46"/>
      <c r="F34" s="46"/>
      <c r="G34" s="46"/>
      <c r="H34" s="46"/>
      <c r="I34" s="46"/>
      <c r="J34" s="46"/>
      <c r="K34" s="46"/>
      <c r="L34" s="46"/>
      <c r="M34" s="46"/>
    </row>
    <row r="35" s="43" customFormat="1" spans="1:13">
      <c r="A35" s="46"/>
      <c r="B35" s="46"/>
      <c r="C35" s="46"/>
      <c r="D35" s="46"/>
      <c r="E35" s="46"/>
      <c r="F35" s="46"/>
      <c r="G35" s="46"/>
      <c r="H35" s="46"/>
      <c r="I35" s="46"/>
      <c r="J35" s="46"/>
      <c r="K35" s="46"/>
      <c r="L35" s="46"/>
      <c r="M35" s="46"/>
    </row>
  </sheetData>
  <mergeCells count="1">
    <mergeCell ref="A1:B1"/>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3" sqref="A3"/>
    </sheetView>
  </sheetViews>
  <sheetFormatPr defaultColWidth="9" defaultRowHeight="12.75" outlineLevelRow="2"/>
  <cols>
    <col min="1" max="1" width="146.714285714286" customWidth="1"/>
  </cols>
  <sheetData>
    <row r="1" ht="31.5" customHeight="1" spans="1:1">
      <c r="A1" s="1" t="s">
        <v>51</v>
      </c>
    </row>
    <row r="2" ht="24" customHeight="1" spans="1:1">
      <c r="A2" s="2"/>
    </row>
    <row r="3" ht="402" customHeight="1" spans="1:1">
      <c r="A3" s="3" t="s">
        <v>52</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6" sqref="A6"/>
    </sheetView>
  </sheetViews>
  <sheetFormatPr defaultColWidth="9" defaultRowHeight="12.75" outlineLevelRow="2"/>
  <cols>
    <col min="1" max="1" width="146.428571428571" customWidth="1"/>
  </cols>
  <sheetData>
    <row r="1" ht="24" customHeight="1" spans="1:1">
      <c r="A1" s="41" t="s">
        <v>53</v>
      </c>
    </row>
    <row r="2" ht="24" customHeight="1" spans="1:1">
      <c r="A2" s="2"/>
    </row>
    <row r="3" ht="351" customHeight="1" spans="1:1">
      <c r="A3" s="42" t="s">
        <v>54</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showRuler="0" workbookViewId="0">
      <selection activeCell="G1" sqref="G1"/>
    </sheetView>
  </sheetViews>
  <sheetFormatPr defaultColWidth="9" defaultRowHeight="12.75" outlineLevelCol="6"/>
  <cols>
    <col min="1" max="1" width="33" customWidth="1"/>
    <col min="2" max="2" width="17.7142857142857" customWidth="1"/>
    <col min="3" max="3" width="31.2857142857143" customWidth="1"/>
    <col min="4" max="4" width="16.1428571428571" customWidth="1"/>
    <col min="5" max="5" width="15" customWidth="1"/>
    <col min="6" max="6" width="14.1428571428571" customWidth="1"/>
    <col min="7" max="7" width="14.7142857142857" customWidth="1"/>
  </cols>
  <sheetData>
    <row r="1" ht="18" customHeight="1" spans="1:7">
      <c r="A1" s="35"/>
      <c r="B1" s="35"/>
      <c r="C1" s="35"/>
      <c r="D1" s="35"/>
      <c r="E1" s="35"/>
      <c r="F1" s="35"/>
      <c r="G1" s="20"/>
    </row>
    <row r="2" ht="24" customHeight="1" spans="1:7">
      <c r="A2" s="1" t="s">
        <v>55</v>
      </c>
      <c r="B2" s="1"/>
      <c r="C2" s="1"/>
      <c r="D2" s="1"/>
      <c r="E2" s="1"/>
      <c r="F2" s="1"/>
      <c r="G2" s="1"/>
    </row>
    <row r="3" ht="7.5" customHeight="1" spans="1:6">
      <c r="A3" s="18"/>
      <c r="B3" s="18"/>
      <c r="C3" s="18"/>
      <c r="D3" s="18"/>
      <c r="E3" s="18"/>
      <c r="F3" s="18"/>
    </row>
    <row r="4" ht="24" customHeight="1" spans="1:7">
      <c r="A4" s="2" t="s">
        <v>56</v>
      </c>
      <c r="B4" s="2"/>
      <c r="C4" s="2"/>
      <c r="D4" s="2"/>
      <c r="E4" s="2"/>
      <c r="F4" s="2"/>
      <c r="G4" s="20" t="s">
        <v>57</v>
      </c>
    </row>
    <row r="5" ht="7.5" customHeight="1" spans="1:6">
      <c r="A5" s="18"/>
      <c r="B5" s="18"/>
      <c r="C5" s="18"/>
      <c r="D5" s="18"/>
      <c r="E5" s="18"/>
      <c r="F5" s="18"/>
    </row>
    <row r="6" ht="24" customHeight="1" spans="1:7">
      <c r="A6" s="21" t="s">
        <v>58</v>
      </c>
      <c r="B6" s="21"/>
      <c r="C6" s="21" t="s">
        <v>59</v>
      </c>
      <c r="D6" s="21"/>
      <c r="E6" s="21"/>
      <c r="F6" s="21"/>
      <c r="G6" s="21"/>
    </row>
    <row r="7" ht="24" customHeight="1" spans="1:7">
      <c r="A7" s="8" t="s">
        <v>60</v>
      </c>
      <c r="B7" s="8" t="s">
        <v>61</v>
      </c>
      <c r="C7" s="10" t="s">
        <v>60</v>
      </c>
      <c r="D7" s="21" t="s">
        <v>61</v>
      </c>
      <c r="E7" s="21"/>
      <c r="F7" s="21"/>
      <c r="G7" s="21"/>
    </row>
    <row r="8" ht="24" customHeight="1" spans="1:7">
      <c r="A8" s="8"/>
      <c r="B8" s="8"/>
      <c r="C8" s="10"/>
      <c r="D8" s="10" t="s">
        <v>62</v>
      </c>
      <c r="E8" s="21" t="s">
        <v>63</v>
      </c>
      <c r="F8" s="21"/>
      <c r="G8" s="21" t="s">
        <v>64</v>
      </c>
    </row>
    <row r="9" ht="24" customHeight="1" spans="1:7">
      <c r="A9" s="8"/>
      <c r="B9" s="8"/>
      <c r="C9" s="10"/>
      <c r="D9" s="10"/>
      <c r="E9" s="21" t="s">
        <v>65</v>
      </c>
      <c r="F9" s="21" t="s">
        <v>66</v>
      </c>
      <c r="G9" s="21"/>
    </row>
    <row r="10" ht="24" customHeight="1" spans="1:7">
      <c r="A10" s="25" t="s">
        <v>67</v>
      </c>
      <c r="B10" s="26">
        <v>301052718.53</v>
      </c>
      <c r="C10" s="25" t="s">
        <v>68</v>
      </c>
      <c r="D10" s="26">
        <f t="shared" ref="D10:D20" si="0">SUM(E10,F10,G10)</f>
        <v>19790449.01</v>
      </c>
      <c r="E10" s="26">
        <v>11589400</v>
      </c>
      <c r="F10" s="26">
        <v>3874900</v>
      </c>
      <c r="G10" s="26">
        <v>4326149.01</v>
      </c>
    </row>
    <row r="11" ht="24" customHeight="1" spans="1:7">
      <c r="A11" s="25" t="s">
        <v>69</v>
      </c>
      <c r="B11" s="26">
        <v>300249686.53</v>
      </c>
      <c r="C11" s="25" t="s">
        <v>70</v>
      </c>
      <c r="D11" s="26">
        <f t="shared" si="0"/>
        <v>80000</v>
      </c>
      <c r="E11" s="26">
        <v>0</v>
      </c>
      <c r="F11" s="26">
        <v>0</v>
      </c>
      <c r="G11" s="26">
        <v>80000</v>
      </c>
    </row>
    <row r="12" ht="24" customHeight="1" spans="1:7">
      <c r="A12" s="25" t="s">
        <v>71</v>
      </c>
      <c r="B12" s="26">
        <v>803032</v>
      </c>
      <c r="C12" s="25" t="s">
        <v>72</v>
      </c>
      <c r="D12" s="26">
        <f t="shared" si="0"/>
        <v>340000</v>
      </c>
      <c r="E12" s="26">
        <v>0</v>
      </c>
      <c r="F12" s="26">
        <v>0</v>
      </c>
      <c r="G12" s="26">
        <v>340000</v>
      </c>
    </row>
    <row r="13" ht="24" customHeight="1" spans="1:7">
      <c r="A13" s="25" t="s">
        <v>73</v>
      </c>
      <c r="B13" s="26">
        <v>0</v>
      </c>
      <c r="C13" s="25" t="s">
        <v>74</v>
      </c>
      <c r="D13" s="26">
        <f t="shared" si="0"/>
        <v>10166537.52</v>
      </c>
      <c r="E13" s="26">
        <v>2132100</v>
      </c>
      <c r="F13" s="26">
        <v>142500</v>
      </c>
      <c r="G13" s="26">
        <v>7891937.52</v>
      </c>
    </row>
    <row r="14" ht="24" customHeight="1" spans="1:7">
      <c r="A14" s="25" t="s">
        <v>75</v>
      </c>
      <c r="B14" s="26">
        <v>0</v>
      </c>
      <c r="C14" s="25" t="s">
        <v>76</v>
      </c>
      <c r="D14" s="26">
        <f t="shared" si="0"/>
        <v>1342000</v>
      </c>
      <c r="E14" s="26">
        <v>548000</v>
      </c>
      <c r="F14" s="26">
        <v>0</v>
      </c>
      <c r="G14" s="26">
        <v>794000</v>
      </c>
    </row>
    <row r="15" ht="24" customHeight="1" spans="1:7">
      <c r="A15" s="25" t="s">
        <v>77</v>
      </c>
      <c r="B15" s="26">
        <v>0</v>
      </c>
      <c r="C15" s="25" t="s">
        <v>78</v>
      </c>
      <c r="D15" s="26">
        <f t="shared" si="0"/>
        <v>478100</v>
      </c>
      <c r="E15" s="26">
        <v>0</v>
      </c>
      <c r="F15" s="26">
        <v>0</v>
      </c>
      <c r="G15" s="26">
        <v>478100</v>
      </c>
    </row>
    <row r="16" ht="24" customHeight="1" spans="1:7">
      <c r="A16" s="25" t="s">
        <v>79</v>
      </c>
      <c r="B16" s="26">
        <v>0</v>
      </c>
      <c r="C16" s="25" t="s">
        <v>80</v>
      </c>
      <c r="D16" s="26">
        <f t="shared" si="0"/>
        <v>75446232</v>
      </c>
      <c r="E16" s="26">
        <v>0</v>
      </c>
      <c r="F16" s="26">
        <v>0</v>
      </c>
      <c r="G16" s="26">
        <v>75446232</v>
      </c>
    </row>
    <row r="17" ht="24" customHeight="1" spans="1:7">
      <c r="A17" s="25"/>
      <c r="B17" s="26"/>
      <c r="C17" s="25" t="s">
        <v>81</v>
      </c>
      <c r="D17" s="26">
        <f t="shared" si="0"/>
        <v>4021700</v>
      </c>
      <c r="E17" s="26">
        <v>4021700</v>
      </c>
      <c r="F17" s="26">
        <v>0</v>
      </c>
      <c r="G17" s="26">
        <v>0</v>
      </c>
    </row>
    <row r="18" ht="24" customHeight="1" spans="1:7">
      <c r="A18" s="25"/>
      <c r="B18" s="26"/>
      <c r="C18" s="25" t="s">
        <v>82</v>
      </c>
      <c r="D18" s="26">
        <f t="shared" si="0"/>
        <v>178427200</v>
      </c>
      <c r="E18" s="26">
        <v>0</v>
      </c>
      <c r="F18" s="26">
        <v>0</v>
      </c>
      <c r="G18" s="26">
        <v>178427200</v>
      </c>
    </row>
    <row r="19" ht="24" customHeight="1" spans="1:7">
      <c r="A19" s="25"/>
      <c r="B19" s="26"/>
      <c r="C19" s="25" t="s">
        <v>83</v>
      </c>
      <c r="D19" s="26">
        <f t="shared" si="0"/>
        <v>10660500</v>
      </c>
      <c r="E19" s="26">
        <v>0</v>
      </c>
      <c r="F19" s="26">
        <v>0</v>
      </c>
      <c r="G19" s="26">
        <v>10660500</v>
      </c>
    </row>
    <row r="20" ht="24" customHeight="1" spans="1:7">
      <c r="A20" s="25"/>
      <c r="B20" s="26"/>
      <c r="C20" s="25" t="s">
        <v>84</v>
      </c>
      <c r="D20" s="26">
        <f t="shared" si="0"/>
        <v>300000</v>
      </c>
      <c r="E20" s="26">
        <v>0</v>
      </c>
      <c r="F20" s="26">
        <v>0</v>
      </c>
      <c r="G20" s="26">
        <v>300000</v>
      </c>
    </row>
    <row r="21" ht="24" customHeight="1" spans="1:7">
      <c r="A21" s="14"/>
      <c r="B21" s="14"/>
      <c r="C21" s="14"/>
      <c r="D21" s="14"/>
      <c r="E21" s="14"/>
      <c r="F21" s="14"/>
      <c r="G21" s="14"/>
    </row>
    <row r="22" ht="24" customHeight="1" spans="1:7">
      <c r="A22" s="14"/>
      <c r="B22" s="14"/>
      <c r="C22" s="14"/>
      <c r="D22" s="14"/>
      <c r="E22" s="14"/>
      <c r="F22" s="14"/>
      <c r="G22" s="14"/>
    </row>
    <row r="23" ht="24" customHeight="1" spans="1:7">
      <c r="A23" s="14"/>
      <c r="B23" s="14"/>
      <c r="C23" s="14"/>
      <c r="D23" s="14"/>
      <c r="E23" s="14"/>
      <c r="F23" s="14"/>
      <c r="G23" s="14"/>
    </row>
    <row r="24" ht="24" customHeight="1" spans="1:7">
      <c r="A24" s="14"/>
      <c r="B24" s="14"/>
      <c r="C24" s="14"/>
      <c r="D24" s="14"/>
      <c r="E24" s="14"/>
      <c r="F24" s="14"/>
      <c r="G24" s="14"/>
    </row>
    <row r="25" ht="24" customHeight="1" spans="1:7">
      <c r="A25" s="40" t="s">
        <v>85</v>
      </c>
      <c r="B25" s="28">
        <v>301052718.53</v>
      </c>
      <c r="C25" s="40" t="s">
        <v>86</v>
      </c>
      <c r="D25" s="28">
        <f>SUM(E25,F25,G25)</f>
        <v>301052718.53</v>
      </c>
      <c r="E25" s="28">
        <v>18291200</v>
      </c>
      <c r="F25" s="28">
        <v>4017400</v>
      </c>
      <c r="G25" s="28">
        <v>278744118.53</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9"/>
  <sheetViews>
    <sheetView showRuler="0" topLeftCell="A3" workbookViewId="0">
      <selection activeCell="I1" sqref="I1"/>
    </sheetView>
  </sheetViews>
  <sheetFormatPr defaultColWidth="9" defaultRowHeight="12.75"/>
  <cols>
    <col min="1" max="3" width="5.57142857142857" customWidth="1"/>
    <col min="4" max="4" width="45.1428571428571" customWidth="1"/>
    <col min="5" max="5" width="15.5714285714286" customWidth="1"/>
    <col min="6" max="6" width="15.7142857142857" customWidth="1"/>
    <col min="7" max="8" width="15.8571428571429" customWidth="1"/>
    <col min="9" max="9" width="15.4285714285714" customWidth="1"/>
  </cols>
  <sheetData>
    <row r="1" ht="18" customHeight="1" spans="1:9">
      <c r="A1" s="2"/>
      <c r="B1" s="2"/>
      <c r="C1" s="2"/>
      <c r="D1" s="2"/>
      <c r="E1" s="20"/>
      <c r="F1" s="20"/>
      <c r="G1" s="20"/>
      <c r="H1" s="20"/>
      <c r="I1" s="20"/>
    </row>
    <row r="2" ht="24" customHeight="1" spans="1:9">
      <c r="A2" s="1" t="s">
        <v>87</v>
      </c>
      <c r="B2" s="1"/>
      <c r="C2" s="1"/>
      <c r="D2" s="1"/>
      <c r="E2" s="1"/>
      <c r="F2" s="1"/>
      <c r="G2" s="1"/>
      <c r="H2" s="1"/>
      <c r="I2" s="1"/>
    </row>
    <row r="4" ht="24" customHeight="1" spans="1:9">
      <c r="A4" s="2" t="s">
        <v>56</v>
      </c>
      <c r="B4" s="2"/>
      <c r="C4" s="2"/>
      <c r="D4" s="2"/>
      <c r="E4" s="2"/>
      <c r="F4" s="2"/>
      <c r="G4" s="2"/>
      <c r="H4" s="2"/>
      <c r="I4" s="20" t="s">
        <v>57</v>
      </c>
    </row>
    <row r="6" ht="24" customHeight="1" spans="1:9">
      <c r="A6" s="21" t="s">
        <v>60</v>
      </c>
      <c r="B6" s="21"/>
      <c r="C6" s="21"/>
      <c r="D6" s="21"/>
      <c r="E6" s="21" t="s">
        <v>88</v>
      </c>
      <c r="F6" s="21"/>
      <c r="G6" s="21"/>
      <c r="H6" s="21"/>
      <c r="I6" s="21"/>
    </row>
    <row r="7" ht="24" customHeight="1" spans="1:9">
      <c r="A7" s="29" t="s">
        <v>89</v>
      </c>
      <c r="B7" s="29"/>
      <c r="C7" s="29"/>
      <c r="D7" s="21" t="s">
        <v>90</v>
      </c>
      <c r="E7" s="21" t="s">
        <v>62</v>
      </c>
      <c r="F7" s="8" t="s">
        <v>91</v>
      </c>
      <c r="G7" s="8" t="s">
        <v>92</v>
      </c>
      <c r="H7" s="8" t="s">
        <v>93</v>
      </c>
      <c r="I7" s="21" t="s">
        <v>94</v>
      </c>
    </row>
    <row r="8" ht="24" customHeight="1" spans="1:9">
      <c r="A8" s="21" t="s">
        <v>95</v>
      </c>
      <c r="B8" s="21" t="s">
        <v>96</v>
      </c>
      <c r="C8" s="21" t="s">
        <v>97</v>
      </c>
      <c r="D8" s="21"/>
      <c r="E8" s="21"/>
      <c r="F8" s="8"/>
      <c r="G8" s="8"/>
      <c r="H8" s="8"/>
      <c r="I8" s="21"/>
    </row>
    <row r="9" ht="24" customHeight="1" spans="1:9">
      <c r="A9" s="24" t="s">
        <v>98</v>
      </c>
      <c r="B9" s="24" t="s">
        <v>99</v>
      </c>
      <c r="C9" s="24" t="s">
        <v>99</v>
      </c>
      <c r="D9" s="25" t="s">
        <v>100</v>
      </c>
      <c r="E9" s="39">
        <f t="shared" ref="E9:E72" si="0">SUM(F9,G9,H9,I9)</f>
        <v>19790449.01</v>
      </c>
      <c r="F9" s="39">
        <v>19790449.01</v>
      </c>
      <c r="G9" s="39">
        <v>0</v>
      </c>
      <c r="H9" s="39">
        <v>0</v>
      </c>
      <c r="I9" s="39">
        <v>0</v>
      </c>
    </row>
    <row r="10" ht="24" customHeight="1" spans="1:9">
      <c r="A10" s="24" t="s">
        <v>98</v>
      </c>
      <c r="B10" s="24" t="s">
        <v>101</v>
      </c>
      <c r="C10" s="24" t="s">
        <v>99</v>
      </c>
      <c r="D10" s="25" t="s">
        <v>102</v>
      </c>
      <c r="E10" s="39">
        <f t="shared" si="0"/>
        <v>168403</v>
      </c>
      <c r="F10" s="39">
        <v>168403</v>
      </c>
      <c r="G10" s="39">
        <v>0</v>
      </c>
      <c r="H10" s="39">
        <v>0</v>
      </c>
      <c r="I10" s="39">
        <v>0</v>
      </c>
    </row>
    <row r="11" ht="24" customHeight="1" spans="1:9">
      <c r="A11" s="24" t="s">
        <v>98</v>
      </c>
      <c r="B11" s="24" t="s">
        <v>101</v>
      </c>
      <c r="C11" s="24" t="s">
        <v>103</v>
      </c>
      <c r="D11" s="25" t="s">
        <v>104</v>
      </c>
      <c r="E11" s="39">
        <f t="shared" si="0"/>
        <v>168403</v>
      </c>
      <c r="F11" s="39">
        <v>168403</v>
      </c>
      <c r="G11" s="39">
        <v>0</v>
      </c>
      <c r="H11" s="39">
        <v>0</v>
      </c>
      <c r="I11" s="39">
        <v>0</v>
      </c>
    </row>
    <row r="12" ht="24" customHeight="1" spans="1:9">
      <c r="A12" s="24" t="s">
        <v>98</v>
      </c>
      <c r="B12" s="24" t="s">
        <v>105</v>
      </c>
      <c r="C12" s="24" t="s">
        <v>99</v>
      </c>
      <c r="D12" s="25" t="s">
        <v>106</v>
      </c>
      <c r="E12" s="39">
        <f t="shared" si="0"/>
        <v>17819900</v>
      </c>
      <c r="F12" s="39">
        <v>17819900</v>
      </c>
      <c r="G12" s="39">
        <v>0</v>
      </c>
      <c r="H12" s="39">
        <v>0</v>
      </c>
      <c r="I12" s="39">
        <v>0</v>
      </c>
    </row>
    <row r="13" ht="24" customHeight="1" spans="1:9">
      <c r="A13" s="24" t="s">
        <v>98</v>
      </c>
      <c r="B13" s="24" t="s">
        <v>105</v>
      </c>
      <c r="C13" s="24" t="s">
        <v>101</v>
      </c>
      <c r="D13" s="25" t="s">
        <v>107</v>
      </c>
      <c r="E13" s="39">
        <f t="shared" si="0"/>
        <v>17819900</v>
      </c>
      <c r="F13" s="39">
        <v>17819900</v>
      </c>
      <c r="G13" s="39">
        <v>0</v>
      </c>
      <c r="H13" s="39">
        <v>0</v>
      </c>
      <c r="I13" s="39">
        <v>0</v>
      </c>
    </row>
    <row r="14" ht="24" customHeight="1" spans="1:9">
      <c r="A14" s="24" t="s">
        <v>98</v>
      </c>
      <c r="B14" s="24" t="s">
        <v>108</v>
      </c>
      <c r="C14" s="24" t="s">
        <v>99</v>
      </c>
      <c r="D14" s="25" t="s">
        <v>109</v>
      </c>
      <c r="E14" s="39">
        <f t="shared" si="0"/>
        <v>120000</v>
      </c>
      <c r="F14" s="39">
        <v>120000</v>
      </c>
      <c r="G14" s="39">
        <v>0</v>
      </c>
      <c r="H14" s="39">
        <v>0</v>
      </c>
      <c r="I14" s="39">
        <v>0</v>
      </c>
    </row>
    <row r="15" ht="24" customHeight="1" spans="1:9">
      <c r="A15" s="24" t="s">
        <v>98</v>
      </c>
      <c r="B15" s="24" t="s">
        <v>108</v>
      </c>
      <c r="C15" s="24" t="s">
        <v>110</v>
      </c>
      <c r="D15" s="25" t="s">
        <v>111</v>
      </c>
      <c r="E15" s="39">
        <f t="shared" si="0"/>
        <v>120000</v>
      </c>
      <c r="F15" s="39">
        <v>120000</v>
      </c>
      <c r="G15" s="39">
        <v>0</v>
      </c>
      <c r="H15" s="39">
        <v>0</v>
      </c>
      <c r="I15" s="39">
        <v>0</v>
      </c>
    </row>
    <row r="16" ht="24" customHeight="1" spans="1:9">
      <c r="A16" s="24" t="s">
        <v>98</v>
      </c>
      <c r="B16" s="24" t="s">
        <v>112</v>
      </c>
      <c r="C16" s="24" t="s">
        <v>99</v>
      </c>
      <c r="D16" s="25" t="s">
        <v>113</v>
      </c>
      <c r="E16" s="39">
        <f t="shared" si="0"/>
        <v>250000</v>
      </c>
      <c r="F16" s="39">
        <v>250000</v>
      </c>
      <c r="G16" s="39">
        <v>0</v>
      </c>
      <c r="H16" s="39">
        <v>0</v>
      </c>
      <c r="I16" s="39">
        <v>0</v>
      </c>
    </row>
    <row r="17" ht="24" customHeight="1" spans="1:9">
      <c r="A17" s="24" t="s">
        <v>98</v>
      </c>
      <c r="B17" s="24" t="s">
        <v>112</v>
      </c>
      <c r="C17" s="24" t="s">
        <v>114</v>
      </c>
      <c r="D17" s="25" t="s">
        <v>115</v>
      </c>
      <c r="E17" s="39">
        <f t="shared" si="0"/>
        <v>250000</v>
      </c>
      <c r="F17" s="39">
        <v>250000</v>
      </c>
      <c r="G17" s="39">
        <v>0</v>
      </c>
      <c r="H17" s="39">
        <v>0</v>
      </c>
      <c r="I17" s="39">
        <v>0</v>
      </c>
    </row>
    <row r="18" ht="24" customHeight="1" spans="1:9">
      <c r="A18" s="24" t="s">
        <v>98</v>
      </c>
      <c r="B18" s="24" t="s">
        <v>116</v>
      </c>
      <c r="C18" s="24" t="s">
        <v>99</v>
      </c>
      <c r="D18" s="25" t="s">
        <v>117</v>
      </c>
      <c r="E18" s="39">
        <f t="shared" si="0"/>
        <v>20000</v>
      </c>
      <c r="F18" s="39">
        <v>20000</v>
      </c>
      <c r="G18" s="39">
        <v>0</v>
      </c>
      <c r="H18" s="39">
        <v>0</v>
      </c>
      <c r="I18" s="39">
        <v>0</v>
      </c>
    </row>
    <row r="19" ht="24" customHeight="1" spans="1:9">
      <c r="A19" s="24" t="s">
        <v>98</v>
      </c>
      <c r="B19" s="24" t="s">
        <v>116</v>
      </c>
      <c r="C19" s="24" t="s">
        <v>103</v>
      </c>
      <c r="D19" s="25" t="s">
        <v>118</v>
      </c>
      <c r="E19" s="39">
        <f t="shared" si="0"/>
        <v>20000</v>
      </c>
      <c r="F19" s="39">
        <v>20000</v>
      </c>
      <c r="G19" s="39">
        <v>0</v>
      </c>
      <c r="H19" s="39">
        <v>0</v>
      </c>
      <c r="I19" s="39">
        <v>0</v>
      </c>
    </row>
    <row r="20" ht="24" customHeight="1" spans="1:9">
      <c r="A20" s="24" t="s">
        <v>98</v>
      </c>
      <c r="B20" s="24" t="s">
        <v>119</v>
      </c>
      <c r="C20" s="24" t="s">
        <v>99</v>
      </c>
      <c r="D20" s="25" t="s">
        <v>120</v>
      </c>
      <c r="E20" s="39">
        <f t="shared" si="0"/>
        <v>35000</v>
      </c>
      <c r="F20" s="39">
        <v>35000</v>
      </c>
      <c r="G20" s="39">
        <v>0</v>
      </c>
      <c r="H20" s="39">
        <v>0</v>
      </c>
      <c r="I20" s="39">
        <v>0</v>
      </c>
    </row>
    <row r="21" ht="24" customHeight="1" spans="1:9">
      <c r="A21" s="24" t="s">
        <v>98</v>
      </c>
      <c r="B21" s="24" t="s">
        <v>119</v>
      </c>
      <c r="C21" s="24" t="s">
        <v>103</v>
      </c>
      <c r="D21" s="25" t="s">
        <v>121</v>
      </c>
      <c r="E21" s="39">
        <f t="shared" si="0"/>
        <v>35000</v>
      </c>
      <c r="F21" s="39">
        <v>35000</v>
      </c>
      <c r="G21" s="39">
        <v>0</v>
      </c>
      <c r="H21" s="39">
        <v>0</v>
      </c>
      <c r="I21" s="39">
        <v>0</v>
      </c>
    </row>
    <row r="22" ht="24" customHeight="1" spans="1:9">
      <c r="A22" s="24" t="s">
        <v>98</v>
      </c>
      <c r="B22" s="24" t="s">
        <v>122</v>
      </c>
      <c r="C22" s="24" t="s">
        <v>99</v>
      </c>
      <c r="D22" s="25" t="s">
        <v>123</v>
      </c>
      <c r="E22" s="39">
        <f t="shared" si="0"/>
        <v>410171.01</v>
      </c>
      <c r="F22" s="39">
        <v>410171.01</v>
      </c>
      <c r="G22" s="39">
        <v>0</v>
      </c>
      <c r="H22" s="39">
        <v>0</v>
      </c>
      <c r="I22" s="39">
        <v>0</v>
      </c>
    </row>
    <row r="23" ht="24" customHeight="1" spans="1:9">
      <c r="A23" s="24" t="s">
        <v>98</v>
      </c>
      <c r="B23" s="24" t="s">
        <v>122</v>
      </c>
      <c r="C23" s="24" t="s">
        <v>103</v>
      </c>
      <c r="D23" s="25" t="s">
        <v>124</v>
      </c>
      <c r="E23" s="39">
        <f t="shared" si="0"/>
        <v>410171.01</v>
      </c>
      <c r="F23" s="39">
        <v>410171.01</v>
      </c>
      <c r="G23" s="39">
        <v>0</v>
      </c>
      <c r="H23" s="39">
        <v>0</v>
      </c>
      <c r="I23" s="39">
        <v>0</v>
      </c>
    </row>
    <row r="24" ht="24" customHeight="1" spans="1:9">
      <c r="A24" s="24" t="s">
        <v>98</v>
      </c>
      <c r="B24" s="24" t="s">
        <v>125</v>
      </c>
      <c r="C24" s="24" t="s">
        <v>99</v>
      </c>
      <c r="D24" s="25" t="s">
        <v>126</v>
      </c>
      <c r="E24" s="39">
        <f t="shared" si="0"/>
        <v>370000</v>
      </c>
      <c r="F24" s="39">
        <v>370000</v>
      </c>
      <c r="G24" s="39">
        <v>0</v>
      </c>
      <c r="H24" s="39">
        <v>0</v>
      </c>
      <c r="I24" s="39">
        <v>0</v>
      </c>
    </row>
    <row r="25" ht="24" customHeight="1" spans="1:9">
      <c r="A25" s="24" t="s">
        <v>98</v>
      </c>
      <c r="B25" s="24" t="s">
        <v>125</v>
      </c>
      <c r="C25" s="24" t="s">
        <v>103</v>
      </c>
      <c r="D25" s="25" t="s">
        <v>126</v>
      </c>
      <c r="E25" s="39">
        <f t="shared" si="0"/>
        <v>370000</v>
      </c>
      <c r="F25" s="39">
        <v>370000</v>
      </c>
      <c r="G25" s="39">
        <v>0</v>
      </c>
      <c r="H25" s="39">
        <v>0</v>
      </c>
      <c r="I25" s="39">
        <v>0</v>
      </c>
    </row>
    <row r="26" ht="24" customHeight="1" spans="1:9">
      <c r="A26" s="24" t="s">
        <v>98</v>
      </c>
      <c r="B26" s="24" t="s">
        <v>103</v>
      </c>
      <c r="C26" s="24" t="s">
        <v>99</v>
      </c>
      <c r="D26" s="25" t="s">
        <v>127</v>
      </c>
      <c r="E26" s="39">
        <f t="shared" si="0"/>
        <v>596975</v>
      </c>
      <c r="F26" s="39">
        <v>596975</v>
      </c>
      <c r="G26" s="39">
        <v>0</v>
      </c>
      <c r="H26" s="39">
        <v>0</v>
      </c>
      <c r="I26" s="39">
        <v>0</v>
      </c>
    </row>
    <row r="27" ht="24" customHeight="1" spans="1:9">
      <c r="A27" s="24" t="s">
        <v>98</v>
      </c>
      <c r="B27" s="24" t="s">
        <v>103</v>
      </c>
      <c r="C27" s="24" t="s">
        <v>103</v>
      </c>
      <c r="D27" s="25" t="s">
        <v>127</v>
      </c>
      <c r="E27" s="39">
        <f t="shared" si="0"/>
        <v>596975</v>
      </c>
      <c r="F27" s="39">
        <v>596975</v>
      </c>
      <c r="G27" s="39">
        <v>0</v>
      </c>
      <c r="H27" s="39">
        <v>0</v>
      </c>
      <c r="I27" s="39">
        <v>0</v>
      </c>
    </row>
    <row r="28" ht="24" customHeight="1" spans="1:9">
      <c r="A28" s="24" t="s">
        <v>128</v>
      </c>
      <c r="B28" s="24" t="s">
        <v>99</v>
      </c>
      <c r="C28" s="24" t="s">
        <v>99</v>
      </c>
      <c r="D28" s="25" t="s">
        <v>129</v>
      </c>
      <c r="E28" s="39">
        <f t="shared" si="0"/>
        <v>80000</v>
      </c>
      <c r="F28" s="39">
        <v>80000</v>
      </c>
      <c r="G28" s="39">
        <v>0</v>
      </c>
      <c r="H28" s="39">
        <v>0</v>
      </c>
      <c r="I28" s="39">
        <v>0</v>
      </c>
    </row>
    <row r="29" ht="24" customHeight="1" spans="1:9">
      <c r="A29" s="24" t="s">
        <v>128</v>
      </c>
      <c r="B29" s="24" t="s">
        <v>130</v>
      </c>
      <c r="C29" s="24" t="s">
        <v>99</v>
      </c>
      <c r="D29" s="25" t="s">
        <v>131</v>
      </c>
      <c r="E29" s="39">
        <f t="shared" si="0"/>
        <v>80000</v>
      </c>
      <c r="F29" s="39">
        <v>80000</v>
      </c>
      <c r="G29" s="39">
        <v>0</v>
      </c>
      <c r="H29" s="39">
        <v>0</v>
      </c>
      <c r="I29" s="39">
        <v>0</v>
      </c>
    </row>
    <row r="30" ht="24" customHeight="1" spans="1:9">
      <c r="A30" s="24" t="s">
        <v>128</v>
      </c>
      <c r="B30" s="24" t="s">
        <v>130</v>
      </c>
      <c r="C30" s="24" t="s">
        <v>130</v>
      </c>
      <c r="D30" s="25" t="s">
        <v>132</v>
      </c>
      <c r="E30" s="39">
        <f t="shared" si="0"/>
        <v>80000</v>
      </c>
      <c r="F30" s="39">
        <v>80000</v>
      </c>
      <c r="G30" s="39">
        <v>0</v>
      </c>
      <c r="H30" s="39">
        <v>0</v>
      </c>
      <c r="I30" s="39">
        <v>0</v>
      </c>
    </row>
    <row r="31" ht="24" customHeight="1" spans="1:9">
      <c r="A31" s="24" t="s">
        <v>133</v>
      </c>
      <c r="B31" s="24" t="s">
        <v>99</v>
      </c>
      <c r="C31" s="24" t="s">
        <v>99</v>
      </c>
      <c r="D31" s="25" t="s">
        <v>134</v>
      </c>
      <c r="E31" s="39">
        <f t="shared" si="0"/>
        <v>340000</v>
      </c>
      <c r="F31" s="39">
        <v>340000</v>
      </c>
      <c r="G31" s="39">
        <v>0</v>
      </c>
      <c r="H31" s="39">
        <v>0</v>
      </c>
      <c r="I31" s="39">
        <v>0</v>
      </c>
    </row>
    <row r="32" ht="24" customHeight="1" spans="1:9">
      <c r="A32" s="24" t="s">
        <v>133</v>
      </c>
      <c r="B32" s="24" t="s">
        <v>110</v>
      </c>
      <c r="C32" s="24" t="s">
        <v>99</v>
      </c>
      <c r="D32" s="25" t="s">
        <v>135</v>
      </c>
      <c r="E32" s="39">
        <f t="shared" si="0"/>
        <v>340000</v>
      </c>
      <c r="F32" s="39">
        <v>340000</v>
      </c>
      <c r="G32" s="39">
        <v>0</v>
      </c>
      <c r="H32" s="39">
        <v>0</v>
      </c>
      <c r="I32" s="39">
        <v>0</v>
      </c>
    </row>
    <row r="33" ht="24" customHeight="1" spans="1:9">
      <c r="A33" s="24" t="s">
        <v>133</v>
      </c>
      <c r="B33" s="24" t="s">
        <v>110</v>
      </c>
      <c r="C33" s="24" t="s">
        <v>103</v>
      </c>
      <c r="D33" s="25" t="s">
        <v>136</v>
      </c>
      <c r="E33" s="39">
        <f t="shared" si="0"/>
        <v>340000</v>
      </c>
      <c r="F33" s="39">
        <v>340000</v>
      </c>
      <c r="G33" s="39">
        <v>0</v>
      </c>
      <c r="H33" s="39">
        <v>0</v>
      </c>
      <c r="I33" s="39">
        <v>0</v>
      </c>
    </row>
    <row r="34" ht="24" customHeight="1" spans="1:9">
      <c r="A34" s="24" t="s">
        <v>137</v>
      </c>
      <c r="B34" s="24" t="s">
        <v>99</v>
      </c>
      <c r="C34" s="24" t="s">
        <v>99</v>
      </c>
      <c r="D34" s="25" t="s">
        <v>138</v>
      </c>
      <c r="E34" s="39">
        <f t="shared" si="0"/>
        <v>10166537.52</v>
      </c>
      <c r="F34" s="39">
        <v>10166537.52</v>
      </c>
      <c r="G34" s="39">
        <v>0</v>
      </c>
      <c r="H34" s="39">
        <v>0</v>
      </c>
      <c r="I34" s="39">
        <v>0</v>
      </c>
    </row>
    <row r="35" ht="24" customHeight="1" spans="1:9">
      <c r="A35" s="24" t="s">
        <v>137</v>
      </c>
      <c r="B35" s="24" t="s">
        <v>130</v>
      </c>
      <c r="C35" s="24" t="s">
        <v>99</v>
      </c>
      <c r="D35" s="25" t="s">
        <v>139</v>
      </c>
      <c r="E35" s="39">
        <f t="shared" si="0"/>
        <v>500000</v>
      </c>
      <c r="F35" s="39">
        <v>500000</v>
      </c>
      <c r="G35" s="39">
        <v>0</v>
      </c>
      <c r="H35" s="39">
        <v>0</v>
      </c>
      <c r="I35" s="39">
        <v>0</v>
      </c>
    </row>
    <row r="36" ht="24" customHeight="1" spans="1:9">
      <c r="A36" s="24" t="s">
        <v>137</v>
      </c>
      <c r="B36" s="24" t="s">
        <v>130</v>
      </c>
      <c r="C36" s="24" t="s">
        <v>112</v>
      </c>
      <c r="D36" s="25" t="s">
        <v>140</v>
      </c>
      <c r="E36" s="39">
        <f t="shared" si="0"/>
        <v>500000</v>
      </c>
      <c r="F36" s="39">
        <v>500000</v>
      </c>
      <c r="G36" s="39">
        <v>0</v>
      </c>
      <c r="H36" s="39">
        <v>0</v>
      </c>
      <c r="I36" s="39">
        <v>0</v>
      </c>
    </row>
    <row r="37" ht="24" customHeight="1" spans="1:9">
      <c r="A37" s="24" t="s">
        <v>137</v>
      </c>
      <c r="B37" s="24" t="s">
        <v>108</v>
      </c>
      <c r="C37" s="24" t="s">
        <v>99</v>
      </c>
      <c r="D37" s="25" t="s">
        <v>141</v>
      </c>
      <c r="E37" s="39">
        <f t="shared" si="0"/>
        <v>2278000</v>
      </c>
      <c r="F37" s="39">
        <v>2278000</v>
      </c>
      <c r="G37" s="39">
        <v>0</v>
      </c>
      <c r="H37" s="39">
        <v>0</v>
      </c>
      <c r="I37" s="39">
        <v>0</v>
      </c>
    </row>
    <row r="38" ht="24" customHeight="1" spans="1:9">
      <c r="A38" s="24" t="s">
        <v>137</v>
      </c>
      <c r="B38" s="24" t="s">
        <v>108</v>
      </c>
      <c r="C38" s="24" t="s">
        <v>101</v>
      </c>
      <c r="D38" s="25" t="s">
        <v>142</v>
      </c>
      <c r="E38" s="39">
        <f t="shared" si="0"/>
        <v>285200</v>
      </c>
      <c r="F38" s="39">
        <v>285200</v>
      </c>
      <c r="G38" s="39">
        <v>0</v>
      </c>
      <c r="H38" s="39">
        <v>0</v>
      </c>
      <c r="I38" s="39">
        <v>0</v>
      </c>
    </row>
    <row r="39" ht="24" customHeight="1" spans="1:9">
      <c r="A39" s="24" t="s">
        <v>137</v>
      </c>
      <c r="B39" s="24" t="s">
        <v>108</v>
      </c>
      <c r="C39" s="24" t="s">
        <v>108</v>
      </c>
      <c r="D39" s="25" t="s">
        <v>143</v>
      </c>
      <c r="E39" s="39">
        <f t="shared" si="0"/>
        <v>1326300</v>
      </c>
      <c r="F39" s="39">
        <v>1326300</v>
      </c>
      <c r="G39" s="39">
        <v>0</v>
      </c>
      <c r="H39" s="39">
        <v>0</v>
      </c>
      <c r="I39" s="39">
        <v>0</v>
      </c>
    </row>
    <row r="40" ht="24" customHeight="1" spans="1:9">
      <c r="A40" s="24" t="s">
        <v>137</v>
      </c>
      <c r="B40" s="24" t="s">
        <v>108</v>
      </c>
      <c r="C40" s="24" t="s">
        <v>144</v>
      </c>
      <c r="D40" s="25" t="s">
        <v>145</v>
      </c>
      <c r="E40" s="39">
        <f t="shared" si="0"/>
        <v>663100</v>
      </c>
      <c r="F40" s="39">
        <v>663100</v>
      </c>
      <c r="G40" s="39">
        <v>0</v>
      </c>
      <c r="H40" s="39">
        <v>0</v>
      </c>
      <c r="I40" s="39">
        <v>0</v>
      </c>
    </row>
    <row r="41" ht="24" customHeight="1" spans="1:9">
      <c r="A41" s="24" t="s">
        <v>137</v>
      </c>
      <c r="B41" s="24" t="s">
        <v>108</v>
      </c>
      <c r="C41" s="24" t="s">
        <v>103</v>
      </c>
      <c r="D41" s="25" t="s">
        <v>146</v>
      </c>
      <c r="E41" s="39">
        <f t="shared" si="0"/>
        <v>3400</v>
      </c>
      <c r="F41" s="39">
        <v>3400</v>
      </c>
      <c r="G41" s="39">
        <v>0</v>
      </c>
      <c r="H41" s="39">
        <v>0</v>
      </c>
      <c r="I41" s="39">
        <v>0</v>
      </c>
    </row>
    <row r="42" ht="24" customHeight="1" spans="1:9">
      <c r="A42" s="24" t="s">
        <v>137</v>
      </c>
      <c r="B42" s="24" t="s">
        <v>112</v>
      </c>
      <c r="C42" s="24" t="s">
        <v>99</v>
      </c>
      <c r="D42" s="25" t="s">
        <v>147</v>
      </c>
      <c r="E42" s="39">
        <f t="shared" si="0"/>
        <v>170138.96</v>
      </c>
      <c r="F42" s="39">
        <v>170138.96</v>
      </c>
      <c r="G42" s="39">
        <v>0</v>
      </c>
      <c r="H42" s="39">
        <v>0</v>
      </c>
      <c r="I42" s="39">
        <v>0</v>
      </c>
    </row>
    <row r="43" ht="24" customHeight="1" spans="1:9">
      <c r="A43" s="24" t="s">
        <v>137</v>
      </c>
      <c r="B43" s="24" t="s">
        <v>112</v>
      </c>
      <c r="C43" s="24" t="s">
        <v>105</v>
      </c>
      <c r="D43" s="25" t="s">
        <v>148</v>
      </c>
      <c r="E43" s="39">
        <f t="shared" si="0"/>
        <v>12000</v>
      </c>
      <c r="F43" s="39">
        <v>12000</v>
      </c>
      <c r="G43" s="39">
        <v>0</v>
      </c>
      <c r="H43" s="39">
        <v>0</v>
      </c>
      <c r="I43" s="39">
        <v>0</v>
      </c>
    </row>
    <row r="44" ht="24" customHeight="1" spans="1:9">
      <c r="A44" s="24" t="s">
        <v>137</v>
      </c>
      <c r="B44" s="24" t="s">
        <v>112</v>
      </c>
      <c r="C44" s="24" t="s">
        <v>103</v>
      </c>
      <c r="D44" s="25" t="s">
        <v>149</v>
      </c>
      <c r="E44" s="39">
        <f t="shared" si="0"/>
        <v>158138.96</v>
      </c>
      <c r="F44" s="39">
        <v>158138.96</v>
      </c>
      <c r="G44" s="39">
        <v>0</v>
      </c>
      <c r="H44" s="39">
        <v>0</v>
      </c>
      <c r="I44" s="39">
        <v>0</v>
      </c>
    </row>
    <row r="45" ht="24" customHeight="1" spans="1:9">
      <c r="A45" s="24" t="s">
        <v>137</v>
      </c>
      <c r="B45" s="24" t="s">
        <v>150</v>
      </c>
      <c r="C45" s="24" t="s">
        <v>99</v>
      </c>
      <c r="D45" s="25" t="s">
        <v>151</v>
      </c>
      <c r="E45" s="39">
        <f t="shared" si="0"/>
        <v>1430000</v>
      </c>
      <c r="F45" s="39">
        <v>1430000</v>
      </c>
      <c r="G45" s="39">
        <v>0</v>
      </c>
      <c r="H45" s="39">
        <v>0</v>
      </c>
      <c r="I45" s="39">
        <v>0</v>
      </c>
    </row>
    <row r="46" ht="24" customHeight="1" spans="1:9">
      <c r="A46" s="24" t="s">
        <v>137</v>
      </c>
      <c r="B46" s="24" t="s">
        <v>150</v>
      </c>
      <c r="C46" s="24" t="s">
        <v>130</v>
      </c>
      <c r="D46" s="25" t="s">
        <v>152</v>
      </c>
      <c r="E46" s="39">
        <f t="shared" si="0"/>
        <v>330000</v>
      </c>
      <c r="F46" s="39">
        <v>330000</v>
      </c>
      <c r="G46" s="39">
        <v>0</v>
      </c>
      <c r="H46" s="39">
        <v>0</v>
      </c>
      <c r="I46" s="39">
        <v>0</v>
      </c>
    </row>
    <row r="47" ht="24" customHeight="1" spans="1:9">
      <c r="A47" s="24" t="s">
        <v>137</v>
      </c>
      <c r="B47" s="24" t="s">
        <v>150</v>
      </c>
      <c r="C47" s="24" t="s">
        <v>114</v>
      </c>
      <c r="D47" s="25" t="s">
        <v>153</v>
      </c>
      <c r="E47" s="39">
        <f t="shared" si="0"/>
        <v>120000</v>
      </c>
      <c r="F47" s="39">
        <v>120000</v>
      </c>
      <c r="G47" s="39">
        <v>0</v>
      </c>
      <c r="H47" s="39">
        <v>0</v>
      </c>
      <c r="I47" s="39">
        <v>0</v>
      </c>
    </row>
    <row r="48" ht="24" customHeight="1" spans="1:9">
      <c r="A48" s="24" t="s">
        <v>137</v>
      </c>
      <c r="B48" s="24" t="s">
        <v>150</v>
      </c>
      <c r="C48" s="24" t="s">
        <v>144</v>
      </c>
      <c r="D48" s="25" t="s">
        <v>154</v>
      </c>
      <c r="E48" s="39">
        <f t="shared" si="0"/>
        <v>975000</v>
      </c>
      <c r="F48" s="39">
        <v>975000</v>
      </c>
      <c r="G48" s="39">
        <v>0</v>
      </c>
      <c r="H48" s="39">
        <v>0</v>
      </c>
      <c r="I48" s="39">
        <v>0</v>
      </c>
    </row>
    <row r="49" ht="24" customHeight="1" spans="1:9">
      <c r="A49" s="24" t="s">
        <v>137</v>
      </c>
      <c r="B49" s="24" t="s">
        <v>150</v>
      </c>
      <c r="C49" s="24" t="s">
        <v>103</v>
      </c>
      <c r="D49" s="25" t="s">
        <v>155</v>
      </c>
      <c r="E49" s="39">
        <f t="shared" si="0"/>
        <v>5000</v>
      </c>
      <c r="F49" s="39">
        <v>5000</v>
      </c>
      <c r="G49" s="39">
        <v>0</v>
      </c>
      <c r="H49" s="39">
        <v>0</v>
      </c>
      <c r="I49" s="39">
        <v>0</v>
      </c>
    </row>
    <row r="50" ht="24" customHeight="1" spans="1:9">
      <c r="A50" s="24" t="s">
        <v>137</v>
      </c>
      <c r="B50" s="24" t="s">
        <v>116</v>
      </c>
      <c r="C50" s="24" t="s">
        <v>99</v>
      </c>
      <c r="D50" s="25" t="s">
        <v>156</v>
      </c>
      <c r="E50" s="39">
        <f t="shared" si="0"/>
        <v>2277717.95</v>
      </c>
      <c r="F50" s="39">
        <v>2277717.95</v>
      </c>
      <c r="G50" s="39">
        <v>0</v>
      </c>
      <c r="H50" s="39">
        <v>0</v>
      </c>
      <c r="I50" s="39">
        <v>0</v>
      </c>
    </row>
    <row r="51" ht="24" customHeight="1" spans="1:9">
      <c r="A51" s="24" t="s">
        <v>137</v>
      </c>
      <c r="B51" s="24" t="s">
        <v>116</v>
      </c>
      <c r="C51" s="24" t="s">
        <v>114</v>
      </c>
      <c r="D51" s="25" t="s">
        <v>157</v>
      </c>
      <c r="E51" s="39">
        <f t="shared" si="0"/>
        <v>39000</v>
      </c>
      <c r="F51" s="39">
        <v>39000</v>
      </c>
      <c r="G51" s="39">
        <v>0</v>
      </c>
      <c r="H51" s="39">
        <v>0</v>
      </c>
      <c r="I51" s="39">
        <v>0</v>
      </c>
    </row>
    <row r="52" ht="24" customHeight="1" spans="1:9">
      <c r="A52" s="24" t="s">
        <v>137</v>
      </c>
      <c r="B52" s="24" t="s">
        <v>116</v>
      </c>
      <c r="C52" s="24" t="s">
        <v>108</v>
      </c>
      <c r="D52" s="25" t="s">
        <v>158</v>
      </c>
      <c r="E52" s="39">
        <f t="shared" si="0"/>
        <v>1733917.95</v>
      </c>
      <c r="F52" s="39">
        <v>1733917.95</v>
      </c>
      <c r="G52" s="39">
        <v>0</v>
      </c>
      <c r="H52" s="39">
        <v>0</v>
      </c>
      <c r="I52" s="39">
        <v>0</v>
      </c>
    </row>
    <row r="53" ht="24" customHeight="1" spans="1:9">
      <c r="A53" s="24" t="s">
        <v>137</v>
      </c>
      <c r="B53" s="24" t="s">
        <v>116</v>
      </c>
      <c r="C53" s="24" t="s">
        <v>144</v>
      </c>
      <c r="D53" s="25" t="s">
        <v>159</v>
      </c>
      <c r="E53" s="39">
        <f t="shared" si="0"/>
        <v>5000</v>
      </c>
      <c r="F53" s="39">
        <v>5000</v>
      </c>
      <c r="G53" s="39">
        <v>0</v>
      </c>
      <c r="H53" s="39">
        <v>0</v>
      </c>
      <c r="I53" s="39">
        <v>0</v>
      </c>
    </row>
    <row r="54" ht="24" customHeight="1" spans="1:9">
      <c r="A54" s="24" t="s">
        <v>137</v>
      </c>
      <c r="B54" s="24" t="s">
        <v>116</v>
      </c>
      <c r="C54" s="24" t="s">
        <v>103</v>
      </c>
      <c r="D54" s="25" t="s">
        <v>160</v>
      </c>
      <c r="E54" s="39">
        <f t="shared" si="0"/>
        <v>499800</v>
      </c>
      <c r="F54" s="39">
        <v>499800</v>
      </c>
      <c r="G54" s="39">
        <v>0</v>
      </c>
      <c r="H54" s="39">
        <v>0</v>
      </c>
      <c r="I54" s="39">
        <v>0</v>
      </c>
    </row>
    <row r="55" ht="24" customHeight="1" spans="1:9">
      <c r="A55" s="24" t="s">
        <v>137</v>
      </c>
      <c r="B55" s="24" t="s">
        <v>161</v>
      </c>
      <c r="C55" s="24" t="s">
        <v>99</v>
      </c>
      <c r="D55" s="25" t="s">
        <v>162</v>
      </c>
      <c r="E55" s="39">
        <f t="shared" si="0"/>
        <v>3486400</v>
      </c>
      <c r="F55" s="39">
        <v>3486400</v>
      </c>
      <c r="G55" s="39">
        <v>0</v>
      </c>
      <c r="H55" s="39">
        <v>0</v>
      </c>
      <c r="I55" s="39">
        <v>0</v>
      </c>
    </row>
    <row r="56" ht="24" customHeight="1" spans="1:9">
      <c r="A56" s="24" t="s">
        <v>137</v>
      </c>
      <c r="B56" s="24" t="s">
        <v>161</v>
      </c>
      <c r="C56" s="24" t="s">
        <v>101</v>
      </c>
      <c r="D56" s="25" t="s">
        <v>163</v>
      </c>
      <c r="E56" s="39">
        <f t="shared" si="0"/>
        <v>3486400</v>
      </c>
      <c r="F56" s="39">
        <v>3486400</v>
      </c>
      <c r="G56" s="39">
        <v>0</v>
      </c>
      <c r="H56" s="39">
        <v>0</v>
      </c>
      <c r="I56" s="39">
        <v>0</v>
      </c>
    </row>
    <row r="57" ht="24" customHeight="1" spans="1:9">
      <c r="A57" s="24" t="s">
        <v>137</v>
      </c>
      <c r="B57" s="24" t="s">
        <v>164</v>
      </c>
      <c r="C57" s="24" t="s">
        <v>99</v>
      </c>
      <c r="D57" s="25" t="s">
        <v>165</v>
      </c>
      <c r="E57" s="39">
        <f t="shared" si="0"/>
        <v>24280.61</v>
      </c>
      <c r="F57" s="39">
        <v>24280.61</v>
      </c>
      <c r="G57" s="39">
        <v>0</v>
      </c>
      <c r="H57" s="39">
        <v>0</v>
      </c>
      <c r="I57" s="39">
        <v>0</v>
      </c>
    </row>
    <row r="58" ht="24" customHeight="1" spans="1:9">
      <c r="A58" s="24" t="s">
        <v>137</v>
      </c>
      <c r="B58" s="24" t="s">
        <v>164</v>
      </c>
      <c r="C58" s="24" t="s">
        <v>103</v>
      </c>
      <c r="D58" s="25" t="s">
        <v>166</v>
      </c>
      <c r="E58" s="39">
        <f t="shared" si="0"/>
        <v>24280.61</v>
      </c>
      <c r="F58" s="39">
        <v>24280.61</v>
      </c>
      <c r="G58" s="39">
        <v>0</v>
      </c>
      <c r="H58" s="39">
        <v>0</v>
      </c>
      <c r="I58" s="39">
        <v>0</v>
      </c>
    </row>
    <row r="59" ht="24" customHeight="1" spans="1:9">
      <c r="A59" s="24" t="s">
        <v>167</v>
      </c>
      <c r="B59" s="24" t="s">
        <v>99</v>
      </c>
      <c r="C59" s="24" t="s">
        <v>99</v>
      </c>
      <c r="D59" s="25" t="s">
        <v>168</v>
      </c>
      <c r="E59" s="39">
        <f t="shared" si="0"/>
        <v>1342000</v>
      </c>
      <c r="F59" s="39">
        <v>1342000</v>
      </c>
      <c r="G59" s="39">
        <v>0</v>
      </c>
      <c r="H59" s="39">
        <v>0</v>
      </c>
      <c r="I59" s="39">
        <v>0</v>
      </c>
    </row>
    <row r="60" ht="24" customHeight="1" spans="1:9">
      <c r="A60" s="24" t="s">
        <v>167</v>
      </c>
      <c r="B60" s="24" t="s">
        <v>114</v>
      </c>
      <c r="C60" s="24" t="s">
        <v>99</v>
      </c>
      <c r="D60" s="25" t="s">
        <v>169</v>
      </c>
      <c r="E60" s="39">
        <f t="shared" si="0"/>
        <v>756000</v>
      </c>
      <c r="F60" s="39">
        <v>756000</v>
      </c>
      <c r="G60" s="39">
        <v>0</v>
      </c>
      <c r="H60" s="39">
        <v>0</v>
      </c>
      <c r="I60" s="39">
        <v>0</v>
      </c>
    </row>
    <row r="61" ht="24" customHeight="1" spans="1:9">
      <c r="A61" s="24" t="s">
        <v>167</v>
      </c>
      <c r="B61" s="24" t="s">
        <v>114</v>
      </c>
      <c r="C61" s="24" t="s">
        <v>103</v>
      </c>
      <c r="D61" s="25" t="s">
        <v>170</v>
      </c>
      <c r="E61" s="39">
        <f t="shared" si="0"/>
        <v>756000</v>
      </c>
      <c r="F61" s="39">
        <v>756000</v>
      </c>
      <c r="G61" s="39">
        <v>0</v>
      </c>
      <c r="H61" s="39">
        <v>0</v>
      </c>
      <c r="I61" s="39">
        <v>0</v>
      </c>
    </row>
    <row r="62" ht="24" customHeight="1" spans="1:9">
      <c r="A62" s="24" t="s">
        <v>167</v>
      </c>
      <c r="B62" s="24" t="s">
        <v>110</v>
      </c>
      <c r="C62" s="24" t="s">
        <v>99</v>
      </c>
      <c r="D62" s="25" t="s">
        <v>171</v>
      </c>
      <c r="E62" s="39">
        <f t="shared" si="0"/>
        <v>38000</v>
      </c>
      <c r="F62" s="39">
        <v>38000</v>
      </c>
      <c r="G62" s="39">
        <v>0</v>
      </c>
      <c r="H62" s="39">
        <v>0</v>
      </c>
      <c r="I62" s="39">
        <v>0</v>
      </c>
    </row>
    <row r="63" ht="24" customHeight="1" spans="1:9">
      <c r="A63" s="24" t="s">
        <v>167</v>
      </c>
      <c r="B63" s="24" t="s">
        <v>110</v>
      </c>
      <c r="C63" s="24" t="s">
        <v>172</v>
      </c>
      <c r="D63" s="25" t="s">
        <v>173</v>
      </c>
      <c r="E63" s="39">
        <f t="shared" si="0"/>
        <v>38000</v>
      </c>
      <c r="F63" s="39">
        <v>38000</v>
      </c>
      <c r="G63" s="39">
        <v>0</v>
      </c>
      <c r="H63" s="39">
        <v>0</v>
      </c>
      <c r="I63" s="39">
        <v>0</v>
      </c>
    </row>
    <row r="64" ht="24" customHeight="1" spans="1:9">
      <c r="A64" s="24" t="s">
        <v>167</v>
      </c>
      <c r="B64" s="24" t="s">
        <v>116</v>
      </c>
      <c r="C64" s="24" t="s">
        <v>99</v>
      </c>
      <c r="D64" s="25" t="s">
        <v>174</v>
      </c>
      <c r="E64" s="39">
        <f t="shared" si="0"/>
        <v>548000</v>
      </c>
      <c r="F64" s="39">
        <v>548000</v>
      </c>
      <c r="G64" s="39">
        <v>0</v>
      </c>
      <c r="H64" s="39">
        <v>0</v>
      </c>
      <c r="I64" s="39">
        <v>0</v>
      </c>
    </row>
    <row r="65" ht="24" customHeight="1" spans="1:9">
      <c r="A65" s="24" t="s">
        <v>167</v>
      </c>
      <c r="B65" s="24" t="s">
        <v>116</v>
      </c>
      <c r="C65" s="24" t="s">
        <v>101</v>
      </c>
      <c r="D65" s="25" t="s">
        <v>175</v>
      </c>
      <c r="E65" s="39">
        <f t="shared" si="0"/>
        <v>548000</v>
      </c>
      <c r="F65" s="39">
        <v>548000</v>
      </c>
      <c r="G65" s="39">
        <v>0</v>
      </c>
      <c r="H65" s="39">
        <v>0</v>
      </c>
      <c r="I65" s="39">
        <v>0</v>
      </c>
    </row>
    <row r="66" ht="24" customHeight="1" spans="1:9">
      <c r="A66" s="24" t="s">
        <v>176</v>
      </c>
      <c r="B66" s="24" t="s">
        <v>99</v>
      </c>
      <c r="C66" s="24" t="s">
        <v>99</v>
      </c>
      <c r="D66" s="25" t="s">
        <v>177</v>
      </c>
      <c r="E66" s="39">
        <f t="shared" si="0"/>
        <v>478100</v>
      </c>
      <c r="F66" s="39">
        <v>478100</v>
      </c>
      <c r="G66" s="39">
        <v>0</v>
      </c>
      <c r="H66" s="39">
        <v>0</v>
      </c>
      <c r="I66" s="39">
        <v>0</v>
      </c>
    </row>
    <row r="67" ht="24" customHeight="1" spans="1:9">
      <c r="A67" s="24" t="s">
        <v>176</v>
      </c>
      <c r="B67" s="24" t="s">
        <v>116</v>
      </c>
      <c r="C67" s="24" t="s">
        <v>99</v>
      </c>
      <c r="D67" s="25" t="s">
        <v>178</v>
      </c>
      <c r="E67" s="39">
        <f t="shared" si="0"/>
        <v>478100</v>
      </c>
      <c r="F67" s="39">
        <v>478100</v>
      </c>
      <c r="G67" s="39">
        <v>0</v>
      </c>
      <c r="H67" s="39">
        <v>0</v>
      </c>
      <c r="I67" s="39">
        <v>0</v>
      </c>
    </row>
    <row r="68" ht="24" customHeight="1" spans="1:9">
      <c r="A68" s="24" t="s">
        <v>176</v>
      </c>
      <c r="B68" s="24" t="s">
        <v>116</v>
      </c>
      <c r="C68" s="24" t="s">
        <v>105</v>
      </c>
      <c r="D68" s="25" t="s">
        <v>179</v>
      </c>
      <c r="E68" s="39">
        <f t="shared" si="0"/>
        <v>478100</v>
      </c>
      <c r="F68" s="39">
        <v>478100</v>
      </c>
      <c r="G68" s="39">
        <v>0</v>
      </c>
      <c r="H68" s="39">
        <v>0</v>
      </c>
      <c r="I68" s="39">
        <v>0</v>
      </c>
    </row>
    <row r="69" ht="24" customHeight="1" spans="1:9">
      <c r="A69" s="24" t="s">
        <v>180</v>
      </c>
      <c r="B69" s="24" t="s">
        <v>99</v>
      </c>
      <c r="C69" s="24" t="s">
        <v>99</v>
      </c>
      <c r="D69" s="25" t="s">
        <v>181</v>
      </c>
      <c r="E69" s="39">
        <f t="shared" si="0"/>
        <v>75446232</v>
      </c>
      <c r="F69" s="39">
        <v>75446232</v>
      </c>
      <c r="G69" s="39">
        <v>0</v>
      </c>
      <c r="H69" s="39">
        <v>0</v>
      </c>
      <c r="I69" s="39">
        <v>0</v>
      </c>
    </row>
    <row r="70" ht="24" customHeight="1" spans="1:9">
      <c r="A70" s="24" t="s">
        <v>180</v>
      </c>
      <c r="B70" s="24" t="s">
        <v>101</v>
      </c>
      <c r="C70" s="24" t="s">
        <v>99</v>
      </c>
      <c r="D70" s="25" t="s">
        <v>182</v>
      </c>
      <c r="E70" s="39">
        <f t="shared" si="0"/>
        <v>40626700</v>
      </c>
      <c r="F70" s="39">
        <v>40626700</v>
      </c>
      <c r="G70" s="39">
        <v>0</v>
      </c>
      <c r="H70" s="39">
        <v>0</v>
      </c>
      <c r="I70" s="39">
        <v>0</v>
      </c>
    </row>
    <row r="71" ht="24" customHeight="1" spans="1:9">
      <c r="A71" s="24" t="s">
        <v>180</v>
      </c>
      <c r="B71" s="24" t="s">
        <v>101</v>
      </c>
      <c r="C71" s="24" t="s">
        <v>103</v>
      </c>
      <c r="D71" s="25" t="s">
        <v>183</v>
      </c>
      <c r="E71" s="39">
        <f t="shared" si="0"/>
        <v>40626700</v>
      </c>
      <c r="F71" s="39">
        <v>40626700</v>
      </c>
      <c r="G71" s="39">
        <v>0</v>
      </c>
      <c r="H71" s="39">
        <v>0</v>
      </c>
      <c r="I71" s="39">
        <v>0</v>
      </c>
    </row>
    <row r="72" ht="24" customHeight="1" spans="1:9">
      <c r="A72" s="24" t="s">
        <v>180</v>
      </c>
      <c r="B72" s="24" t="s">
        <v>130</v>
      </c>
      <c r="C72" s="24" t="s">
        <v>99</v>
      </c>
      <c r="D72" s="25" t="s">
        <v>184</v>
      </c>
      <c r="E72" s="39">
        <f t="shared" si="0"/>
        <v>31655000</v>
      </c>
      <c r="F72" s="39">
        <v>31655000</v>
      </c>
      <c r="G72" s="39">
        <v>0</v>
      </c>
      <c r="H72" s="39">
        <v>0</v>
      </c>
      <c r="I72" s="39">
        <v>0</v>
      </c>
    </row>
    <row r="73" ht="24" customHeight="1" spans="1:9">
      <c r="A73" s="24" t="s">
        <v>180</v>
      </c>
      <c r="B73" s="24" t="s">
        <v>130</v>
      </c>
      <c r="C73" s="24" t="s">
        <v>101</v>
      </c>
      <c r="D73" s="25" t="s">
        <v>184</v>
      </c>
      <c r="E73" s="39">
        <f t="shared" ref="E73:E99" si="1">SUM(F73,G73,H73,I73)</f>
        <v>31655000</v>
      </c>
      <c r="F73" s="39">
        <v>31655000</v>
      </c>
      <c r="G73" s="39">
        <v>0</v>
      </c>
      <c r="H73" s="39">
        <v>0</v>
      </c>
      <c r="I73" s="39">
        <v>0</v>
      </c>
    </row>
    <row r="74" ht="24" customHeight="1" spans="1:9">
      <c r="A74" s="24" t="s">
        <v>180</v>
      </c>
      <c r="B74" s="24" t="s">
        <v>105</v>
      </c>
      <c r="C74" s="24" t="s">
        <v>99</v>
      </c>
      <c r="D74" s="25" t="s">
        <v>185</v>
      </c>
      <c r="E74" s="39">
        <f t="shared" si="1"/>
        <v>2550000</v>
      </c>
      <c r="F74" s="39">
        <v>2550000</v>
      </c>
      <c r="G74" s="39">
        <v>0</v>
      </c>
      <c r="H74" s="39">
        <v>0</v>
      </c>
      <c r="I74" s="39">
        <v>0</v>
      </c>
    </row>
    <row r="75" ht="24" customHeight="1" spans="1:9">
      <c r="A75" s="24" t="s">
        <v>180</v>
      </c>
      <c r="B75" s="24" t="s">
        <v>105</v>
      </c>
      <c r="C75" s="24" t="s">
        <v>103</v>
      </c>
      <c r="D75" s="25" t="s">
        <v>186</v>
      </c>
      <c r="E75" s="39">
        <f t="shared" si="1"/>
        <v>2550000</v>
      </c>
      <c r="F75" s="39">
        <v>2550000</v>
      </c>
      <c r="G75" s="39">
        <v>0</v>
      </c>
      <c r="H75" s="39">
        <v>0</v>
      </c>
      <c r="I75" s="39">
        <v>0</v>
      </c>
    </row>
    <row r="76" ht="24" customHeight="1" spans="1:9">
      <c r="A76" s="24" t="s">
        <v>180</v>
      </c>
      <c r="B76" s="24" t="s">
        <v>108</v>
      </c>
      <c r="C76" s="24" t="s">
        <v>99</v>
      </c>
      <c r="D76" s="25" t="s">
        <v>187</v>
      </c>
      <c r="E76" s="39">
        <f t="shared" si="1"/>
        <v>111500</v>
      </c>
      <c r="F76" s="39">
        <v>111500</v>
      </c>
      <c r="G76" s="39">
        <v>0</v>
      </c>
      <c r="H76" s="39">
        <v>0</v>
      </c>
      <c r="I76" s="39">
        <v>0</v>
      </c>
    </row>
    <row r="77" ht="24" customHeight="1" spans="1:9">
      <c r="A77" s="24" t="s">
        <v>180</v>
      </c>
      <c r="B77" s="24" t="s">
        <v>108</v>
      </c>
      <c r="C77" s="24" t="s">
        <v>101</v>
      </c>
      <c r="D77" s="25" t="s">
        <v>187</v>
      </c>
      <c r="E77" s="39">
        <f t="shared" si="1"/>
        <v>111500</v>
      </c>
      <c r="F77" s="39">
        <v>111500</v>
      </c>
      <c r="G77" s="39">
        <v>0</v>
      </c>
      <c r="H77" s="39">
        <v>0</v>
      </c>
      <c r="I77" s="39">
        <v>0</v>
      </c>
    </row>
    <row r="78" ht="24" customHeight="1" spans="1:9">
      <c r="A78" s="24" t="s">
        <v>180</v>
      </c>
      <c r="B78" s="24" t="s">
        <v>112</v>
      </c>
      <c r="C78" s="24" t="s">
        <v>99</v>
      </c>
      <c r="D78" s="25" t="s">
        <v>188</v>
      </c>
      <c r="E78" s="39">
        <f t="shared" si="1"/>
        <v>503032</v>
      </c>
      <c r="F78" s="39">
        <v>503032</v>
      </c>
      <c r="G78" s="39">
        <v>0</v>
      </c>
      <c r="H78" s="39">
        <v>0</v>
      </c>
      <c r="I78" s="39">
        <v>0</v>
      </c>
    </row>
    <row r="79" ht="24" customHeight="1" spans="1:9">
      <c r="A79" s="24" t="s">
        <v>180</v>
      </c>
      <c r="B79" s="24" t="s">
        <v>112</v>
      </c>
      <c r="C79" s="24" t="s">
        <v>114</v>
      </c>
      <c r="D79" s="25" t="s">
        <v>189</v>
      </c>
      <c r="E79" s="39">
        <f t="shared" si="1"/>
        <v>503032</v>
      </c>
      <c r="F79" s="39">
        <v>503032</v>
      </c>
      <c r="G79" s="39">
        <v>0</v>
      </c>
      <c r="H79" s="39">
        <v>0</v>
      </c>
      <c r="I79" s="39">
        <v>0</v>
      </c>
    </row>
    <row r="80" ht="24" customHeight="1" spans="1:9">
      <c r="A80" s="24" t="s">
        <v>190</v>
      </c>
      <c r="B80" s="24" t="s">
        <v>99</v>
      </c>
      <c r="C80" s="24" t="s">
        <v>99</v>
      </c>
      <c r="D80" s="25" t="s">
        <v>191</v>
      </c>
      <c r="E80" s="39">
        <f t="shared" si="1"/>
        <v>10660500</v>
      </c>
      <c r="F80" s="39">
        <v>10660500</v>
      </c>
      <c r="G80" s="39">
        <v>0</v>
      </c>
      <c r="H80" s="39">
        <v>0</v>
      </c>
      <c r="I80" s="39">
        <v>0</v>
      </c>
    </row>
    <row r="81" ht="24" customHeight="1" spans="1:9">
      <c r="A81" s="24" t="s">
        <v>190</v>
      </c>
      <c r="B81" s="24" t="s">
        <v>101</v>
      </c>
      <c r="C81" s="24" t="s">
        <v>99</v>
      </c>
      <c r="D81" s="25" t="s">
        <v>192</v>
      </c>
      <c r="E81" s="39">
        <f t="shared" si="1"/>
        <v>110600</v>
      </c>
      <c r="F81" s="39">
        <v>110600</v>
      </c>
      <c r="G81" s="39">
        <v>0</v>
      </c>
      <c r="H81" s="39">
        <v>0</v>
      </c>
      <c r="I81" s="39">
        <v>0</v>
      </c>
    </row>
    <row r="82" ht="24" customHeight="1" spans="1:9">
      <c r="A82" s="24" t="s">
        <v>190</v>
      </c>
      <c r="B82" s="24" t="s">
        <v>101</v>
      </c>
      <c r="C82" s="24" t="s">
        <v>193</v>
      </c>
      <c r="D82" s="25" t="s">
        <v>194</v>
      </c>
      <c r="E82" s="39">
        <f t="shared" si="1"/>
        <v>110600</v>
      </c>
      <c r="F82" s="39">
        <v>110600</v>
      </c>
      <c r="G82" s="39">
        <v>0</v>
      </c>
      <c r="H82" s="39">
        <v>0</v>
      </c>
      <c r="I82" s="39">
        <v>0</v>
      </c>
    </row>
    <row r="83" ht="24" customHeight="1" spans="1:9">
      <c r="A83" s="24" t="s">
        <v>190</v>
      </c>
      <c r="B83" s="24" t="s">
        <v>130</v>
      </c>
      <c r="C83" s="24" t="s">
        <v>99</v>
      </c>
      <c r="D83" s="25" t="s">
        <v>195</v>
      </c>
      <c r="E83" s="39">
        <f t="shared" si="1"/>
        <v>3250700</v>
      </c>
      <c r="F83" s="39">
        <v>3250700</v>
      </c>
      <c r="G83" s="39">
        <v>0</v>
      </c>
      <c r="H83" s="39">
        <v>0</v>
      </c>
      <c r="I83" s="39">
        <v>0</v>
      </c>
    </row>
    <row r="84" ht="24" customHeight="1" spans="1:9">
      <c r="A84" s="24" t="s">
        <v>190</v>
      </c>
      <c r="B84" s="24" t="s">
        <v>130</v>
      </c>
      <c r="C84" s="24" t="s">
        <v>110</v>
      </c>
      <c r="D84" s="25" t="s">
        <v>196</v>
      </c>
      <c r="E84" s="39">
        <f t="shared" si="1"/>
        <v>2542400</v>
      </c>
      <c r="F84" s="39">
        <v>2542400</v>
      </c>
      <c r="G84" s="39">
        <v>0</v>
      </c>
      <c r="H84" s="39">
        <v>0</v>
      </c>
      <c r="I84" s="39">
        <v>0</v>
      </c>
    </row>
    <row r="85" ht="24" customHeight="1" spans="1:9">
      <c r="A85" s="24" t="s">
        <v>190</v>
      </c>
      <c r="B85" s="24" t="s">
        <v>130</v>
      </c>
      <c r="C85" s="24" t="s">
        <v>197</v>
      </c>
      <c r="D85" s="25" t="s">
        <v>198</v>
      </c>
      <c r="E85" s="39">
        <f t="shared" si="1"/>
        <v>708300</v>
      </c>
      <c r="F85" s="39">
        <v>708300</v>
      </c>
      <c r="G85" s="39">
        <v>0</v>
      </c>
      <c r="H85" s="39">
        <v>0</v>
      </c>
      <c r="I85" s="39">
        <v>0</v>
      </c>
    </row>
    <row r="86" ht="24" customHeight="1" spans="1:9">
      <c r="A86" s="24" t="s">
        <v>190</v>
      </c>
      <c r="B86" s="24" t="s">
        <v>105</v>
      </c>
      <c r="C86" s="24" t="s">
        <v>99</v>
      </c>
      <c r="D86" s="25" t="s">
        <v>199</v>
      </c>
      <c r="E86" s="39">
        <f t="shared" si="1"/>
        <v>7299200</v>
      </c>
      <c r="F86" s="39">
        <v>7299200</v>
      </c>
      <c r="G86" s="39">
        <v>0</v>
      </c>
      <c r="H86" s="39">
        <v>0</v>
      </c>
      <c r="I86" s="39">
        <v>0</v>
      </c>
    </row>
    <row r="87" ht="24" customHeight="1" spans="1:9">
      <c r="A87" s="24" t="s">
        <v>190</v>
      </c>
      <c r="B87" s="24" t="s">
        <v>105</v>
      </c>
      <c r="C87" s="24" t="s">
        <v>200</v>
      </c>
      <c r="D87" s="25" t="s">
        <v>201</v>
      </c>
      <c r="E87" s="39">
        <f t="shared" si="1"/>
        <v>891400</v>
      </c>
      <c r="F87" s="39">
        <v>891400</v>
      </c>
      <c r="G87" s="39">
        <v>0</v>
      </c>
      <c r="H87" s="39">
        <v>0</v>
      </c>
      <c r="I87" s="39">
        <v>0</v>
      </c>
    </row>
    <row r="88" ht="24" customHeight="1" spans="1:9">
      <c r="A88" s="24" t="s">
        <v>190</v>
      </c>
      <c r="B88" s="24" t="s">
        <v>105</v>
      </c>
      <c r="C88" s="24" t="s">
        <v>103</v>
      </c>
      <c r="D88" s="25" t="s">
        <v>202</v>
      </c>
      <c r="E88" s="39">
        <f t="shared" si="1"/>
        <v>6407800</v>
      </c>
      <c r="F88" s="39">
        <v>6407800</v>
      </c>
      <c r="G88" s="39">
        <v>0</v>
      </c>
      <c r="H88" s="39">
        <v>0</v>
      </c>
      <c r="I88" s="39">
        <v>0</v>
      </c>
    </row>
    <row r="89" ht="24" customHeight="1" spans="1:9">
      <c r="A89" s="24" t="s">
        <v>203</v>
      </c>
      <c r="B89" s="24" t="s">
        <v>99</v>
      </c>
      <c r="C89" s="24" t="s">
        <v>99</v>
      </c>
      <c r="D89" s="25" t="s">
        <v>204</v>
      </c>
      <c r="E89" s="39">
        <f t="shared" si="1"/>
        <v>178427200</v>
      </c>
      <c r="F89" s="39">
        <v>178427200</v>
      </c>
      <c r="G89" s="39">
        <v>0</v>
      </c>
      <c r="H89" s="39">
        <v>0</v>
      </c>
      <c r="I89" s="39">
        <v>0</v>
      </c>
    </row>
    <row r="90" ht="24" customHeight="1" spans="1:9">
      <c r="A90" s="24" t="s">
        <v>203</v>
      </c>
      <c r="B90" s="24" t="s">
        <v>112</v>
      </c>
      <c r="C90" s="24" t="s">
        <v>99</v>
      </c>
      <c r="D90" s="25" t="s">
        <v>205</v>
      </c>
      <c r="E90" s="39">
        <f t="shared" si="1"/>
        <v>178427200</v>
      </c>
      <c r="F90" s="39">
        <v>178427200</v>
      </c>
      <c r="G90" s="39">
        <v>0</v>
      </c>
      <c r="H90" s="39">
        <v>0</v>
      </c>
      <c r="I90" s="39">
        <v>0</v>
      </c>
    </row>
    <row r="91" ht="24" customHeight="1" spans="1:9">
      <c r="A91" s="24" t="s">
        <v>203</v>
      </c>
      <c r="B91" s="24" t="s">
        <v>112</v>
      </c>
      <c r="C91" s="24" t="s">
        <v>103</v>
      </c>
      <c r="D91" s="25" t="s">
        <v>206</v>
      </c>
      <c r="E91" s="39">
        <f t="shared" si="1"/>
        <v>178427200</v>
      </c>
      <c r="F91" s="39">
        <v>178427200</v>
      </c>
      <c r="G91" s="39">
        <v>0</v>
      </c>
      <c r="H91" s="39">
        <v>0</v>
      </c>
      <c r="I91" s="39">
        <v>0</v>
      </c>
    </row>
    <row r="92" ht="24" customHeight="1" spans="1:9">
      <c r="A92" s="24" t="s">
        <v>207</v>
      </c>
      <c r="B92" s="24" t="s">
        <v>99</v>
      </c>
      <c r="C92" s="24" t="s">
        <v>99</v>
      </c>
      <c r="D92" s="25" t="s">
        <v>208</v>
      </c>
      <c r="E92" s="39">
        <f t="shared" si="1"/>
        <v>4021700</v>
      </c>
      <c r="F92" s="39">
        <v>4021700</v>
      </c>
      <c r="G92" s="39">
        <v>0</v>
      </c>
      <c r="H92" s="39">
        <v>0</v>
      </c>
      <c r="I92" s="39">
        <v>0</v>
      </c>
    </row>
    <row r="93" ht="24" customHeight="1" spans="1:9">
      <c r="A93" s="24" t="s">
        <v>207</v>
      </c>
      <c r="B93" s="24" t="s">
        <v>130</v>
      </c>
      <c r="C93" s="24" t="s">
        <v>99</v>
      </c>
      <c r="D93" s="25" t="s">
        <v>209</v>
      </c>
      <c r="E93" s="39">
        <f t="shared" si="1"/>
        <v>4021700</v>
      </c>
      <c r="F93" s="39">
        <v>4021700</v>
      </c>
      <c r="G93" s="39">
        <v>0</v>
      </c>
      <c r="H93" s="39">
        <v>0</v>
      </c>
      <c r="I93" s="39">
        <v>0</v>
      </c>
    </row>
    <row r="94" ht="24" customHeight="1" spans="1:9">
      <c r="A94" s="24" t="s">
        <v>207</v>
      </c>
      <c r="B94" s="24" t="s">
        <v>130</v>
      </c>
      <c r="C94" s="24" t="s">
        <v>101</v>
      </c>
      <c r="D94" s="25" t="s">
        <v>210</v>
      </c>
      <c r="E94" s="39">
        <f t="shared" si="1"/>
        <v>1903700</v>
      </c>
      <c r="F94" s="39">
        <v>1903700</v>
      </c>
      <c r="G94" s="39">
        <v>0</v>
      </c>
      <c r="H94" s="39">
        <v>0</v>
      </c>
      <c r="I94" s="39">
        <v>0</v>
      </c>
    </row>
    <row r="95" ht="24" customHeight="1" spans="1:9">
      <c r="A95" s="24" t="s">
        <v>207</v>
      </c>
      <c r="B95" s="24" t="s">
        <v>130</v>
      </c>
      <c r="C95" s="24" t="s">
        <v>105</v>
      </c>
      <c r="D95" s="25" t="s">
        <v>211</v>
      </c>
      <c r="E95" s="39">
        <f t="shared" si="1"/>
        <v>2118000</v>
      </c>
      <c r="F95" s="39">
        <v>2118000</v>
      </c>
      <c r="G95" s="39">
        <v>0</v>
      </c>
      <c r="H95" s="39">
        <v>0</v>
      </c>
      <c r="I95" s="39">
        <v>0</v>
      </c>
    </row>
    <row r="96" ht="24" customHeight="1" spans="1:9">
      <c r="A96" s="24" t="s">
        <v>212</v>
      </c>
      <c r="B96" s="24" t="s">
        <v>99</v>
      </c>
      <c r="C96" s="24" t="s">
        <v>99</v>
      </c>
      <c r="D96" s="25" t="s">
        <v>213</v>
      </c>
      <c r="E96" s="39">
        <f t="shared" si="1"/>
        <v>300000</v>
      </c>
      <c r="F96" s="39">
        <v>300000</v>
      </c>
      <c r="G96" s="39">
        <v>0</v>
      </c>
      <c r="H96" s="39">
        <v>0</v>
      </c>
      <c r="I96" s="39">
        <v>0</v>
      </c>
    </row>
    <row r="97" ht="24" customHeight="1" spans="1:9">
      <c r="A97" s="24" t="s">
        <v>212</v>
      </c>
      <c r="B97" s="24" t="s">
        <v>214</v>
      </c>
      <c r="C97" s="24" t="s">
        <v>99</v>
      </c>
      <c r="D97" s="25" t="s">
        <v>215</v>
      </c>
      <c r="E97" s="39">
        <f t="shared" si="1"/>
        <v>300000</v>
      </c>
      <c r="F97" s="39">
        <v>300000</v>
      </c>
      <c r="G97" s="39">
        <v>0</v>
      </c>
      <c r="H97" s="39">
        <v>0</v>
      </c>
      <c r="I97" s="39">
        <v>0</v>
      </c>
    </row>
    <row r="98" ht="24" customHeight="1" spans="1:9">
      <c r="A98" s="24" t="s">
        <v>212</v>
      </c>
      <c r="B98" s="24" t="s">
        <v>214</v>
      </c>
      <c r="C98" s="24" t="s">
        <v>130</v>
      </c>
      <c r="D98" s="25" t="s">
        <v>216</v>
      </c>
      <c r="E98" s="39">
        <f t="shared" si="1"/>
        <v>300000</v>
      </c>
      <c r="F98" s="39">
        <v>300000</v>
      </c>
      <c r="G98" s="39">
        <v>0</v>
      </c>
      <c r="H98" s="39">
        <v>0</v>
      </c>
      <c r="I98" s="39">
        <v>0</v>
      </c>
    </row>
    <row r="99" ht="24" customHeight="1" spans="1:9">
      <c r="A99" s="27" t="s">
        <v>62</v>
      </c>
      <c r="B99" s="27"/>
      <c r="C99" s="27"/>
      <c r="D99" s="27"/>
      <c r="E99" s="39">
        <f t="shared" si="1"/>
        <v>301052718.53</v>
      </c>
      <c r="F99" s="39">
        <v>301052718.53</v>
      </c>
      <c r="G99" s="39">
        <v>0</v>
      </c>
      <c r="H99" s="39">
        <v>0</v>
      </c>
      <c r="I99" s="39">
        <v>0</v>
      </c>
    </row>
  </sheetData>
  <sheetProtection password="CC3D" sheet="1"/>
  <mergeCells count="12">
    <mergeCell ref="A2:I2"/>
    <mergeCell ref="A4:H4"/>
    <mergeCell ref="A6:D6"/>
    <mergeCell ref="E6:I6"/>
    <mergeCell ref="A7:C7"/>
    <mergeCell ref="A99:D99"/>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0"/>
  <sheetViews>
    <sheetView showRuler="0" topLeftCell="A58" workbookViewId="0">
      <selection activeCell="G1" sqref="G1"/>
    </sheetView>
  </sheetViews>
  <sheetFormatPr defaultColWidth="9" defaultRowHeight="12.75" outlineLevelCol="6"/>
  <cols>
    <col min="1" max="2" width="6.14285714285714" customWidth="1"/>
    <col min="3" max="3" width="7.85714285714286" customWidth="1"/>
    <col min="4" max="4" width="56.4285714285714" customWidth="1"/>
    <col min="5" max="5" width="22.4285714285714" customWidth="1"/>
    <col min="6" max="6" width="20.7142857142857" customWidth="1"/>
    <col min="7" max="7" width="22.1428571428571" customWidth="1"/>
  </cols>
  <sheetData>
    <row r="1" ht="18" customHeight="1" spans="1:7">
      <c r="A1" s="2"/>
      <c r="B1" s="2"/>
      <c r="C1" s="2"/>
      <c r="D1" s="2"/>
      <c r="E1" s="20"/>
      <c r="F1" s="20"/>
      <c r="G1" s="20"/>
    </row>
    <row r="2" ht="24" customHeight="1" spans="1:7">
      <c r="A2" s="1" t="s">
        <v>217</v>
      </c>
      <c r="B2" s="1"/>
      <c r="C2" s="1"/>
      <c r="D2" s="1"/>
      <c r="E2" s="1"/>
      <c r="F2" s="1"/>
      <c r="G2" s="1"/>
    </row>
    <row r="4" ht="24" customHeight="1" spans="1:7">
      <c r="A4" s="2" t="s">
        <v>56</v>
      </c>
      <c r="B4" s="2"/>
      <c r="C4" s="2"/>
      <c r="D4" s="2"/>
      <c r="E4" s="2"/>
      <c r="F4" s="2"/>
      <c r="G4" s="20" t="s">
        <v>57</v>
      </c>
    </row>
    <row r="6" ht="24" customHeight="1" spans="1:7">
      <c r="A6" s="21" t="s">
        <v>60</v>
      </c>
      <c r="B6" s="21"/>
      <c r="C6" s="21"/>
      <c r="D6" s="21"/>
      <c r="E6" s="21" t="s">
        <v>218</v>
      </c>
      <c r="F6" s="21"/>
      <c r="G6" s="21"/>
    </row>
    <row r="7" ht="24" customHeight="1" spans="1:7">
      <c r="A7" s="29" t="s">
        <v>89</v>
      </c>
      <c r="B7" s="29"/>
      <c r="C7" s="29"/>
      <c r="D7" s="21" t="s">
        <v>90</v>
      </c>
      <c r="E7" s="21" t="s">
        <v>62</v>
      </c>
      <c r="F7" s="8" t="s">
        <v>63</v>
      </c>
      <c r="G7" s="21" t="s">
        <v>64</v>
      </c>
    </row>
    <row r="8" ht="24" customHeight="1" spans="1:7">
      <c r="A8" s="21" t="s">
        <v>95</v>
      </c>
      <c r="B8" s="21" t="s">
        <v>96</v>
      </c>
      <c r="C8" s="21" t="s">
        <v>97</v>
      </c>
      <c r="D8" s="21"/>
      <c r="E8" s="21"/>
      <c r="F8" s="8"/>
      <c r="G8" s="21"/>
    </row>
    <row r="9" hidden="1" customHeight="1" spans="1:7">
      <c r="A9" s="19"/>
      <c r="B9" s="19"/>
      <c r="C9" s="19"/>
      <c r="D9" s="19"/>
      <c r="E9" s="23"/>
      <c r="F9" s="23" t="s">
        <v>99</v>
      </c>
      <c r="G9" s="23" t="s">
        <v>99</v>
      </c>
    </row>
    <row r="10" ht="24" customHeight="1" spans="1:7">
      <c r="A10" s="27" t="s">
        <v>98</v>
      </c>
      <c r="B10" s="27" t="s">
        <v>99</v>
      </c>
      <c r="C10" s="27" t="s">
        <v>99</v>
      </c>
      <c r="D10" s="25" t="s">
        <v>100</v>
      </c>
      <c r="E10" s="28">
        <f t="shared" ref="E10:E73" si="0">SUM(F10,G10)</f>
        <v>19790449.01</v>
      </c>
      <c r="F10" s="28">
        <v>15464300</v>
      </c>
      <c r="G10" s="28">
        <v>4326149.01</v>
      </c>
    </row>
    <row r="11" ht="24" customHeight="1" spans="1:7">
      <c r="A11" s="27" t="s">
        <v>98</v>
      </c>
      <c r="B11" s="27" t="s">
        <v>101</v>
      </c>
      <c r="C11" s="27" t="s">
        <v>99</v>
      </c>
      <c r="D11" s="25" t="s">
        <v>102</v>
      </c>
      <c r="E11" s="28">
        <f t="shared" si="0"/>
        <v>168403</v>
      </c>
      <c r="F11" s="28">
        <v>0</v>
      </c>
      <c r="G11" s="28">
        <v>168403</v>
      </c>
    </row>
    <row r="12" ht="24" customHeight="1" spans="1:7">
      <c r="A12" s="27" t="s">
        <v>98</v>
      </c>
      <c r="B12" s="27" t="s">
        <v>101</v>
      </c>
      <c r="C12" s="27" t="s">
        <v>103</v>
      </c>
      <c r="D12" s="25" t="s">
        <v>104</v>
      </c>
      <c r="E12" s="28">
        <f t="shared" si="0"/>
        <v>168403</v>
      </c>
      <c r="F12" s="28">
        <v>0</v>
      </c>
      <c r="G12" s="28">
        <v>168403</v>
      </c>
    </row>
    <row r="13" ht="24" customHeight="1" spans="1:7">
      <c r="A13" s="27" t="s">
        <v>98</v>
      </c>
      <c r="B13" s="27" t="s">
        <v>105</v>
      </c>
      <c r="C13" s="27" t="s">
        <v>99</v>
      </c>
      <c r="D13" s="25" t="s">
        <v>106</v>
      </c>
      <c r="E13" s="28">
        <f t="shared" si="0"/>
        <v>17819900</v>
      </c>
      <c r="F13" s="28">
        <v>15464300</v>
      </c>
      <c r="G13" s="28">
        <v>2355600</v>
      </c>
    </row>
    <row r="14" ht="24" customHeight="1" spans="1:7">
      <c r="A14" s="27" t="s">
        <v>98</v>
      </c>
      <c r="B14" s="27" t="s">
        <v>105</v>
      </c>
      <c r="C14" s="27" t="s">
        <v>101</v>
      </c>
      <c r="D14" s="25" t="s">
        <v>107</v>
      </c>
      <c r="E14" s="28">
        <f t="shared" si="0"/>
        <v>17819900</v>
      </c>
      <c r="F14" s="28">
        <v>15464300</v>
      </c>
      <c r="G14" s="28">
        <v>2355600</v>
      </c>
    </row>
    <row r="15" ht="24" customHeight="1" spans="1:7">
      <c r="A15" s="27" t="s">
        <v>98</v>
      </c>
      <c r="B15" s="27" t="s">
        <v>108</v>
      </c>
      <c r="C15" s="27" t="s">
        <v>99</v>
      </c>
      <c r="D15" s="25" t="s">
        <v>109</v>
      </c>
      <c r="E15" s="28">
        <f t="shared" si="0"/>
        <v>120000</v>
      </c>
      <c r="F15" s="28">
        <v>0</v>
      </c>
      <c r="G15" s="28">
        <v>120000</v>
      </c>
    </row>
    <row r="16" ht="24" customHeight="1" spans="1:7">
      <c r="A16" s="27" t="s">
        <v>98</v>
      </c>
      <c r="B16" s="27" t="s">
        <v>108</v>
      </c>
      <c r="C16" s="27" t="s">
        <v>110</v>
      </c>
      <c r="D16" s="25" t="s">
        <v>111</v>
      </c>
      <c r="E16" s="28">
        <f t="shared" si="0"/>
        <v>120000</v>
      </c>
      <c r="F16" s="28">
        <v>0</v>
      </c>
      <c r="G16" s="28">
        <v>120000</v>
      </c>
    </row>
    <row r="17" ht="24" customHeight="1" spans="1:7">
      <c r="A17" s="27" t="s">
        <v>98</v>
      </c>
      <c r="B17" s="27" t="s">
        <v>112</v>
      </c>
      <c r="C17" s="27" t="s">
        <v>99</v>
      </c>
      <c r="D17" s="25" t="s">
        <v>113</v>
      </c>
      <c r="E17" s="28">
        <f t="shared" si="0"/>
        <v>250000</v>
      </c>
      <c r="F17" s="28">
        <v>0</v>
      </c>
      <c r="G17" s="28">
        <v>250000</v>
      </c>
    </row>
    <row r="18" ht="24" customHeight="1" spans="1:7">
      <c r="A18" s="27" t="s">
        <v>98</v>
      </c>
      <c r="B18" s="27" t="s">
        <v>112</v>
      </c>
      <c r="C18" s="27" t="s">
        <v>114</v>
      </c>
      <c r="D18" s="25" t="s">
        <v>115</v>
      </c>
      <c r="E18" s="28">
        <f t="shared" si="0"/>
        <v>250000</v>
      </c>
      <c r="F18" s="28">
        <v>0</v>
      </c>
      <c r="G18" s="28">
        <v>250000</v>
      </c>
    </row>
    <row r="19" ht="24" customHeight="1" spans="1:7">
      <c r="A19" s="27" t="s">
        <v>98</v>
      </c>
      <c r="B19" s="27" t="s">
        <v>116</v>
      </c>
      <c r="C19" s="27" t="s">
        <v>99</v>
      </c>
      <c r="D19" s="25" t="s">
        <v>117</v>
      </c>
      <c r="E19" s="28">
        <f t="shared" si="0"/>
        <v>20000</v>
      </c>
      <c r="F19" s="28">
        <v>0</v>
      </c>
      <c r="G19" s="28">
        <v>20000</v>
      </c>
    </row>
    <row r="20" ht="24" customHeight="1" spans="1:7">
      <c r="A20" s="27" t="s">
        <v>98</v>
      </c>
      <c r="B20" s="27" t="s">
        <v>116</v>
      </c>
      <c r="C20" s="27" t="s">
        <v>103</v>
      </c>
      <c r="D20" s="25" t="s">
        <v>118</v>
      </c>
      <c r="E20" s="28">
        <f t="shared" si="0"/>
        <v>20000</v>
      </c>
      <c r="F20" s="28">
        <v>0</v>
      </c>
      <c r="G20" s="28">
        <v>20000</v>
      </c>
    </row>
    <row r="21" ht="24" customHeight="1" spans="1:7">
      <c r="A21" s="27" t="s">
        <v>98</v>
      </c>
      <c r="B21" s="27" t="s">
        <v>119</v>
      </c>
      <c r="C21" s="27" t="s">
        <v>99</v>
      </c>
      <c r="D21" s="25" t="s">
        <v>120</v>
      </c>
      <c r="E21" s="28">
        <f t="shared" si="0"/>
        <v>35000</v>
      </c>
      <c r="F21" s="28">
        <v>0</v>
      </c>
      <c r="G21" s="28">
        <v>35000</v>
      </c>
    </row>
    <row r="22" ht="24" customHeight="1" spans="1:7">
      <c r="A22" s="27" t="s">
        <v>98</v>
      </c>
      <c r="B22" s="27" t="s">
        <v>119</v>
      </c>
      <c r="C22" s="27" t="s">
        <v>103</v>
      </c>
      <c r="D22" s="25" t="s">
        <v>121</v>
      </c>
      <c r="E22" s="28">
        <f t="shared" si="0"/>
        <v>35000</v>
      </c>
      <c r="F22" s="28">
        <v>0</v>
      </c>
      <c r="G22" s="28">
        <v>35000</v>
      </c>
    </row>
    <row r="23" ht="24" customHeight="1" spans="1:7">
      <c r="A23" s="27" t="s">
        <v>98</v>
      </c>
      <c r="B23" s="27" t="s">
        <v>122</v>
      </c>
      <c r="C23" s="27" t="s">
        <v>99</v>
      </c>
      <c r="D23" s="25" t="s">
        <v>123</v>
      </c>
      <c r="E23" s="28">
        <f t="shared" si="0"/>
        <v>410171.01</v>
      </c>
      <c r="F23" s="28">
        <v>0</v>
      </c>
      <c r="G23" s="28">
        <v>410171.01</v>
      </c>
    </row>
    <row r="24" ht="24" customHeight="1" spans="1:7">
      <c r="A24" s="27" t="s">
        <v>98</v>
      </c>
      <c r="B24" s="27" t="s">
        <v>122</v>
      </c>
      <c r="C24" s="27" t="s">
        <v>103</v>
      </c>
      <c r="D24" s="25" t="s">
        <v>124</v>
      </c>
      <c r="E24" s="28">
        <f t="shared" si="0"/>
        <v>410171.01</v>
      </c>
      <c r="F24" s="28">
        <v>0</v>
      </c>
      <c r="G24" s="28">
        <v>410171.01</v>
      </c>
    </row>
    <row r="25" ht="24" customHeight="1" spans="1:7">
      <c r="A25" s="27" t="s">
        <v>98</v>
      </c>
      <c r="B25" s="27" t="s">
        <v>125</v>
      </c>
      <c r="C25" s="27" t="s">
        <v>99</v>
      </c>
      <c r="D25" s="25" t="s">
        <v>126</v>
      </c>
      <c r="E25" s="28">
        <f t="shared" si="0"/>
        <v>370000</v>
      </c>
      <c r="F25" s="28">
        <v>0</v>
      </c>
      <c r="G25" s="28">
        <v>370000</v>
      </c>
    </row>
    <row r="26" ht="24" customHeight="1" spans="1:7">
      <c r="A26" s="27" t="s">
        <v>98</v>
      </c>
      <c r="B26" s="27" t="s">
        <v>125</v>
      </c>
      <c r="C26" s="27" t="s">
        <v>103</v>
      </c>
      <c r="D26" s="25" t="s">
        <v>126</v>
      </c>
      <c r="E26" s="28">
        <f t="shared" si="0"/>
        <v>370000</v>
      </c>
      <c r="F26" s="28">
        <v>0</v>
      </c>
      <c r="G26" s="28">
        <v>370000</v>
      </c>
    </row>
    <row r="27" ht="24" customHeight="1" spans="1:7">
      <c r="A27" s="27" t="s">
        <v>98</v>
      </c>
      <c r="B27" s="27" t="s">
        <v>103</v>
      </c>
      <c r="C27" s="27" t="s">
        <v>99</v>
      </c>
      <c r="D27" s="25" t="s">
        <v>127</v>
      </c>
      <c r="E27" s="28">
        <f t="shared" si="0"/>
        <v>596975</v>
      </c>
      <c r="F27" s="28">
        <v>0</v>
      </c>
      <c r="G27" s="28">
        <v>596975</v>
      </c>
    </row>
    <row r="28" ht="24" customHeight="1" spans="1:7">
      <c r="A28" s="27" t="s">
        <v>98</v>
      </c>
      <c r="B28" s="27" t="s">
        <v>103</v>
      </c>
      <c r="C28" s="27" t="s">
        <v>103</v>
      </c>
      <c r="D28" s="25" t="s">
        <v>127</v>
      </c>
      <c r="E28" s="28">
        <f t="shared" si="0"/>
        <v>596975</v>
      </c>
      <c r="F28" s="28">
        <v>0</v>
      </c>
      <c r="G28" s="28">
        <v>596975</v>
      </c>
    </row>
    <row r="29" ht="24" customHeight="1" spans="1:7">
      <c r="A29" s="27" t="s">
        <v>128</v>
      </c>
      <c r="B29" s="27" t="s">
        <v>99</v>
      </c>
      <c r="C29" s="27" t="s">
        <v>99</v>
      </c>
      <c r="D29" s="25" t="s">
        <v>129</v>
      </c>
      <c r="E29" s="28">
        <f t="shared" si="0"/>
        <v>80000</v>
      </c>
      <c r="F29" s="28">
        <v>0</v>
      </c>
      <c r="G29" s="28">
        <v>80000</v>
      </c>
    </row>
    <row r="30" ht="24" customHeight="1" spans="1:7">
      <c r="A30" s="27" t="s">
        <v>128</v>
      </c>
      <c r="B30" s="27" t="s">
        <v>130</v>
      </c>
      <c r="C30" s="27" t="s">
        <v>99</v>
      </c>
      <c r="D30" s="25" t="s">
        <v>131</v>
      </c>
      <c r="E30" s="28">
        <f t="shared" si="0"/>
        <v>80000</v>
      </c>
      <c r="F30" s="28">
        <v>0</v>
      </c>
      <c r="G30" s="28">
        <v>80000</v>
      </c>
    </row>
    <row r="31" ht="24" customHeight="1" spans="1:7">
      <c r="A31" s="27" t="s">
        <v>128</v>
      </c>
      <c r="B31" s="27" t="s">
        <v>130</v>
      </c>
      <c r="C31" s="27" t="s">
        <v>130</v>
      </c>
      <c r="D31" s="25" t="s">
        <v>132</v>
      </c>
      <c r="E31" s="28">
        <f t="shared" si="0"/>
        <v>80000</v>
      </c>
      <c r="F31" s="28">
        <v>0</v>
      </c>
      <c r="G31" s="28">
        <v>80000</v>
      </c>
    </row>
    <row r="32" ht="24" customHeight="1" spans="1:7">
      <c r="A32" s="27" t="s">
        <v>133</v>
      </c>
      <c r="B32" s="27" t="s">
        <v>99</v>
      </c>
      <c r="C32" s="27" t="s">
        <v>99</v>
      </c>
      <c r="D32" s="25" t="s">
        <v>134</v>
      </c>
      <c r="E32" s="28">
        <f t="shared" si="0"/>
        <v>340000</v>
      </c>
      <c r="F32" s="28">
        <v>0</v>
      </c>
      <c r="G32" s="28">
        <v>340000</v>
      </c>
    </row>
    <row r="33" ht="24" customHeight="1" spans="1:7">
      <c r="A33" s="27" t="s">
        <v>133</v>
      </c>
      <c r="B33" s="27" t="s">
        <v>110</v>
      </c>
      <c r="C33" s="27" t="s">
        <v>99</v>
      </c>
      <c r="D33" s="25" t="s">
        <v>135</v>
      </c>
      <c r="E33" s="28">
        <f t="shared" si="0"/>
        <v>340000</v>
      </c>
      <c r="F33" s="28">
        <v>0</v>
      </c>
      <c r="G33" s="28">
        <v>340000</v>
      </c>
    </row>
    <row r="34" ht="24" customHeight="1" spans="1:7">
      <c r="A34" s="27" t="s">
        <v>133</v>
      </c>
      <c r="B34" s="27" t="s">
        <v>110</v>
      </c>
      <c r="C34" s="27" t="s">
        <v>103</v>
      </c>
      <c r="D34" s="25" t="s">
        <v>136</v>
      </c>
      <c r="E34" s="28">
        <f t="shared" si="0"/>
        <v>340000</v>
      </c>
      <c r="F34" s="28">
        <v>0</v>
      </c>
      <c r="G34" s="28">
        <v>340000</v>
      </c>
    </row>
    <row r="35" ht="24" customHeight="1" spans="1:7">
      <c r="A35" s="27" t="s">
        <v>137</v>
      </c>
      <c r="B35" s="27" t="s">
        <v>99</v>
      </c>
      <c r="C35" s="27" t="s">
        <v>99</v>
      </c>
      <c r="D35" s="25" t="s">
        <v>138</v>
      </c>
      <c r="E35" s="28">
        <f t="shared" si="0"/>
        <v>10166537.52</v>
      </c>
      <c r="F35" s="28">
        <v>2274600</v>
      </c>
      <c r="G35" s="28">
        <v>7891937.52</v>
      </c>
    </row>
    <row r="36" ht="24" customHeight="1" spans="1:7">
      <c r="A36" s="27" t="s">
        <v>137</v>
      </c>
      <c r="B36" s="27" t="s">
        <v>130</v>
      </c>
      <c r="C36" s="27" t="s">
        <v>99</v>
      </c>
      <c r="D36" s="25" t="s">
        <v>139</v>
      </c>
      <c r="E36" s="28">
        <f t="shared" si="0"/>
        <v>500000</v>
      </c>
      <c r="F36" s="28">
        <v>0</v>
      </c>
      <c r="G36" s="28">
        <v>500000</v>
      </c>
    </row>
    <row r="37" ht="24" customHeight="1" spans="1:7">
      <c r="A37" s="27" t="s">
        <v>137</v>
      </c>
      <c r="B37" s="27" t="s">
        <v>130</v>
      </c>
      <c r="C37" s="27" t="s">
        <v>112</v>
      </c>
      <c r="D37" s="25" t="s">
        <v>140</v>
      </c>
      <c r="E37" s="28">
        <f t="shared" si="0"/>
        <v>500000</v>
      </c>
      <c r="F37" s="28">
        <v>0</v>
      </c>
      <c r="G37" s="28">
        <v>500000</v>
      </c>
    </row>
    <row r="38" ht="24" customHeight="1" spans="1:7">
      <c r="A38" s="27" t="s">
        <v>137</v>
      </c>
      <c r="B38" s="27" t="s">
        <v>108</v>
      </c>
      <c r="C38" s="27" t="s">
        <v>99</v>
      </c>
      <c r="D38" s="25" t="s">
        <v>141</v>
      </c>
      <c r="E38" s="28">
        <f t="shared" si="0"/>
        <v>2278000</v>
      </c>
      <c r="F38" s="28">
        <v>2274600</v>
      </c>
      <c r="G38" s="28">
        <v>3400</v>
      </c>
    </row>
    <row r="39" ht="24" customHeight="1" spans="1:7">
      <c r="A39" s="27" t="s">
        <v>137</v>
      </c>
      <c r="B39" s="27" t="s">
        <v>108</v>
      </c>
      <c r="C39" s="27" t="s">
        <v>101</v>
      </c>
      <c r="D39" s="25" t="s">
        <v>142</v>
      </c>
      <c r="E39" s="28">
        <f t="shared" si="0"/>
        <v>285200</v>
      </c>
      <c r="F39" s="28">
        <v>285200</v>
      </c>
      <c r="G39" s="28">
        <v>0</v>
      </c>
    </row>
    <row r="40" ht="24" customHeight="1" spans="1:7">
      <c r="A40" s="27" t="s">
        <v>137</v>
      </c>
      <c r="B40" s="27" t="s">
        <v>108</v>
      </c>
      <c r="C40" s="27" t="s">
        <v>108</v>
      </c>
      <c r="D40" s="25" t="s">
        <v>143</v>
      </c>
      <c r="E40" s="28">
        <f t="shared" si="0"/>
        <v>1326300</v>
      </c>
      <c r="F40" s="28">
        <v>1326300</v>
      </c>
      <c r="G40" s="28">
        <v>0</v>
      </c>
    </row>
    <row r="41" ht="24" customHeight="1" spans="1:7">
      <c r="A41" s="27" t="s">
        <v>137</v>
      </c>
      <c r="B41" s="27" t="s">
        <v>108</v>
      </c>
      <c r="C41" s="27" t="s">
        <v>144</v>
      </c>
      <c r="D41" s="25" t="s">
        <v>145</v>
      </c>
      <c r="E41" s="28">
        <f t="shared" si="0"/>
        <v>663100</v>
      </c>
      <c r="F41" s="28">
        <v>663100</v>
      </c>
      <c r="G41" s="28">
        <v>0</v>
      </c>
    </row>
    <row r="42" ht="24" customHeight="1" spans="1:7">
      <c r="A42" s="27" t="s">
        <v>137</v>
      </c>
      <c r="B42" s="27" t="s">
        <v>108</v>
      </c>
      <c r="C42" s="27" t="s">
        <v>103</v>
      </c>
      <c r="D42" s="25" t="s">
        <v>146</v>
      </c>
      <c r="E42" s="28">
        <f t="shared" si="0"/>
        <v>3400</v>
      </c>
      <c r="F42" s="28">
        <v>0</v>
      </c>
      <c r="G42" s="28">
        <v>3400</v>
      </c>
    </row>
    <row r="43" ht="24" customHeight="1" spans="1:7">
      <c r="A43" s="27" t="s">
        <v>137</v>
      </c>
      <c r="B43" s="27" t="s">
        <v>112</v>
      </c>
      <c r="C43" s="27" t="s">
        <v>99</v>
      </c>
      <c r="D43" s="25" t="s">
        <v>147</v>
      </c>
      <c r="E43" s="28">
        <f t="shared" si="0"/>
        <v>170138.96</v>
      </c>
      <c r="F43" s="28">
        <v>0</v>
      </c>
      <c r="G43" s="28">
        <v>170138.96</v>
      </c>
    </row>
    <row r="44" ht="24" customHeight="1" spans="1:7">
      <c r="A44" s="27" t="s">
        <v>137</v>
      </c>
      <c r="B44" s="27" t="s">
        <v>112</v>
      </c>
      <c r="C44" s="27" t="s">
        <v>105</v>
      </c>
      <c r="D44" s="25" t="s">
        <v>148</v>
      </c>
      <c r="E44" s="28">
        <f t="shared" si="0"/>
        <v>12000</v>
      </c>
      <c r="F44" s="28">
        <v>0</v>
      </c>
      <c r="G44" s="28">
        <v>12000</v>
      </c>
    </row>
    <row r="45" ht="24" customHeight="1" spans="1:7">
      <c r="A45" s="27" t="s">
        <v>137</v>
      </c>
      <c r="B45" s="27" t="s">
        <v>112</v>
      </c>
      <c r="C45" s="27" t="s">
        <v>103</v>
      </c>
      <c r="D45" s="25" t="s">
        <v>149</v>
      </c>
      <c r="E45" s="28">
        <f t="shared" si="0"/>
        <v>158138.96</v>
      </c>
      <c r="F45" s="28">
        <v>0</v>
      </c>
      <c r="G45" s="28">
        <v>158138.96</v>
      </c>
    </row>
    <row r="46" ht="24" customHeight="1" spans="1:7">
      <c r="A46" s="27" t="s">
        <v>137</v>
      </c>
      <c r="B46" s="27" t="s">
        <v>150</v>
      </c>
      <c r="C46" s="27" t="s">
        <v>99</v>
      </c>
      <c r="D46" s="25" t="s">
        <v>151</v>
      </c>
      <c r="E46" s="28">
        <f t="shared" si="0"/>
        <v>1430000</v>
      </c>
      <c r="F46" s="28">
        <v>0</v>
      </c>
      <c r="G46" s="28">
        <v>1430000</v>
      </c>
    </row>
    <row r="47" ht="24" customHeight="1" spans="1:7">
      <c r="A47" s="27" t="s">
        <v>137</v>
      </c>
      <c r="B47" s="27" t="s">
        <v>150</v>
      </c>
      <c r="C47" s="27" t="s">
        <v>130</v>
      </c>
      <c r="D47" s="25" t="s">
        <v>152</v>
      </c>
      <c r="E47" s="28">
        <f t="shared" si="0"/>
        <v>330000</v>
      </c>
      <c r="F47" s="28">
        <v>0</v>
      </c>
      <c r="G47" s="28">
        <v>330000</v>
      </c>
    </row>
    <row r="48" ht="24" customHeight="1" spans="1:7">
      <c r="A48" s="27" t="s">
        <v>137</v>
      </c>
      <c r="B48" s="27" t="s">
        <v>150</v>
      </c>
      <c r="C48" s="27" t="s">
        <v>114</v>
      </c>
      <c r="D48" s="25" t="s">
        <v>153</v>
      </c>
      <c r="E48" s="28">
        <f t="shared" si="0"/>
        <v>120000</v>
      </c>
      <c r="F48" s="28">
        <v>0</v>
      </c>
      <c r="G48" s="28">
        <v>120000</v>
      </c>
    </row>
    <row r="49" ht="24" customHeight="1" spans="1:7">
      <c r="A49" s="27" t="s">
        <v>137</v>
      </c>
      <c r="B49" s="27" t="s">
        <v>150</v>
      </c>
      <c r="C49" s="27" t="s">
        <v>144</v>
      </c>
      <c r="D49" s="25" t="s">
        <v>154</v>
      </c>
      <c r="E49" s="28">
        <f t="shared" si="0"/>
        <v>975000</v>
      </c>
      <c r="F49" s="28">
        <v>0</v>
      </c>
      <c r="G49" s="28">
        <v>975000</v>
      </c>
    </row>
    <row r="50" ht="24" customHeight="1" spans="1:7">
      <c r="A50" s="27" t="s">
        <v>137</v>
      </c>
      <c r="B50" s="27" t="s">
        <v>150</v>
      </c>
      <c r="C50" s="27" t="s">
        <v>103</v>
      </c>
      <c r="D50" s="25" t="s">
        <v>155</v>
      </c>
      <c r="E50" s="28">
        <f t="shared" si="0"/>
        <v>5000</v>
      </c>
      <c r="F50" s="28">
        <v>0</v>
      </c>
      <c r="G50" s="28">
        <v>5000</v>
      </c>
    </row>
    <row r="51" ht="24" customHeight="1" spans="1:7">
      <c r="A51" s="27" t="s">
        <v>137</v>
      </c>
      <c r="B51" s="27" t="s">
        <v>116</v>
      </c>
      <c r="C51" s="27" t="s">
        <v>99</v>
      </c>
      <c r="D51" s="25" t="s">
        <v>156</v>
      </c>
      <c r="E51" s="28">
        <f t="shared" si="0"/>
        <v>2277717.95</v>
      </c>
      <c r="F51" s="28">
        <v>0</v>
      </c>
      <c r="G51" s="28">
        <v>2277717.95</v>
      </c>
    </row>
    <row r="52" ht="24" customHeight="1" spans="1:7">
      <c r="A52" s="27" t="s">
        <v>137</v>
      </c>
      <c r="B52" s="27" t="s">
        <v>116</v>
      </c>
      <c r="C52" s="27" t="s">
        <v>114</v>
      </c>
      <c r="D52" s="25" t="s">
        <v>157</v>
      </c>
      <c r="E52" s="28">
        <f t="shared" si="0"/>
        <v>39000</v>
      </c>
      <c r="F52" s="28">
        <v>0</v>
      </c>
      <c r="G52" s="28">
        <v>39000</v>
      </c>
    </row>
    <row r="53" ht="24" customHeight="1" spans="1:7">
      <c r="A53" s="27" t="s">
        <v>137</v>
      </c>
      <c r="B53" s="27" t="s">
        <v>116</v>
      </c>
      <c r="C53" s="27" t="s">
        <v>108</v>
      </c>
      <c r="D53" s="25" t="s">
        <v>158</v>
      </c>
      <c r="E53" s="28">
        <f t="shared" si="0"/>
        <v>1733917.95</v>
      </c>
      <c r="F53" s="28">
        <v>0</v>
      </c>
      <c r="G53" s="28">
        <v>1733917.95</v>
      </c>
    </row>
    <row r="54" ht="24" customHeight="1" spans="1:7">
      <c r="A54" s="27" t="s">
        <v>137</v>
      </c>
      <c r="B54" s="27" t="s">
        <v>116</v>
      </c>
      <c r="C54" s="27" t="s">
        <v>144</v>
      </c>
      <c r="D54" s="25" t="s">
        <v>159</v>
      </c>
      <c r="E54" s="28">
        <f t="shared" si="0"/>
        <v>5000</v>
      </c>
      <c r="F54" s="28">
        <v>0</v>
      </c>
      <c r="G54" s="28">
        <v>5000</v>
      </c>
    </row>
    <row r="55" ht="24" customHeight="1" spans="1:7">
      <c r="A55" s="27" t="s">
        <v>137</v>
      </c>
      <c r="B55" s="27" t="s">
        <v>116</v>
      </c>
      <c r="C55" s="27" t="s">
        <v>103</v>
      </c>
      <c r="D55" s="25" t="s">
        <v>160</v>
      </c>
      <c r="E55" s="28">
        <f t="shared" si="0"/>
        <v>499800</v>
      </c>
      <c r="F55" s="28">
        <v>0</v>
      </c>
      <c r="G55" s="28">
        <v>499800</v>
      </c>
    </row>
    <row r="56" ht="24" customHeight="1" spans="1:7">
      <c r="A56" s="27" t="s">
        <v>137</v>
      </c>
      <c r="B56" s="27" t="s">
        <v>161</v>
      </c>
      <c r="C56" s="27" t="s">
        <v>99</v>
      </c>
      <c r="D56" s="25" t="s">
        <v>162</v>
      </c>
      <c r="E56" s="28">
        <f t="shared" si="0"/>
        <v>3486400</v>
      </c>
      <c r="F56" s="28">
        <v>0</v>
      </c>
      <c r="G56" s="28">
        <v>3486400</v>
      </c>
    </row>
    <row r="57" ht="24" customHeight="1" spans="1:7">
      <c r="A57" s="27" t="s">
        <v>137</v>
      </c>
      <c r="B57" s="27" t="s">
        <v>161</v>
      </c>
      <c r="C57" s="27" t="s">
        <v>101</v>
      </c>
      <c r="D57" s="25" t="s">
        <v>163</v>
      </c>
      <c r="E57" s="28">
        <f t="shared" si="0"/>
        <v>3486400</v>
      </c>
      <c r="F57" s="28">
        <v>0</v>
      </c>
      <c r="G57" s="28">
        <v>3486400</v>
      </c>
    </row>
    <row r="58" ht="24" customHeight="1" spans="1:7">
      <c r="A58" s="27" t="s">
        <v>137</v>
      </c>
      <c r="B58" s="27" t="s">
        <v>164</v>
      </c>
      <c r="C58" s="27" t="s">
        <v>99</v>
      </c>
      <c r="D58" s="25" t="s">
        <v>165</v>
      </c>
      <c r="E58" s="28">
        <f t="shared" si="0"/>
        <v>24280.61</v>
      </c>
      <c r="F58" s="28">
        <v>0</v>
      </c>
      <c r="G58" s="28">
        <v>24280.61</v>
      </c>
    </row>
    <row r="59" ht="24" customHeight="1" spans="1:7">
      <c r="A59" s="27" t="s">
        <v>137</v>
      </c>
      <c r="B59" s="27" t="s">
        <v>164</v>
      </c>
      <c r="C59" s="27" t="s">
        <v>103</v>
      </c>
      <c r="D59" s="25" t="s">
        <v>166</v>
      </c>
      <c r="E59" s="28">
        <f t="shared" si="0"/>
        <v>24280.61</v>
      </c>
      <c r="F59" s="28">
        <v>0</v>
      </c>
      <c r="G59" s="28">
        <v>24280.61</v>
      </c>
    </row>
    <row r="60" ht="24" customHeight="1" spans="1:7">
      <c r="A60" s="27" t="s">
        <v>167</v>
      </c>
      <c r="B60" s="27" t="s">
        <v>99</v>
      </c>
      <c r="C60" s="27" t="s">
        <v>99</v>
      </c>
      <c r="D60" s="25" t="s">
        <v>168</v>
      </c>
      <c r="E60" s="28">
        <f t="shared" si="0"/>
        <v>1342000</v>
      </c>
      <c r="F60" s="28">
        <v>548000</v>
      </c>
      <c r="G60" s="28">
        <v>794000</v>
      </c>
    </row>
    <row r="61" ht="24" customHeight="1" spans="1:7">
      <c r="A61" s="27" t="s">
        <v>167</v>
      </c>
      <c r="B61" s="27" t="s">
        <v>114</v>
      </c>
      <c r="C61" s="27" t="s">
        <v>99</v>
      </c>
      <c r="D61" s="25" t="s">
        <v>169</v>
      </c>
      <c r="E61" s="28">
        <f t="shared" si="0"/>
        <v>756000</v>
      </c>
      <c r="F61" s="28">
        <v>0</v>
      </c>
      <c r="G61" s="28">
        <v>756000</v>
      </c>
    </row>
    <row r="62" ht="24" customHeight="1" spans="1:7">
      <c r="A62" s="27" t="s">
        <v>167</v>
      </c>
      <c r="B62" s="27" t="s">
        <v>114</v>
      </c>
      <c r="C62" s="27" t="s">
        <v>103</v>
      </c>
      <c r="D62" s="25" t="s">
        <v>170</v>
      </c>
      <c r="E62" s="28">
        <f t="shared" si="0"/>
        <v>756000</v>
      </c>
      <c r="F62" s="28">
        <v>0</v>
      </c>
      <c r="G62" s="28">
        <v>756000</v>
      </c>
    </row>
    <row r="63" ht="24" customHeight="1" spans="1:7">
      <c r="A63" s="27" t="s">
        <v>167</v>
      </c>
      <c r="B63" s="27" t="s">
        <v>110</v>
      </c>
      <c r="C63" s="27" t="s">
        <v>99</v>
      </c>
      <c r="D63" s="25" t="s">
        <v>171</v>
      </c>
      <c r="E63" s="28">
        <f t="shared" si="0"/>
        <v>38000</v>
      </c>
      <c r="F63" s="28">
        <v>0</v>
      </c>
      <c r="G63" s="28">
        <v>38000</v>
      </c>
    </row>
    <row r="64" ht="24" customHeight="1" spans="1:7">
      <c r="A64" s="27" t="s">
        <v>167</v>
      </c>
      <c r="B64" s="27" t="s">
        <v>110</v>
      </c>
      <c r="C64" s="27" t="s">
        <v>172</v>
      </c>
      <c r="D64" s="25" t="s">
        <v>173</v>
      </c>
      <c r="E64" s="28">
        <f t="shared" si="0"/>
        <v>38000</v>
      </c>
      <c r="F64" s="28">
        <v>0</v>
      </c>
      <c r="G64" s="28">
        <v>38000</v>
      </c>
    </row>
    <row r="65" ht="24" customHeight="1" spans="1:7">
      <c r="A65" s="27" t="s">
        <v>167</v>
      </c>
      <c r="B65" s="27" t="s">
        <v>116</v>
      </c>
      <c r="C65" s="27" t="s">
        <v>99</v>
      </c>
      <c r="D65" s="25" t="s">
        <v>174</v>
      </c>
      <c r="E65" s="28">
        <f t="shared" si="0"/>
        <v>548000</v>
      </c>
      <c r="F65" s="28">
        <v>548000</v>
      </c>
      <c r="G65" s="28">
        <v>0</v>
      </c>
    </row>
    <row r="66" ht="24" customHeight="1" spans="1:7">
      <c r="A66" s="27" t="s">
        <v>167</v>
      </c>
      <c r="B66" s="27" t="s">
        <v>116</v>
      </c>
      <c r="C66" s="27" t="s">
        <v>101</v>
      </c>
      <c r="D66" s="25" t="s">
        <v>175</v>
      </c>
      <c r="E66" s="28">
        <f t="shared" si="0"/>
        <v>548000</v>
      </c>
      <c r="F66" s="28">
        <v>548000</v>
      </c>
      <c r="G66" s="28">
        <v>0</v>
      </c>
    </row>
    <row r="67" ht="24" customHeight="1" spans="1:7">
      <c r="A67" s="27" t="s">
        <v>176</v>
      </c>
      <c r="B67" s="27" t="s">
        <v>99</v>
      </c>
      <c r="C67" s="27" t="s">
        <v>99</v>
      </c>
      <c r="D67" s="25" t="s">
        <v>177</v>
      </c>
      <c r="E67" s="28">
        <f t="shared" si="0"/>
        <v>478100</v>
      </c>
      <c r="F67" s="28">
        <v>0</v>
      </c>
      <c r="G67" s="28">
        <v>478100</v>
      </c>
    </row>
    <row r="68" ht="24" customHeight="1" spans="1:7">
      <c r="A68" s="27" t="s">
        <v>176</v>
      </c>
      <c r="B68" s="27" t="s">
        <v>116</v>
      </c>
      <c r="C68" s="27" t="s">
        <v>99</v>
      </c>
      <c r="D68" s="25" t="s">
        <v>178</v>
      </c>
      <c r="E68" s="28">
        <f t="shared" si="0"/>
        <v>478100</v>
      </c>
      <c r="F68" s="28">
        <v>0</v>
      </c>
      <c r="G68" s="28">
        <v>478100</v>
      </c>
    </row>
    <row r="69" ht="24" customHeight="1" spans="1:7">
      <c r="A69" s="27" t="s">
        <v>176</v>
      </c>
      <c r="B69" s="27" t="s">
        <v>116</v>
      </c>
      <c r="C69" s="27" t="s">
        <v>105</v>
      </c>
      <c r="D69" s="25" t="s">
        <v>179</v>
      </c>
      <c r="E69" s="28">
        <f t="shared" si="0"/>
        <v>478100</v>
      </c>
      <c r="F69" s="28">
        <v>0</v>
      </c>
      <c r="G69" s="28">
        <v>478100</v>
      </c>
    </row>
    <row r="70" ht="24" customHeight="1" spans="1:7">
      <c r="A70" s="27" t="s">
        <v>180</v>
      </c>
      <c r="B70" s="27" t="s">
        <v>99</v>
      </c>
      <c r="C70" s="27" t="s">
        <v>99</v>
      </c>
      <c r="D70" s="25" t="s">
        <v>181</v>
      </c>
      <c r="E70" s="28">
        <f t="shared" si="0"/>
        <v>75446232</v>
      </c>
      <c r="F70" s="28">
        <v>0</v>
      </c>
      <c r="G70" s="28">
        <v>75446232</v>
      </c>
    </row>
    <row r="71" ht="24" customHeight="1" spans="1:7">
      <c r="A71" s="27" t="s">
        <v>180</v>
      </c>
      <c r="B71" s="27" t="s">
        <v>101</v>
      </c>
      <c r="C71" s="27" t="s">
        <v>99</v>
      </c>
      <c r="D71" s="25" t="s">
        <v>182</v>
      </c>
      <c r="E71" s="28">
        <f t="shared" si="0"/>
        <v>40626700</v>
      </c>
      <c r="F71" s="28">
        <v>0</v>
      </c>
      <c r="G71" s="28">
        <v>40626700</v>
      </c>
    </row>
    <row r="72" ht="24" customHeight="1" spans="1:7">
      <c r="A72" s="27" t="s">
        <v>180</v>
      </c>
      <c r="B72" s="27" t="s">
        <v>101</v>
      </c>
      <c r="C72" s="27" t="s">
        <v>103</v>
      </c>
      <c r="D72" s="25" t="s">
        <v>183</v>
      </c>
      <c r="E72" s="28">
        <f t="shared" si="0"/>
        <v>40626700</v>
      </c>
      <c r="F72" s="28">
        <v>0</v>
      </c>
      <c r="G72" s="28">
        <v>40626700</v>
      </c>
    </row>
    <row r="73" ht="24" customHeight="1" spans="1:7">
      <c r="A73" s="27" t="s">
        <v>180</v>
      </c>
      <c r="B73" s="27" t="s">
        <v>130</v>
      </c>
      <c r="C73" s="27" t="s">
        <v>99</v>
      </c>
      <c r="D73" s="25" t="s">
        <v>184</v>
      </c>
      <c r="E73" s="28">
        <f t="shared" si="0"/>
        <v>31655000</v>
      </c>
      <c r="F73" s="28">
        <v>0</v>
      </c>
      <c r="G73" s="28">
        <v>31655000</v>
      </c>
    </row>
    <row r="74" ht="24" customHeight="1" spans="1:7">
      <c r="A74" s="27" t="s">
        <v>180</v>
      </c>
      <c r="B74" s="27" t="s">
        <v>130</v>
      </c>
      <c r="C74" s="27" t="s">
        <v>101</v>
      </c>
      <c r="D74" s="25" t="s">
        <v>184</v>
      </c>
      <c r="E74" s="28">
        <f t="shared" ref="E74:E100" si="1">SUM(F74,G74)</f>
        <v>31655000</v>
      </c>
      <c r="F74" s="28">
        <v>0</v>
      </c>
      <c r="G74" s="28">
        <v>31655000</v>
      </c>
    </row>
    <row r="75" ht="24" customHeight="1" spans="1:7">
      <c r="A75" s="27" t="s">
        <v>180</v>
      </c>
      <c r="B75" s="27" t="s">
        <v>105</v>
      </c>
      <c r="C75" s="27" t="s">
        <v>99</v>
      </c>
      <c r="D75" s="25" t="s">
        <v>185</v>
      </c>
      <c r="E75" s="28">
        <f t="shared" si="1"/>
        <v>2550000</v>
      </c>
      <c r="F75" s="28">
        <v>0</v>
      </c>
      <c r="G75" s="28">
        <v>2550000</v>
      </c>
    </row>
    <row r="76" ht="24" customHeight="1" spans="1:7">
      <c r="A76" s="27" t="s">
        <v>180</v>
      </c>
      <c r="B76" s="27" t="s">
        <v>105</v>
      </c>
      <c r="C76" s="27" t="s">
        <v>103</v>
      </c>
      <c r="D76" s="25" t="s">
        <v>186</v>
      </c>
      <c r="E76" s="28">
        <f t="shared" si="1"/>
        <v>2550000</v>
      </c>
      <c r="F76" s="28">
        <v>0</v>
      </c>
      <c r="G76" s="28">
        <v>2550000</v>
      </c>
    </row>
    <row r="77" ht="24" customHeight="1" spans="1:7">
      <c r="A77" s="27" t="s">
        <v>180</v>
      </c>
      <c r="B77" s="27" t="s">
        <v>108</v>
      </c>
      <c r="C77" s="27" t="s">
        <v>99</v>
      </c>
      <c r="D77" s="25" t="s">
        <v>187</v>
      </c>
      <c r="E77" s="28">
        <f t="shared" si="1"/>
        <v>111500</v>
      </c>
      <c r="F77" s="28">
        <v>0</v>
      </c>
      <c r="G77" s="28">
        <v>111500</v>
      </c>
    </row>
    <row r="78" ht="24" customHeight="1" spans="1:7">
      <c r="A78" s="27" t="s">
        <v>180</v>
      </c>
      <c r="B78" s="27" t="s">
        <v>108</v>
      </c>
      <c r="C78" s="27" t="s">
        <v>101</v>
      </c>
      <c r="D78" s="25" t="s">
        <v>187</v>
      </c>
      <c r="E78" s="28">
        <f t="shared" si="1"/>
        <v>111500</v>
      </c>
      <c r="F78" s="28">
        <v>0</v>
      </c>
      <c r="G78" s="28">
        <v>111500</v>
      </c>
    </row>
    <row r="79" ht="24" customHeight="1" spans="1:7">
      <c r="A79" s="27" t="s">
        <v>180</v>
      </c>
      <c r="B79" s="27" t="s">
        <v>112</v>
      </c>
      <c r="C79" s="27" t="s">
        <v>99</v>
      </c>
      <c r="D79" s="25" t="s">
        <v>188</v>
      </c>
      <c r="E79" s="28">
        <f t="shared" si="1"/>
        <v>503032</v>
      </c>
      <c r="F79" s="28">
        <v>0</v>
      </c>
      <c r="G79" s="28">
        <v>503032</v>
      </c>
    </row>
    <row r="80" ht="24" customHeight="1" spans="1:7">
      <c r="A80" s="27" t="s">
        <v>180</v>
      </c>
      <c r="B80" s="27" t="s">
        <v>112</v>
      </c>
      <c r="C80" s="27" t="s">
        <v>114</v>
      </c>
      <c r="D80" s="25" t="s">
        <v>189</v>
      </c>
      <c r="E80" s="28">
        <f t="shared" si="1"/>
        <v>503032</v>
      </c>
      <c r="F80" s="28">
        <v>0</v>
      </c>
      <c r="G80" s="28">
        <v>503032</v>
      </c>
    </row>
    <row r="81" ht="24" customHeight="1" spans="1:7">
      <c r="A81" s="27" t="s">
        <v>190</v>
      </c>
      <c r="B81" s="27" t="s">
        <v>99</v>
      </c>
      <c r="C81" s="27" t="s">
        <v>99</v>
      </c>
      <c r="D81" s="25" t="s">
        <v>191</v>
      </c>
      <c r="E81" s="28">
        <f t="shared" si="1"/>
        <v>10660500</v>
      </c>
      <c r="F81" s="28">
        <v>0</v>
      </c>
      <c r="G81" s="28">
        <v>10660500</v>
      </c>
    </row>
    <row r="82" ht="24" customHeight="1" spans="1:7">
      <c r="A82" s="27" t="s">
        <v>190</v>
      </c>
      <c r="B82" s="27" t="s">
        <v>101</v>
      </c>
      <c r="C82" s="27" t="s">
        <v>99</v>
      </c>
      <c r="D82" s="25" t="s">
        <v>192</v>
      </c>
      <c r="E82" s="28">
        <f t="shared" si="1"/>
        <v>110600</v>
      </c>
      <c r="F82" s="28">
        <v>0</v>
      </c>
      <c r="G82" s="28">
        <v>110600</v>
      </c>
    </row>
    <row r="83" ht="24" customHeight="1" spans="1:7">
      <c r="A83" s="27" t="s">
        <v>190</v>
      </c>
      <c r="B83" s="27" t="s">
        <v>101</v>
      </c>
      <c r="C83" s="27" t="s">
        <v>193</v>
      </c>
      <c r="D83" s="25" t="s">
        <v>194</v>
      </c>
      <c r="E83" s="28">
        <f t="shared" si="1"/>
        <v>110600</v>
      </c>
      <c r="F83" s="28">
        <v>0</v>
      </c>
      <c r="G83" s="28">
        <v>110600</v>
      </c>
    </row>
    <row r="84" ht="24" customHeight="1" spans="1:7">
      <c r="A84" s="27" t="s">
        <v>190</v>
      </c>
      <c r="B84" s="27" t="s">
        <v>130</v>
      </c>
      <c r="C84" s="27" t="s">
        <v>99</v>
      </c>
      <c r="D84" s="25" t="s">
        <v>195</v>
      </c>
      <c r="E84" s="28">
        <f t="shared" si="1"/>
        <v>3250700</v>
      </c>
      <c r="F84" s="28">
        <v>0</v>
      </c>
      <c r="G84" s="28">
        <v>3250700</v>
      </c>
    </row>
    <row r="85" ht="24" customHeight="1" spans="1:7">
      <c r="A85" s="27" t="s">
        <v>190</v>
      </c>
      <c r="B85" s="27" t="s">
        <v>130</v>
      </c>
      <c r="C85" s="27" t="s">
        <v>110</v>
      </c>
      <c r="D85" s="25" t="s">
        <v>196</v>
      </c>
      <c r="E85" s="28">
        <f t="shared" si="1"/>
        <v>2542400</v>
      </c>
      <c r="F85" s="28">
        <v>0</v>
      </c>
      <c r="G85" s="28">
        <v>2542400</v>
      </c>
    </row>
    <row r="86" ht="24" customHeight="1" spans="1:7">
      <c r="A86" s="27" t="s">
        <v>190</v>
      </c>
      <c r="B86" s="27" t="s">
        <v>130</v>
      </c>
      <c r="C86" s="27" t="s">
        <v>197</v>
      </c>
      <c r="D86" s="25" t="s">
        <v>198</v>
      </c>
      <c r="E86" s="28">
        <f t="shared" si="1"/>
        <v>708300</v>
      </c>
      <c r="F86" s="28">
        <v>0</v>
      </c>
      <c r="G86" s="28">
        <v>708300</v>
      </c>
    </row>
    <row r="87" ht="24" customHeight="1" spans="1:7">
      <c r="A87" s="27" t="s">
        <v>190</v>
      </c>
      <c r="B87" s="27" t="s">
        <v>105</v>
      </c>
      <c r="C87" s="27" t="s">
        <v>99</v>
      </c>
      <c r="D87" s="25" t="s">
        <v>199</v>
      </c>
      <c r="E87" s="28">
        <f t="shared" si="1"/>
        <v>7299200</v>
      </c>
      <c r="F87" s="28">
        <v>0</v>
      </c>
      <c r="G87" s="28">
        <v>7299200</v>
      </c>
    </row>
    <row r="88" ht="24" customHeight="1" spans="1:7">
      <c r="A88" s="27" t="s">
        <v>190</v>
      </c>
      <c r="B88" s="27" t="s">
        <v>105</v>
      </c>
      <c r="C88" s="27" t="s">
        <v>200</v>
      </c>
      <c r="D88" s="25" t="s">
        <v>201</v>
      </c>
      <c r="E88" s="28">
        <f t="shared" si="1"/>
        <v>891400</v>
      </c>
      <c r="F88" s="28">
        <v>0</v>
      </c>
      <c r="G88" s="28">
        <v>891400</v>
      </c>
    </row>
    <row r="89" ht="24" customHeight="1" spans="1:7">
      <c r="A89" s="27" t="s">
        <v>190</v>
      </c>
      <c r="B89" s="27" t="s">
        <v>105</v>
      </c>
      <c r="C89" s="27" t="s">
        <v>103</v>
      </c>
      <c r="D89" s="25" t="s">
        <v>202</v>
      </c>
      <c r="E89" s="28">
        <f t="shared" si="1"/>
        <v>6407800</v>
      </c>
      <c r="F89" s="28">
        <v>0</v>
      </c>
      <c r="G89" s="28">
        <v>6407800</v>
      </c>
    </row>
    <row r="90" ht="24" customHeight="1" spans="1:7">
      <c r="A90" s="27" t="s">
        <v>203</v>
      </c>
      <c r="B90" s="27" t="s">
        <v>99</v>
      </c>
      <c r="C90" s="27" t="s">
        <v>99</v>
      </c>
      <c r="D90" s="25" t="s">
        <v>204</v>
      </c>
      <c r="E90" s="28">
        <f t="shared" si="1"/>
        <v>178427200</v>
      </c>
      <c r="F90" s="28">
        <v>0</v>
      </c>
      <c r="G90" s="28">
        <v>178427200</v>
      </c>
    </row>
    <row r="91" ht="24" customHeight="1" spans="1:7">
      <c r="A91" s="27" t="s">
        <v>203</v>
      </c>
      <c r="B91" s="27" t="s">
        <v>112</v>
      </c>
      <c r="C91" s="27" t="s">
        <v>99</v>
      </c>
      <c r="D91" s="25" t="s">
        <v>205</v>
      </c>
      <c r="E91" s="28">
        <f t="shared" si="1"/>
        <v>178427200</v>
      </c>
      <c r="F91" s="28">
        <v>0</v>
      </c>
      <c r="G91" s="28">
        <v>178427200</v>
      </c>
    </row>
    <row r="92" ht="24" customHeight="1" spans="1:7">
      <c r="A92" s="27" t="s">
        <v>203</v>
      </c>
      <c r="B92" s="27" t="s">
        <v>112</v>
      </c>
      <c r="C92" s="27" t="s">
        <v>103</v>
      </c>
      <c r="D92" s="25" t="s">
        <v>206</v>
      </c>
      <c r="E92" s="28">
        <f t="shared" si="1"/>
        <v>178427200</v>
      </c>
      <c r="F92" s="28">
        <v>0</v>
      </c>
      <c r="G92" s="28">
        <v>178427200</v>
      </c>
    </row>
    <row r="93" ht="24" customHeight="1" spans="1:7">
      <c r="A93" s="27" t="s">
        <v>207</v>
      </c>
      <c r="B93" s="27" t="s">
        <v>99</v>
      </c>
      <c r="C93" s="27" t="s">
        <v>99</v>
      </c>
      <c r="D93" s="25" t="s">
        <v>208</v>
      </c>
      <c r="E93" s="28">
        <f t="shared" si="1"/>
        <v>4021700</v>
      </c>
      <c r="F93" s="28">
        <v>4021700</v>
      </c>
      <c r="G93" s="28">
        <v>0</v>
      </c>
    </row>
    <row r="94" ht="24" customHeight="1" spans="1:7">
      <c r="A94" s="27" t="s">
        <v>207</v>
      </c>
      <c r="B94" s="27" t="s">
        <v>130</v>
      </c>
      <c r="C94" s="27" t="s">
        <v>99</v>
      </c>
      <c r="D94" s="25" t="s">
        <v>209</v>
      </c>
      <c r="E94" s="28">
        <f t="shared" si="1"/>
        <v>4021700</v>
      </c>
      <c r="F94" s="28">
        <v>4021700</v>
      </c>
      <c r="G94" s="28">
        <v>0</v>
      </c>
    </row>
    <row r="95" ht="24" customHeight="1" spans="1:7">
      <c r="A95" s="27" t="s">
        <v>207</v>
      </c>
      <c r="B95" s="27" t="s">
        <v>130</v>
      </c>
      <c r="C95" s="27" t="s">
        <v>101</v>
      </c>
      <c r="D95" s="25" t="s">
        <v>210</v>
      </c>
      <c r="E95" s="28">
        <f t="shared" si="1"/>
        <v>1903700</v>
      </c>
      <c r="F95" s="28">
        <v>1903700</v>
      </c>
      <c r="G95" s="28">
        <v>0</v>
      </c>
    </row>
    <row r="96" ht="24" customHeight="1" spans="1:7">
      <c r="A96" s="27" t="s">
        <v>207</v>
      </c>
      <c r="B96" s="27" t="s">
        <v>130</v>
      </c>
      <c r="C96" s="27" t="s">
        <v>105</v>
      </c>
      <c r="D96" s="25" t="s">
        <v>211</v>
      </c>
      <c r="E96" s="28">
        <f t="shared" si="1"/>
        <v>2118000</v>
      </c>
      <c r="F96" s="28">
        <v>2118000</v>
      </c>
      <c r="G96" s="28">
        <v>0</v>
      </c>
    </row>
    <row r="97" ht="24" customHeight="1" spans="1:7">
      <c r="A97" s="27" t="s">
        <v>212</v>
      </c>
      <c r="B97" s="27" t="s">
        <v>99</v>
      </c>
      <c r="C97" s="27" t="s">
        <v>99</v>
      </c>
      <c r="D97" s="25" t="s">
        <v>213</v>
      </c>
      <c r="E97" s="28">
        <f t="shared" si="1"/>
        <v>300000</v>
      </c>
      <c r="F97" s="28">
        <v>0</v>
      </c>
      <c r="G97" s="28">
        <v>300000</v>
      </c>
    </row>
    <row r="98" ht="24" customHeight="1" spans="1:7">
      <c r="A98" s="27" t="s">
        <v>212</v>
      </c>
      <c r="B98" s="27" t="s">
        <v>214</v>
      </c>
      <c r="C98" s="27" t="s">
        <v>99</v>
      </c>
      <c r="D98" s="25" t="s">
        <v>215</v>
      </c>
      <c r="E98" s="28">
        <f t="shared" si="1"/>
        <v>300000</v>
      </c>
      <c r="F98" s="28">
        <v>0</v>
      </c>
      <c r="G98" s="28">
        <v>300000</v>
      </c>
    </row>
    <row r="99" ht="24" customHeight="1" spans="1:7">
      <c r="A99" s="27" t="s">
        <v>212</v>
      </c>
      <c r="B99" s="27" t="s">
        <v>214</v>
      </c>
      <c r="C99" s="27" t="s">
        <v>130</v>
      </c>
      <c r="D99" s="25" t="s">
        <v>216</v>
      </c>
      <c r="E99" s="28">
        <f t="shared" si="1"/>
        <v>300000</v>
      </c>
      <c r="F99" s="28">
        <v>0</v>
      </c>
      <c r="G99" s="28">
        <v>300000</v>
      </c>
    </row>
    <row r="100" ht="24" customHeight="1" spans="1:7">
      <c r="A100" s="27" t="s">
        <v>62</v>
      </c>
      <c r="B100" s="27"/>
      <c r="C100" s="27"/>
      <c r="D100" s="27"/>
      <c r="E100" s="28">
        <f t="shared" si="1"/>
        <v>301052718.53</v>
      </c>
      <c r="F100" s="28">
        <v>22308600</v>
      </c>
      <c r="G100" s="28">
        <v>278744118.53</v>
      </c>
    </row>
  </sheetData>
  <sheetProtection password="CC3D" sheet="1"/>
  <mergeCells count="10">
    <mergeCell ref="A2:G2"/>
    <mergeCell ref="A4:F4"/>
    <mergeCell ref="A6:D6"/>
    <mergeCell ref="E6:G6"/>
    <mergeCell ref="A7:C7"/>
    <mergeCell ref="A100:D100"/>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叽里咕噜</cp:lastModifiedBy>
  <dcterms:created xsi:type="dcterms:W3CDTF">2024-02-27T13:57:00Z</dcterms:created>
  <dcterms:modified xsi:type="dcterms:W3CDTF">2024-03-15T01:37:20Z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9FC07C05F3064871BE234C3ECAE45712_13</vt:lpwstr>
  </property>
  <property fmtid="{D5CDD505-2E9C-101B-9397-08002B2CF9AE}" pid="3" name="KSOProductBuildVer">
    <vt:lpwstr>2052-12.1.0.16388</vt:lpwstr>
  </property>
</Properties>
</file>