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<sst xmlns="http://schemas.openxmlformats.org/spreadsheetml/2006/main" count="473" uniqueCount="168">
  <si>
    <t>上海市崇明区2024年单位预算</t>
  </si>
  <si>
    <t>预算单位：上海市崇明区三星镇财政所</t>
  </si>
  <si>
    <t>目  录</t>
  </si>
  <si>
    <t>一、部门主要职能  ……………………………………………………………………………………………………………</t>
  </si>
  <si>
    <t>二、部门机构设置  ……………………………………………………………………………………………………………</t>
  </si>
  <si>
    <t>三、名词解释  …………………………………………………………………………………………………………………</t>
  </si>
  <si>
    <t>四、部门预算编制说明  ………………………………………………………………………………………………………</t>
  </si>
  <si>
    <t>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</si>
  <si>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</si>
  <si>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</si>
  <si>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</si>
  <si>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</si>
  <si>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</si>
  <si>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</si>
  <si>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</si>
  <si>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</si>
  <si>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</si>
  <si>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  ………………………………………………………………………………………………………</t>
  </si>
  <si>
    <t>七、项目经费情况说明  ………………………………………………………………………………………………………</t>
  </si>
  <si>
    <t>七、项目经费情况说明</t>
  </si>
  <si>
    <t>上海市崇明区三星镇财政所主要职能</t>
  </si>
  <si>
    <t>主要职能包括：
1.负责镇政府各项财政收支管理、财政政策执行等相关工作。
2.负责编制镇年度财政预决算草案并组织执行；受镇政府委托，向镇人大报告预决算及其执行情况；负责做好镇政府预决算信息公开。
3.审核批复镇单位的年度预决算,及时、准确地拨付预算资金。
4.承担财政性资金监督管理、政府采购监督管理、政府债权债务管理、相关补贴资金发放等具体事务性工作。
5.负责本镇财务会计管理工作，监督规范财务会计行为，组织贯彻实施国家统一的财务会计制度。
6.贯彻落实行政事业单位国有资产管理制度，建立健全本级行政事业单位国有资产管理规章制度，规范、监督本级行政事业单位国有资产使用管理行为。
7.负责预算绩效管理，开展重大项目和政策的绩效评估，指导预算单位填报绩效目标、实施绩效跟踪和绩效评价，选取部分项目（含政策、部门整体支出）实施重点绩效跟踪或绩效评价。
8.承办上级部门交办的其他事项。</t>
  </si>
  <si>
    <t>上海市崇明区三星镇财政所（单位）机构设置</t>
  </si>
  <si>
    <t xml:space="preserve">  上海市崇明区三星镇财政所无内设机构。</t>
  </si>
  <si>
    <t>名词解释</t>
  </si>
  <si>
    <t xml:space="preserve">（一）财政拨款收入：是预算主管部门及所属预算单位本年度从本级财政部门取得的财政拨款，包括一般公共预算财政拨款、政府性基金预算财政拨款和国有资本经营预算财政拨款。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</si>
  <si>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2024年单位编制说明</t>
  </si>
  <si>
    <t xml:space="preserve">  2024年，三星镇财政所收入预算374.40 万元，其中：财政拨款收入374.40 万元，比2023年预算增加18.73万元；事业收入0万元；事业单位经营收入0万元；其他收入0万元。     支出预算374.40 万元，其中：财政拨款支出预算374.40 万元，比2023年预算增加18.73万元。财政拨款支出预算中，一般公共预算拨款支出预算374.40万元，比2023年预算增加18.73万元；政府性基金拨款支出预算0万元，与2023年预算持平；国有资本经营预算拨款支出预算为0万元。财政拨款支出主要内容如下：
   1.“2010699其他财政事务支出”科目283.53万元，主要用于财政所人员、公用及项目支出。
   2.“2080502事业单位离退休”科目5.87万元，主要用于财政所退休人员福利费。
   3.“2080505机关事业单位基本养老保险缴费支出”科目22万元，主要用于财政所人员基本养老保险费支出。
   4.“2080506机关事业单位职业年金缴费支出”科目11万元，主要用于财政所职业年金缴费支出。
   5.“2089999其他社会保障和就业支出”科目27万元，主要用于2024年三星乡镇综合保险支出。
   6.“2101102事业单位医疗”科目14万元，主要用于财政所基本医疗保险缴费支出。
   7.“2210201住房公积金”科目11万元，主要用于住房公积金支出。</t>
  </si>
  <si>
    <t>单位预算01表</t>
  </si>
  <si>
    <t>2024年预算单位财务收支预算总表</t>
  </si>
  <si>
    <t>编制单位：上海市崇明区三星镇财政所</t>
  </si>
  <si>
    <t>单位：元</t>
  </si>
  <si>
    <t>本年收入</t>
  </si>
  <si>
    <t>本年支出</t>
  </si>
  <si>
    <t>项目</t>
  </si>
  <si>
    <t>预算数</t>
  </si>
  <si>
    <t>合计</t>
  </si>
  <si>
    <t>基本支出</t>
  </si>
  <si>
    <t>项目支出</t>
  </si>
  <si>
    <t>人员经费</t>
  </si>
  <si>
    <t>公用经费</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</si>
  <si>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</si>
  <si>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</si>
  <si>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</si>
  <si>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</si>
  <si>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</si>
  <si>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</si>
  <si>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</si>
  <si>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</si>
  <si>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</si>
  <si>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</si>
  <si>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</si>
  <si>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</si>
  <si>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</si>
  <si>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</si>
  <si>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</si>
  <si>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</si>
  <si>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</si>
  <si>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</si>
  <si>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</si>
  <si>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</si>
  <si>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</si>
  <si>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</si>
  <si>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</si>
  <si>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</si>
  <si>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</si>
  <si>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</si>
  <si>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
  </si>
  <si>
    <t>一般公共服务支出</t>
  </si>
  <si>
    <t>06</t>
  </si>
  <si>
    <t>财政事务</t>
  </si>
  <si>
    <t>99</t>
  </si>
  <si>
    <t>其他财政事务支出</t>
  </si>
  <si>
    <t>208</t>
  </si>
  <si>
    <t>社会保障和就业支出</t>
  </si>
  <si>
    <t>05</t>
  </si>
  <si>
    <t>行政事业单位养老支出</t>
  </si>
  <si>
    <t>02</t>
  </si>
  <si>
    <t>事业单位离退休</t>
  </si>
  <si>
    <t>机关事业单位基本养老保险缴费支出</t>
  </si>
  <si>
    <t>机关事业单位职业年金缴费支出</t>
  </si>
  <si>
    <t>其他社会保障和就业支出</t>
  </si>
  <si>
    <t>210</t>
  </si>
  <si>
    <t>卫生健康支出</t>
  </si>
  <si>
    <t>11</t>
  </si>
  <si>
    <t>行政事业单位医疗</t>
  </si>
  <si>
    <t>事业单位医疗</t>
  </si>
  <si>
    <t>221</t>
  </si>
  <si>
    <t>住房保障支出</t>
  </si>
  <si>
    <t>住房改革支出</t>
  </si>
  <si>
    <t>01</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</si>
  <si>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</si>
  <si>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</si>
  <si>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</si>
  <si>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</si>
  <si>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</si>
  <si>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</si>
  <si>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</si>
  <si>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</si>
  <si>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</si>
  <si>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</si>
  <si>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</si>
  <si>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</si>
  <si>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</si>
  <si>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</si>
  <si>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</si>
  <si>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</si>
  <si>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</si>
  <si>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</si>
  <si>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</si>
  <si>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r>
      <rPr>
        <sz val="10"/>
        <rFont val="宋体"/>
        <charset val="134"/>
      </rPr>
      <t>注：</t>
    </r>
    <r>
      <rPr>
        <sz val="10"/>
        <rFont val="Calibri"/>
        <charset val="134"/>
      </rPr>
      <t>2024</t>
    </r>
    <r>
      <rPr>
        <sz val="10"/>
        <rFont val="宋体"/>
        <charset val="134"/>
      </rPr>
      <t>年未安排政府性基金预算，故本表无数据。</t>
    </r>
  </si>
  <si>
    <t>单位预算08表</t>
  </si>
  <si>
    <t>2024年预算单位国有资本经营预算支出功能分类预算表</t>
  </si>
  <si>
    <t>国有资本经营预算支出</t>
  </si>
  <si>
    <r>
      <rPr>
        <sz val="10"/>
        <rFont val="宋体"/>
        <charset val="134"/>
      </rPr>
      <t>注：</t>
    </r>
    <r>
      <rPr>
        <sz val="10"/>
        <rFont val="Calibri"/>
        <charset val="134"/>
      </rPr>
      <t>2024</t>
    </r>
    <r>
      <rPr>
        <sz val="10"/>
        <rFont val="宋体"/>
        <charset val="134"/>
      </rPr>
      <t>年未安排国有资本经营预算，故本表无数据。</t>
    </r>
  </si>
  <si>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</si>
  <si>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</si>
  <si>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</si>
  <si>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</si>
  <si>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</si>
  <si>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</si>
  <si>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</si>
  <si>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</si>
  <si>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</si>
  <si>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</si>
  <si>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</si>
  <si>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</si>
  <si>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</si>
  <si>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</si>
  <si>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</si>
  <si>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</si>
  <si>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</si>
  <si>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</si>
  <si>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</si>
  <si>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</si>
  <si>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</si>
  <si>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</si>
  <si>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</si>
  <si>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</si>
  <si>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</si>
  <si>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电费</t>
  </si>
  <si>
    <t>差旅费</t>
  </si>
  <si>
    <t>17</t>
  </si>
  <si>
    <t>公务接待费</t>
  </si>
  <si>
    <t>28</t>
  </si>
  <si>
    <t>工会经费</t>
  </si>
  <si>
    <t>29</t>
  </si>
  <si>
    <t>福利费</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</si>
  <si>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</si>
  <si>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</si>
  <si>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</si>
  <si>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</si>
  <si>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</si>
  <si>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</si>
  <si>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</si>
  <si>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</si>
  <si>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</si>
  <si>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</si>
  <si>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</si>
  <si>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</si>
  <si>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</si>
  <si>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</si>
  <si>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</si>
  <si>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</si>
  <si>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</si>
  <si>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</si>
  <si>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</si>
  <si>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2024年“三公”经费预算数为0.30万元，比2023年预算减少0万元。
         （一）因公出国（境）费0万元，比2023年预算增加0万元。
         （二）公务用车购置及运行费0万元，比2023年预算增加0万元。
         （三）公务接待费0.3万元，比2023年预算减少0万元。
  二、机关运行经费预算
          2024年三星镇财政所无机关运行经费。
  三、政府采购预算情况
         2024年度本单位政府采购预算85.3万元，其中：政府采购货物预算0.3万元、政府采购工程预算0万元、政府采购服务预算85万元。
  四、绩效目标设置情况
         2024年度，本单位编报绩效目标的项目共2个，涉及项目预算资金123万元。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</si>
</sst>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7">
    <numFmt numFmtId="176" formatCode="[=0]&quot;&quot;;#,##0"/>
    <numFmt numFmtId="177" formatCode="[=0]&quot;&quot;;#,##0.00"/>
    <numFmt numFmtId="178" formatCode="[=0]&quot;&quot;;#,##0.00&quot;&quot;"/>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indexed="8"/>
      <name val="宋体"/>
      <charset val="134"/>
    </font>
    <font>
      <sz val="14"/>
      <name val="仿宋_GB2312"/>
      <charset val="134"/>
    </font>
    <font>
      <sz val="14"/>
      <color indexed="8"/>
      <name val="仿宋_GB2312"/>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3"/>
      <color theme="3"/>
      <name val="宋体"/>
      <charset val="134"/>
      <scheme val="minor"/>
    </font>
    <font>
      <sz val="11"/>
      <color theme="1"/>
      <name val="宋体"/>
      <charset val="134"/>
      <scheme val="minor"/>
    </font>
    <font>
      <u/>
      <sz val="11"/>
      <color rgb="FF800080"/>
      <name val="宋体"/>
      <charset val="0"/>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1"/>
      <color rgb="FF3F3F3F"/>
      <name val="宋体"/>
      <charset val="0"/>
      <scheme val="minor"/>
    </font>
    <font>
      <b/>
      <sz val="18"/>
      <color theme="3"/>
      <name val="宋体"/>
      <charset val="134"/>
      <scheme val="minor"/>
    </font>
    <font>
      <sz val="11"/>
      <color rgb="FF9C0006"/>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9"/>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7"/>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799981688894314"/>
        <bgColor indexed="64"/>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xf numFmtId="0" fontId="2" fillId="0" borderId="0">
      <alignment vertical="center"/>
    </xf>
    <xf numFmtId="0" fontId="24" fillId="32" borderId="0" applyNumberFormat="false" applyBorder="false" applyAlignment="false" applyProtection="false">
      <alignment vertical="center"/>
    </xf>
    <xf numFmtId="0" fontId="23" fillId="35" borderId="0" applyNumberFormat="false" applyBorder="false" applyAlignment="false" applyProtection="false">
      <alignment vertical="center"/>
    </xf>
    <xf numFmtId="0" fontId="24" fillId="30" borderId="0" applyNumberFormat="false" applyBorder="false" applyAlignment="false" applyProtection="false">
      <alignment vertical="center"/>
    </xf>
    <xf numFmtId="0" fontId="40" fillId="29" borderId="13" applyNumberFormat="false" applyAlignment="false" applyProtection="false">
      <alignment vertical="center"/>
    </xf>
    <xf numFmtId="0" fontId="23" fillId="20" borderId="0" applyNumberFormat="false" applyBorder="false" applyAlignment="false" applyProtection="false">
      <alignment vertical="center"/>
    </xf>
    <xf numFmtId="0" fontId="23" fillId="24"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4" fillId="25"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4" fillId="6"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4" fillId="19"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35" fillId="12" borderId="13" applyNumberFormat="false" applyAlignment="false" applyProtection="false">
      <alignment vertical="center"/>
    </xf>
    <xf numFmtId="0" fontId="24" fillId="15" borderId="0" applyNumberFormat="false" applyBorder="false" applyAlignment="false" applyProtection="false">
      <alignment vertical="center"/>
    </xf>
    <xf numFmtId="0" fontId="39" fillId="27"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37" fillId="21"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41" fillId="0" borderId="17" applyNumberFormat="false" applyFill="false" applyAlignment="false" applyProtection="false">
      <alignment vertical="center"/>
    </xf>
    <xf numFmtId="0" fontId="33" fillId="13" borderId="0" applyNumberFormat="false" applyBorder="false" applyAlignment="false" applyProtection="false">
      <alignment vertical="center"/>
    </xf>
    <xf numFmtId="0" fontId="38" fillId="23" borderId="15" applyNumberFormat="false" applyAlignment="false" applyProtection="false">
      <alignment vertical="center"/>
    </xf>
    <xf numFmtId="0" fontId="31" fillId="12" borderId="12" applyNumberFormat="false" applyAlignment="false" applyProtection="false">
      <alignment vertical="center"/>
    </xf>
    <xf numFmtId="0" fontId="34" fillId="0" borderId="11"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3" fillId="10"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3" fillId="34"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23" fillId="9"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4" fillId="8" borderId="0" applyNumberFormat="false" applyBorder="false" applyAlignment="false" applyProtection="false">
      <alignment vertical="center"/>
    </xf>
    <xf numFmtId="0" fontId="26" fillId="26" borderId="16" applyNumberFormat="false" applyFont="false" applyAlignment="false" applyProtection="false">
      <alignment vertical="center"/>
    </xf>
    <xf numFmtId="0" fontId="23" fillId="28" borderId="0" applyNumberFormat="false" applyBorder="false" applyAlignment="false" applyProtection="false">
      <alignment vertical="center"/>
    </xf>
    <xf numFmtId="0" fontId="24" fillId="7" borderId="0" applyNumberFormat="false" applyBorder="false" applyAlignment="false" applyProtection="false">
      <alignment vertical="center"/>
    </xf>
    <xf numFmtId="0" fontId="23" fillId="11" borderId="0" applyNumberFormat="false" applyBorder="false" applyAlignment="false" applyProtection="false">
      <alignment vertical="center"/>
    </xf>
    <xf numFmtId="0" fontId="36"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5" fillId="0" borderId="11" applyNumberFormat="false" applyFill="false" applyAlignment="false" applyProtection="false">
      <alignment vertical="center"/>
    </xf>
    <xf numFmtId="0" fontId="23" fillId="5" borderId="0" applyNumberFormat="false" applyBorder="false" applyAlignment="false" applyProtection="false">
      <alignment vertical="center"/>
    </xf>
    <xf numFmtId="0" fontId="29" fillId="0" borderId="14" applyNumberFormat="false" applyFill="false" applyAlignment="false" applyProtection="false">
      <alignment vertical="center"/>
    </xf>
    <xf numFmtId="0" fontId="24" fillId="17"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22" fillId="0" borderId="10" applyNumberFormat="false" applyFill="false" applyAlignment="false" applyProtection="false">
      <alignment vertical="center"/>
    </xf>
  </cellStyleXfs>
  <cellXfs count="67">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0" fontId="2" fillId="0" borderId="5" xfId="0" applyFont="true" applyBorder="true" applyProtection="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2" borderId="7" xfId="0" applyNumberFormat="true" applyFont="true" applyFill="true" applyBorder="true" applyAlignment="true" applyProtection="true">
      <alignment horizontal="center" vertical="center" wrapText="true"/>
      <protection locked="false"/>
    </xf>
    <xf numFmtId="0" fontId="2" fillId="2" borderId="3" xfId="0" applyFont="true" applyFill="true" applyBorder="true" applyAlignment="true" applyProtection="true">
      <alignment horizontal="center" vertical="center" wrapText="true"/>
      <protection locked="false"/>
    </xf>
    <xf numFmtId="0" fontId="2" fillId="2" borderId="8" xfId="0" applyNumberFormat="true" applyFont="true" applyFill="true" applyBorder="true" applyAlignment="true" applyProtection="true">
      <alignment horizontal="center" vertical="center" wrapText="true"/>
      <protection locked="false"/>
    </xf>
    <xf numFmtId="0" fontId="2" fillId="2" borderId="8" xfId="0" applyFont="true" applyFill="true" applyBorder="true" applyAlignment="true" applyProtection="true">
      <alignment horizontal="center" vertical="center" wrapText="true"/>
      <protection locked="false"/>
    </xf>
    <xf numFmtId="0" fontId="2" fillId="2" borderId="4"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9" xfId="0" applyNumberFormat="true" applyFont="true" applyFill="true" applyBorder="true" applyAlignment="true" applyProtection="true">
      <alignment horizontal="center" vertical="center"/>
      <protection locked="false"/>
    </xf>
    <xf numFmtId="0" fontId="2" fillId="2" borderId="3" xfId="0" applyNumberFormat="true" applyFont="true" applyFill="true" applyBorder="true" applyAlignment="true" applyProtection="true">
      <alignment horizontal="center" vertical="center"/>
      <protection locked="false"/>
    </xf>
    <xf numFmtId="177" fontId="2" fillId="0" borderId="0" xfId="0" applyNumberFormat="true" applyFont="true" applyAlignment="true" applyProtection="true">
      <alignment horizontal="right" vertical="center"/>
      <protection locked="false"/>
    </xf>
    <xf numFmtId="0" fontId="2" fillId="0" borderId="9" xfId="0" applyNumberFormat="true" applyFont="true" applyBorder="true" applyAlignment="true" applyProtection="true">
      <alignment horizontal="center" vertical="center" wrapText="true"/>
      <protection locked="false"/>
    </xf>
    <xf numFmtId="0" fontId="2" fillId="0" borderId="9" xfId="0" applyNumberFormat="true" applyFont="true" applyBorder="true" applyAlignment="true" applyProtection="true">
      <alignment horizontal="left" vertical="center" wrapText="true"/>
      <protection locked="false"/>
    </xf>
    <xf numFmtId="176" fontId="2" fillId="0" borderId="9" xfId="0" applyNumberFormat="true" applyFont="true" applyBorder="true" applyAlignment="true" applyProtection="true">
      <alignment horizontal="right" vertical="center" wrapText="true"/>
      <protection locked="false"/>
    </xf>
    <xf numFmtId="0" fontId="2" fillId="0" borderId="9" xfId="0" applyNumberFormat="true" applyFont="true" applyBorder="true" applyAlignment="true" applyProtection="true">
      <alignment horizontal="center" vertical="center"/>
      <protection locked="false"/>
    </xf>
    <xf numFmtId="176" fontId="2" fillId="0" borderId="9"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0"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0" fontId="2" fillId="2" borderId="9" xfId="0" applyNumberFormat="true" applyFont="true" applyFill="true" applyBorder="true" applyAlignment="true" applyProtection="true">
      <alignment horizontal="center" vertical="center" wrapText="true"/>
      <protection locked="false"/>
    </xf>
    <xf numFmtId="177" fontId="2" fillId="0" borderId="9" xfId="0" applyNumberFormat="true" applyFont="true" applyBorder="true" applyAlignment="true" applyProtection="true">
      <alignment horizontal="right" vertical="center"/>
      <protection locked="false"/>
    </xf>
    <xf numFmtId="177"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9" xfId="0" applyFont="true" applyBorder="true" applyAlignment="true" applyProtection="true">
      <alignment horizontal="left" vertical="center"/>
      <protection locked="false"/>
    </xf>
    <xf numFmtId="176" fontId="6" fillId="0" borderId="9" xfId="0" applyNumberFormat="true" applyFont="true" applyBorder="true" applyAlignment="true" applyProtection="true">
      <alignment horizontal="right" vertical="center"/>
      <protection locked="false"/>
    </xf>
    <xf numFmtId="49" fontId="2" fillId="0" borderId="9" xfId="0" applyNumberFormat="true" applyFont="true" applyBorder="true" applyAlignment="true" applyProtection="true">
      <alignment horizontal="left" vertical="center" wrapText="true"/>
      <protection locked="false"/>
    </xf>
    <xf numFmtId="176" fontId="6" fillId="0" borderId="9" xfId="0" applyNumberFormat="true" applyFont="true" applyBorder="true" applyAlignment="true" applyProtection="true">
      <alignment horizontal="right" vertical="center" wrapText="true"/>
      <protection locked="false"/>
    </xf>
    <xf numFmtId="0" fontId="5" fillId="0" borderId="9" xfId="0" applyFont="true" applyBorder="true" applyAlignment="true" applyProtection="true">
      <alignment horizontal="left" vertical="center"/>
      <protection locked="false"/>
    </xf>
    <xf numFmtId="0" fontId="2" fillId="0" borderId="9"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4" borderId="0" xfId="0" applyFont="true" applyFill="true" applyBorder="true" applyAlignment="true" applyProtection="true">
      <alignment horizontal="center" vertical="center"/>
      <protection locked="false"/>
    </xf>
    <xf numFmtId="0" fontId="9" fillId="4" borderId="0" xfId="0" applyFont="true" applyFill="true" applyBorder="true" applyAlignment="true" applyProtection="true">
      <alignment vertical="center"/>
      <protection locked="false"/>
    </xf>
    <xf numFmtId="0" fontId="10" fillId="4" borderId="0" xfId="0" applyFont="true" applyFill="true" applyBorder="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49" fontId="15" fillId="0" borderId="0" xfId="1"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49" fontId="2" fillId="0" borderId="0" xfId="0" applyNumberFormat="true" applyFont="true" applyFill="true" applyAlignment="true" applyProtection="true">
      <alignment vertical="center"/>
      <protection locked="false"/>
    </xf>
    <xf numFmtId="0" fontId="16"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N15" sqref="N15"/>
    </sheetView>
  </sheetViews>
  <sheetFormatPr defaultColWidth="9" defaultRowHeight="12.75"/>
  <cols>
    <col min="1" max="12" width="9.42857142857143" customWidth="true"/>
    <col min="13" max="13" width="10.285714285714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4"/>
      <c r="G3" s="2"/>
      <c r="H3" s="2"/>
      <c r="I3" s="2"/>
      <c r="J3" s="2"/>
      <c r="K3" s="2"/>
      <c r="L3" s="2"/>
      <c r="M3" s="66"/>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5"/>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5"/>
      <c r="G8" s="2"/>
      <c r="H8" s="2"/>
      <c r="I8" s="2"/>
      <c r="J8" s="2"/>
      <c r="K8" s="2"/>
      <c r="L8" s="2"/>
      <c r="M8" s="2"/>
    </row>
    <row r="9" ht="15.75" customHeight="true" spans="1:13">
      <c r="A9" s="2"/>
      <c r="B9" s="2"/>
      <c r="C9" s="2"/>
      <c r="D9" s="2"/>
      <c r="E9" s="2"/>
      <c r="F9" s="65"/>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61"/>
      <c r="C17" s="61"/>
      <c r="D17" s="61"/>
      <c r="E17" s="61"/>
      <c r="F17" s="61"/>
      <c r="G17" s="61"/>
      <c r="H17" s="61"/>
      <c r="I17" s="61"/>
      <c r="J17" s="61"/>
      <c r="K17" s="61"/>
      <c r="L17" s="61"/>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62"/>
      <c r="B20" s="62"/>
      <c r="C20" s="62"/>
      <c r="D20" s="62"/>
      <c r="E20" s="62"/>
      <c r="F20" s="62"/>
      <c r="G20" s="62"/>
      <c r="H20" s="62"/>
      <c r="I20" s="62"/>
      <c r="J20" s="62"/>
      <c r="K20" s="62"/>
      <c r="L20" s="62"/>
      <c r="M20" s="62"/>
    </row>
    <row r="21" ht="22.5" customHeight="true" spans="1:13">
      <c r="A21" s="63"/>
      <c r="B21" s="63"/>
      <c r="C21" s="63"/>
      <c r="D21" s="63"/>
      <c r="E21" s="63"/>
      <c r="F21" s="63"/>
      <c r="G21" s="63"/>
      <c r="H21" s="63"/>
      <c r="I21" s="63"/>
      <c r="J21" s="63"/>
      <c r="K21" s="63"/>
      <c r="L21" s="63"/>
      <c r="M21" s="63"/>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8"/>
      <c r="B1" s="38"/>
      <c r="C1" s="38"/>
      <c r="D1" s="38"/>
      <c r="E1" s="38"/>
      <c r="F1" s="30"/>
      <c r="G1" s="30" t="s">
        <v>95</v>
      </c>
    </row>
    <row r="2" ht="24" customHeight="true" spans="1:7">
      <c r="A2" s="1" t="s">
        <v>96</v>
      </c>
      <c r="B2" s="1"/>
      <c r="C2" s="1"/>
      <c r="D2" s="1"/>
      <c r="E2" s="1"/>
      <c r="F2" s="1"/>
      <c r="G2" s="1"/>
    </row>
    <row r="4" ht="24" customHeight="true" spans="1:7">
      <c r="A4" s="2" t="s">
        <v>30</v>
      </c>
      <c r="B4" s="2"/>
      <c r="C4" s="2"/>
      <c r="D4" s="2"/>
      <c r="E4" s="2"/>
      <c r="F4" s="2"/>
      <c r="G4" s="30" t="s">
        <v>31</v>
      </c>
    </row>
    <row r="6" ht="24" customHeight="true" spans="1:7">
      <c r="A6" s="22" t="s">
        <v>59</v>
      </c>
      <c r="B6" s="22"/>
      <c r="C6" s="22" t="s">
        <v>97</v>
      </c>
      <c r="D6" s="22"/>
      <c r="E6" s="22"/>
      <c r="F6" s="22"/>
      <c r="G6" s="22"/>
    </row>
    <row r="7" ht="24" customHeight="true" spans="1:7">
      <c r="A7" s="35" t="s">
        <v>34</v>
      </c>
      <c r="B7" s="35" t="s">
        <v>35</v>
      </c>
      <c r="C7" s="35" t="s">
        <v>34</v>
      </c>
      <c r="D7" s="35" t="s">
        <v>36</v>
      </c>
      <c r="E7" s="22" t="s">
        <v>98</v>
      </c>
      <c r="F7" s="22" t="s">
        <v>99</v>
      </c>
      <c r="G7" s="22" t="s">
        <v>100</v>
      </c>
    </row>
    <row r="8" hidden="true" customHeight="true" spans="1:7">
      <c r="A8" s="39"/>
      <c r="B8" s="29">
        <f>SUM(B9:B12)</f>
        <v>3744000</v>
      </c>
      <c r="C8" s="39"/>
      <c r="D8" s="40">
        <f>SUM(E8,F8,G8)</f>
        <v>3744000</v>
      </c>
      <c r="E8" s="40">
        <f>SUM(E9:E12)</f>
        <v>3744000</v>
      </c>
      <c r="F8" s="40">
        <f>SUM(F9:F12)</f>
        <v>0</v>
      </c>
      <c r="G8" s="40">
        <f>SUM(G9:G12)</f>
        <v>0</v>
      </c>
    </row>
    <row r="9" ht="24" customHeight="true" spans="1:7">
      <c r="A9" s="41" t="s">
        <v>101</v>
      </c>
      <c r="B9" s="27">
        <v>3744000</v>
      </c>
      <c r="C9" s="26" t="s">
        <v>42</v>
      </c>
      <c r="D9" s="42">
        <f>SUM(E9,F9,G9)</f>
        <v>2835300</v>
      </c>
      <c r="E9" s="42">
        <v>2835300</v>
      </c>
      <c r="F9" s="42">
        <v>0</v>
      </c>
      <c r="G9" s="42">
        <v>0</v>
      </c>
    </row>
    <row r="10" ht="24" customHeight="true" spans="1:7">
      <c r="A10" s="41" t="s">
        <v>102</v>
      </c>
      <c r="B10" s="27"/>
      <c r="C10" s="26" t="s">
        <v>44</v>
      </c>
      <c r="D10" s="42">
        <f>SUM(E10,F10,G10)</f>
        <v>658700</v>
      </c>
      <c r="E10" s="42">
        <v>658700</v>
      </c>
      <c r="F10" s="42">
        <v>0</v>
      </c>
      <c r="G10" s="42">
        <v>0</v>
      </c>
    </row>
    <row r="11" ht="24" customHeight="true" spans="1:7">
      <c r="A11" s="41" t="s">
        <v>103</v>
      </c>
      <c r="B11" s="27"/>
      <c r="C11" s="26" t="s">
        <v>46</v>
      </c>
      <c r="D11" s="42">
        <f>SUM(E11,F11,G11)</f>
        <v>140000</v>
      </c>
      <c r="E11" s="42">
        <v>140000</v>
      </c>
      <c r="F11" s="42">
        <v>0</v>
      </c>
      <c r="G11" s="42">
        <v>0</v>
      </c>
    </row>
    <row r="12" ht="24" customHeight="true" spans="1:7">
      <c r="A12" s="41"/>
      <c r="B12" s="27"/>
      <c r="C12" s="26" t="s">
        <v>48</v>
      </c>
      <c r="D12" s="42">
        <f>SUM(E12,F12,G12)</f>
        <v>110000</v>
      </c>
      <c r="E12" s="42">
        <v>110000</v>
      </c>
      <c r="F12" s="42">
        <v>0</v>
      </c>
      <c r="G12" s="42">
        <v>0</v>
      </c>
    </row>
    <row r="13" ht="24" customHeight="true" spans="1:7">
      <c r="A13" s="25" t="s">
        <v>52</v>
      </c>
      <c r="B13" s="27">
        <f>B8</f>
        <v>3744000</v>
      </c>
      <c r="C13" s="25" t="s">
        <v>53</v>
      </c>
      <c r="D13" s="42">
        <f>D8</f>
        <v>3744000</v>
      </c>
      <c r="E13" s="42">
        <f>E8</f>
        <v>3744000</v>
      </c>
      <c r="F13" s="42">
        <f>F8</f>
        <v>0</v>
      </c>
      <c r="G13" s="42">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A1" sqref="A1"/>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30"/>
      <c r="F1" s="30"/>
      <c r="G1" s="30" t="s">
        <v>104</v>
      </c>
    </row>
    <row r="2" ht="22.5" customHeight="true" spans="1:7">
      <c r="A2" s="1" t="s">
        <v>105</v>
      </c>
      <c r="B2" s="1"/>
      <c r="C2" s="1"/>
      <c r="D2" s="1"/>
      <c r="E2" s="1"/>
      <c r="F2" s="1"/>
      <c r="G2" s="1"/>
    </row>
    <row r="3" ht="7.5" customHeight="true" spans="1:7">
      <c r="A3" s="2"/>
      <c r="B3" s="2"/>
      <c r="C3" s="2"/>
      <c r="D3" s="2"/>
      <c r="E3" s="30"/>
      <c r="F3" s="30"/>
      <c r="G3" s="2"/>
    </row>
    <row r="4" ht="24" customHeight="true" spans="1:7">
      <c r="A4" s="2" t="s">
        <v>30</v>
      </c>
      <c r="B4" s="2"/>
      <c r="C4" s="2"/>
      <c r="D4" s="2"/>
      <c r="E4" s="2"/>
      <c r="F4" s="2"/>
      <c r="G4" s="30" t="s">
        <v>31</v>
      </c>
    </row>
    <row r="5" ht="7.5" customHeight="true" spans="1:7">
      <c r="A5" s="34"/>
      <c r="B5" s="34"/>
      <c r="C5" s="34"/>
      <c r="D5" s="34"/>
      <c r="E5" s="30"/>
      <c r="F5" s="30"/>
      <c r="G5" s="2"/>
    </row>
    <row r="6" ht="24" customHeight="true" spans="1:7">
      <c r="A6" s="22" t="s">
        <v>34</v>
      </c>
      <c r="B6" s="22"/>
      <c r="C6" s="22"/>
      <c r="D6" s="22"/>
      <c r="E6" s="22" t="s">
        <v>106</v>
      </c>
      <c r="F6" s="22"/>
      <c r="G6" s="22"/>
    </row>
    <row r="7" ht="24" customHeight="true" spans="1:7">
      <c r="A7" s="31" t="s">
        <v>57</v>
      </c>
      <c r="B7" s="31"/>
      <c r="C7" s="31"/>
      <c r="D7" s="22" t="s">
        <v>58</v>
      </c>
      <c r="E7" s="22" t="s">
        <v>36</v>
      </c>
      <c r="F7" s="6" t="s">
        <v>37</v>
      </c>
      <c r="G7" s="22" t="s">
        <v>38</v>
      </c>
    </row>
    <row r="8" ht="24" customHeight="true" spans="1:7">
      <c r="A8" s="22" t="s">
        <v>63</v>
      </c>
      <c r="B8" s="22" t="s">
        <v>64</v>
      </c>
      <c r="C8" s="22" t="s">
        <v>65</v>
      </c>
      <c r="D8" s="22"/>
      <c r="E8" s="22"/>
      <c r="F8" s="6"/>
      <c r="G8" s="22"/>
    </row>
    <row r="9" hidden="true" customHeight="true" spans="1:7">
      <c r="A9" s="21"/>
      <c r="B9" s="21"/>
      <c r="C9" s="21"/>
      <c r="D9" s="21"/>
      <c r="E9" s="37"/>
      <c r="F9" s="37" t="s">
        <v>67</v>
      </c>
      <c r="G9" s="37" t="s">
        <v>67</v>
      </c>
    </row>
    <row r="10" ht="24" customHeight="true" spans="1:7">
      <c r="A10" s="28" t="s">
        <v>66</v>
      </c>
      <c r="B10" s="28" t="s">
        <v>67</v>
      </c>
      <c r="C10" s="28" t="s">
        <v>67</v>
      </c>
      <c r="D10" s="26" t="s">
        <v>68</v>
      </c>
      <c r="E10" s="29">
        <f t="shared" ref="E10:E26" si="0">SUM(F10,G10)</f>
        <v>2835300</v>
      </c>
      <c r="F10" s="29">
        <v>1875300</v>
      </c>
      <c r="G10" s="29">
        <v>960000</v>
      </c>
    </row>
    <row r="11" ht="24" customHeight="true" spans="1:7">
      <c r="A11" s="28" t="s">
        <v>66</v>
      </c>
      <c r="B11" s="28" t="s">
        <v>69</v>
      </c>
      <c r="C11" s="28" t="s">
        <v>67</v>
      </c>
      <c r="D11" s="26" t="s">
        <v>70</v>
      </c>
      <c r="E11" s="29">
        <f t="shared" si="0"/>
        <v>2835300</v>
      </c>
      <c r="F11" s="29">
        <v>1875300</v>
      </c>
      <c r="G11" s="29">
        <v>960000</v>
      </c>
    </row>
    <row r="12" ht="24" customHeight="true" spans="1:7">
      <c r="A12" s="28" t="s">
        <v>66</v>
      </c>
      <c r="B12" s="28" t="s">
        <v>69</v>
      </c>
      <c r="C12" s="28" t="s">
        <v>71</v>
      </c>
      <c r="D12" s="26" t="s">
        <v>72</v>
      </c>
      <c r="E12" s="29">
        <f t="shared" si="0"/>
        <v>2835300</v>
      </c>
      <c r="F12" s="29">
        <v>1875300</v>
      </c>
      <c r="G12" s="29">
        <v>960000</v>
      </c>
    </row>
    <row r="13" ht="24" customHeight="true" spans="1:7">
      <c r="A13" s="28" t="s">
        <v>73</v>
      </c>
      <c r="B13" s="28" t="s">
        <v>67</v>
      </c>
      <c r="C13" s="28" t="s">
        <v>67</v>
      </c>
      <c r="D13" s="26" t="s">
        <v>74</v>
      </c>
      <c r="E13" s="29">
        <f t="shared" si="0"/>
        <v>658700</v>
      </c>
      <c r="F13" s="29">
        <v>388700</v>
      </c>
      <c r="G13" s="29">
        <v>270000</v>
      </c>
    </row>
    <row r="14" ht="24" customHeight="true" spans="1:7">
      <c r="A14" s="28" t="s">
        <v>73</v>
      </c>
      <c r="B14" s="28" t="s">
        <v>75</v>
      </c>
      <c r="C14" s="28" t="s">
        <v>67</v>
      </c>
      <c r="D14" s="26" t="s">
        <v>76</v>
      </c>
      <c r="E14" s="29">
        <f t="shared" si="0"/>
        <v>388700</v>
      </c>
      <c r="F14" s="29">
        <v>388700</v>
      </c>
      <c r="G14" s="29">
        <v>0</v>
      </c>
    </row>
    <row r="15" ht="24" customHeight="true" spans="1:7">
      <c r="A15" s="28" t="s">
        <v>73</v>
      </c>
      <c r="B15" s="28" t="s">
        <v>75</v>
      </c>
      <c r="C15" s="28" t="s">
        <v>77</v>
      </c>
      <c r="D15" s="26" t="s">
        <v>78</v>
      </c>
      <c r="E15" s="29">
        <f t="shared" si="0"/>
        <v>58700</v>
      </c>
      <c r="F15" s="29">
        <v>58700</v>
      </c>
      <c r="G15" s="29">
        <v>0</v>
      </c>
    </row>
    <row r="16" ht="24" customHeight="true" spans="1:7">
      <c r="A16" s="28" t="s">
        <v>73</v>
      </c>
      <c r="B16" s="28" t="s">
        <v>75</v>
      </c>
      <c r="C16" s="28" t="s">
        <v>75</v>
      </c>
      <c r="D16" s="26" t="s">
        <v>79</v>
      </c>
      <c r="E16" s="29">
        <f t="shared" si="0"/>
        <v>220000</v>
      </c>
      <c r="F16" s="29">
        <v>220000</v>
      </c>
      <c r="G16" s="29">
        <v>0</v>
      </c>
    </row>
    <row r="17" ht="24" customHeight="true" spans="1:7">
      <c r="A17" s="28" t="s">
        <v>73</v>
      </c>
      <c r="B17" s="28" t="s">
        <v>75</v>
      </c>
      <c r="C17" s="28" t="s">
        <v>69</v>
      </c>
      <c r="D17" s="26" t="s">
        <v>80</v>
      </c>
      <c r="E17" s="29">
        <f t="shared" si="0"/>
        <v>110000</v>
      </c>
      <c r="F17" s="29">
        <v>110000</v>
      </c>
      <c r="G17" s="29">
        <v>0</v>
      </c>
    </row>
    <row r="18" ht="24" customHeight="true" spans="1:7">
      <c r="A18" s="28" t="s">
        <v>73</v>
      </c>
      <c r="B18" s="28" t="s">
        <v>71</v>
      </c>
      <c r="C18" s="28" t="s">
        <v>67</v>
      </c>
      <c r="D18" s="26" t="s">
        <v>81</v>
      </c>
      <c r="E18" s="29">
        <f t="shared" si="0"/>
        <v>270000</v>
      </c>
      <c r="F18" s="29">
        <v>0</v>
      </c>
      <c r="G18" s="29">
        <v>270000</v>
      </c>
    </row>
    <row r="19" ht="24" customHeight="true" spans="1:7">
      <c r="A19" s="28" t="s">
        <v>73</v>
      </c>
      <c r="B19" s="28" t="s">
        <v>71</v>
      </c>
      <c r="C19" s="28" t="s">
        <v>71</v>
      </c>
      <c r="D19" s="26" t="s">
        <v>81</v>
      </c>
      <c r="E19" s="29">
        <f t="shared" si="0"/>
        <v>270000</v>
      </c>
      <c r="F19" s="29">
        <v>0</v>
      </c>
      <c r="G19" s="29">
        <v>270000</v>
      </c>
    </row>
    <row r="20" ht="24" customHeight="true" spans="1:7">
      <c r="A20" s="28" t="s">
        <v>82</v>
      </c>
      <c r="B20" s="28" t="s">
        <v>67</v>
      </c>
      <c r="C20" s="28" t="s">
        <v>67</v>
      </c>
      <c r="D20" s="26" t="s">
        <v>83</v>
      </c>
      <c r="E20" s="29">
        <f t="shared" si="0"/>
        <v>140000</v>
      </c>
      <c r="F20" s="29">
        <v>140000</v>
      </c>
      <c r="G20" s="29">
        <v>0</v>
      </c>
    </row>
    <row r="21" ht="24" customHeight="true" spans="1:7">
      <c r="A21" s="28" t="s">
        <v>82</v>
      </c>
      <c r="B21" s="28" t="s">
        <v>84</v>
      </c>
      <c r="C21" s="28" t="s">
        <v>67</v>
      </c>
      <c r="D21" s="26" t="s">
        <v>85</v>
      </c>
      <c r="E21" s="29">
        <f t="shared" si="0"/>
        <v>140000</v>
      </c>
      <c r="F21" s="29">
        <v>140000</v>
      </c>
      <c r="G21" s="29">
        <v>0</v>
      </c>
    </row>
    <row r="22" ht="24" customHeight="true" spans="1:7">
      <c r="A22" s="28" t="s">
        <v>82</v>
      </c>
      <c r="B22" s="28" t="s">
        <v>84</v>
      </c>
      <c r="C22" s="28" t="s">
        <v>77</v>
      </c>
      <c r="D22" s="26" t="s">
        <v>86</v>
      </c>
      <c r="E22" s="29">
        <f t="shared" si="0"/>
        <v>140000</v>
      </c>
      <c r="F22" s="29">
        <v>140000</v>
      </c>
      <c r="G22" s="29">
        <v>0</v>
      </c>
    </row>
    <row r="23" ht="24" customHeight="true" spans="1:7">
      <c r="A23" s="28" t="s">
        <v>87</v>
      </c>
      <c r="B23" s="28" t="s">
        <v>67</v>
      </c>
      <c r="C23" s="28" t="s">
        <v>67</v>
      </c>
      <c r="D23" s="26" t="s">
        <v>88</v>
      </c>
      <c r="E23" s="29">
        <f t="shared" si="0"/>
        <v>110000</v>
      </c>
      <c r="F23" s="29">
        <v>110000</v>
      </c>
      <c r="G23" s="29">
        <v>0</v>
      </c>
    </row>
    <row r="24" ht="24" customHeight="true" spans="1:7">
      <c r="A24" s="28" t="s">
        <v>87</v>
      </c>
      <c r="B24" s="28" t="s">
        <v>77</v>
      </c>
      <c r="C24" s="28" t="s">
        <v>67</v>
      </c>
      <c r="D24" s="26" t="s">
        <v>89</v>
      </c>
      <c r="E24" s="29">
        <f t="shared" si="0"/>
        <v>110000</v>
      </c>
      <c r="F24" s="29">
        <v>110000</v>
      </c>
      <c r="G24" s="29">
        <v>0</v>
      </c>
    </row>
    <row r="25" ht="24" customHeight="true" spans="1:7">
      <c r="A25" s="28" t="s">
        <v>87</v>
      </c>
      <c r="B25" s="28" t="s">
        <v>77</v>
      </c>
      <c r="C25" s="28" t="s">
        <v>90</v>
      </c>
      <c r="D25" s="26" t="s">
        <v>91</v>
      </c>
      <c r="E25" s="29">
        <f t="shared" si="0"/>
        <v>110000</v>
      </c>
      <c r="F25" s="29">
        <v>110000</v>
      </c>
      <c r="G25" s="29">
        <v>0</v>
      </c>
    </row>
    <row r="26" ht="24" customHeight="true" spans="1:7">
      <c r="A26" s="28" t="s">
        <v>36</v>
      </c>
      <c r="B26" s="28"/>
      <c r="C26" s="28"/>
      <c r="D26" s="28"/>
      <c r="E26" s="29">
        <f t="shared" si="0"/>
        <v>3744000</v>
      </c>
      <c r="F26" s="29">
        <v>2514000</v>
      </c>
      <c r="G26" s="29">
        <v>1230000</v>
      </c>
    </row>
  </sheetData>
  <sheetProtection password="CC3D" sheet="1"/>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2" sqref="A12"/>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30"/>
      <c r="F1" s="30"/>
      <c r="G1" s="30" t="s">
        <v>107</v>
      </c>
    </row>
    <row r="2" ht="24" customHeight="true" spans="1:7">
      <c r="A2" s="1" t="s">
        <v>108</v>
      </c>
      <c r="B2" s="1"/>
      <c r="C2" s="1"/>
      <c r="D2" s="1"/>
      <c r="E2" s="1"/>
      <c r="F2" s="1"/>
      <c r="G2" s="1"/>
    </row>
    <row r="3" ht="7.5" customHeight="true" spans="1:7">
      <c r="A3" s="2"/>
      <c r="B3" s="2"/>
      <c r="C3" s="2"/>
      <c r="D3" s="2"/>
      <c r="E3" s="30"/>
      <c r="F3" s="30"/>
      <c r="G3" s="2"/>
    </row>
    <row r="4" ht="24" customHeight="true" spans="1:7">
      <c r="A4" s="33" t="s">
        <v>30</v>
      </c>
      <c r="B4" s="33"/>
      <c r="C4" s="33"/>
      <c r="D4" s="33"/>
      <c r="E4" s="33"/>
      <c r="F4" s="30"/>
      <c r="G4" s="30" t="s">
        <v>31</v>
      </c>
    </row>
    <row r="5" ht="7.5" customHeight="true" spans="1:7">
      <c r="A5" s="34"/>
      <c r="B5" s="34"/>
      <c r="C5" s="34"/>
      <c r="D5" s="34"/>
      <c r="E5" s="30"/>
      <c r="F5" s="30"/>
      <c r="G5" s="2"/>
    </row>
    <row r="6" ht="24" customHeight="true" spans="1:7">
      <c r="A6" s="22" t="s">
        <v>34</v>
      </c>
      <c r="B6" s="22"/>
      <c r="C6" s="22"/>
      <c r="D6" s="22"/>
      <c r="E6" s="22" t="s">
        <v>109</v>
      </c>
      <c r="F6" s="22"/>
      <c r="G6" s="22"/>
    </row>
    <row r="7" ht="24" customHeight="true" spans="1:7">
      <c r="A7" s="31" t="s">
        <v>57</v>
      </c>
      <c r="B7" s="31"/>
      <c r="C7" s="31"/>
      <c r="D7" s="22" t="s">
        <v>58</v>
      </c>
      <c r="E7" s="22" t="s">
        <v>36</v>
      </c>
      <c r="F7" s="35" t="s">
        <v>37</v>
      </c>
      <c r="G7" s="22" t="s">
        <v>38</v>
      </c>
    </row>
    <row r="8" ht="24" customHeight="true" spans="1:7">
      <c r="A8" s="22" t="s">
        <v>63</v>
      </c>
      <c r="B8" s="22" t="s">
        <v>64</v>
      </c>
      <c r="C8" s="22" t="s">
        <v>65</v>
      </c>
      <c r="D8" s="22"/>
      <c r="E8" s="22"/>
      <c r="F8" s="35"/>
      <c r="G8" s="22"/>
    </row>
    <row r="9" hidden="true" customHeight="true" spans="1:7">
      <c r="A9" s="21"/>
      <c r="B9" s="21"/>
      <c r="C9" s="21"/>
      <c r="D9" s="21"/>
      <c r="E9" s="36"/>
      <c r="F9" s="36" t="s">
        <v>67</v>
      </c>
      <c r="G9" s="36" t="s">
        <v>67</v>
      </c>
    </row>
    <row r="10" ht="24" customHeight="true" spans="1:7">
      <c r="A10" s="28" t="s">
        <v>67</v>
      </c>
      <c r="B10" s="28" t="s">
        <v>67</v>
      </c>
      <c r="C10" s="28" t="s">
        <v>67</v>
      </c>
      <c r="D10" s="26" t="s">
        <v>67</v>
      </c>
      <c r="E10" s="29">
        <f>SUM(F10,G10)</f>
        <v>0</v>
      </c>
      <c r="F10" s="29" t="s">
        <v>67</v>
      </c>
      <c r="G10" s="29" t="s">
        <v>67</v>
      </c>
    </row>
    <row r="11" ht="24" customHeight="true" spans="1:7">
      <c r="A11" s="28" t="s">
        <v>36</v>
      </c>
      <c r="B11" s="28"/>
      <c r="C11" s="28"/>
      <c r="D11" s="28"/>
      <c r="E11" s="29">
        <f>SUM(F11,G11)</f>
        <v>0</v>
      </c>
      <c r="F11" s="29" t="s">
        <v>67</v>
      </c>
      <c r="G11" s="29" t="s">
        <v>67</v>
      </c>
    </row>
    <row r="12" ht="13.5" spans="1:1">
      <c r="A12" s="32" t="s">
        <v>110</v>
      </c>
    </row>
    <row r="13" ht="24" customHeight="true" spans="4:4">
      <c r="D13" s="11"/>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1" sqref="A11"/>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30"/>
      <c r="F1" s="30"/>
      <c r="G1" s="30" t="s">
        <v>111</v>
      </c>
    </row>
    <row r="2" ht="24" customHeight="true" spans="1:7">
      <c r="A2" s="1" t="s">
        <v>112</v>
      </c>
      <c r="B2" s="1"/>
      <c r="C2" s="1"/>
      <c r="D2" s="1"/>
      <c r="E2" s="1"/>
      <c r="F2" s="1"/>
      <c r="G2" s="1"/>
    </row>
    <row r="4" ht="24" customHeight="true" spans="1:7">
      <c r="A4" s="2" t="s">
        <v>30</v>
      </c>
      <c r="B4" s="2"/>
      <c r="C4" s="2"/>
      <c r="D4" s="2"/>
      <c r="E4" s="2"/>
      <c r="F4" s="2"/>
      <c r="G4" s="30" t="s">
        <v>31</v>
      </c>
    </row>
    <row r="5" ht="7.5" customHeight="true" spans="1:7">
      <c r="A5" s="21"/>
      <c r="B5" s="21"/>
      <c r="C5" s="21"/>
      <c r="D5" s="21"/>
      <c r="E5" s="21"/>
      <c r="F5" s="21"/>
      <c r="G5" s="21"/>
    </row>
    <row r="6" ht="24" customHeight="true" spans="1:7">
      <c r="A6" s="22" t="s">
        <v>34</v>
      </c>
      <c r="B6" s="22"/>
      <c r="C6" s="22"/>
      <c r="D6" s="22"/>
      <c r="E6" s="22" t="s">
        <v>113</v>
      </c>
      <c r="F6" s="22"/>
      <c r="G6" s="22"/>
    </row>
    <row r="7" ht="24" customHeight="true" spans="1:7">
      <c r="A7" s="31" t="s">
        <v>57</v>
      </c>
      <c r="B7" s="31"/>
      <c r="C7" s="31"/>
      <c r="D7" s="22" t="s">
        <v>58</v>
      </c>
      <c r="E7" s="22" t="s">
        <v>36</v>
      </c>
      <c r="F7" s="6" t="s">
        <v>37</v>
      </c>
      <c r="G7" s="22" t="s">
        <v>38</v>
      </c>
    </row>
    <row r="8" ht="24" customHeight="true" spans="1:7">
      <c r="A8" s="22" t="s">
        <v>63</v>
      </c>
      <c r="B8" s="22" t="s">
        <v>64</v>
      </c>
      <c r="C8" s="22" t="s">
        <v>65</v>
      </c>
      <c r="D8" s="22"/>
      <c r="E8" s="22"/>
      <c r="F8" s="6"/>
      <c r="G8" s="22"/>
    </row>
    <row r="9" ht="24" customHeight="true" spans="1:7">
      <c r="A9" s="28" t="s">
        <v>67</v>
      </c>
      <c r="B9" s="28" t="s">
        <v>67</v>
      </c>
      <c r="C9" s="28" t="s">
        <v>67</v>
      </c>
      <c r="D9" s="26" t="s">
        <v>67</v>
      </c>
      <c r="E9" s="29">
        <f>SUM(F9,G9)</f>
        <v>0</v>
      </c>
      <c r="F9" s="29" t="s">
        <v>67</v>
      </c>
      <c r="G9" s="29" t="s">
        <v>67</v>
      </c>
    </row>
    <row r="10" ht="24" customHeight="true" spans="1:7">
      <c r="A10" s="28" t="s">
        <v>36</v>
      </c>
      <c r="B10" s="28"/>
      <c r="C10" s="28"/>
      <c r="D10" s="28"/>
      <c r="E10" s="29">
        <f>SUM(F10,G10)</f>
        <v>0</v>
      </c>
      <c r="F10" s="29" t="s">
        <v>67</v>
      </c>
      <c r="G10" s="29" t="s">
        <v>67</v>
      </c>
    </row>
    <row r="11" ht="13.5" spans="1:1">
      <c r="A11" s="32" t="s">
        <v>114</v>
      </c>
    </row>
    <row r="13" ht="24" customHeight="true" spans="4:4">
      <c r="D13" s="11"/>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topLeftCell="A12" workbookViewId="0">
      <selection activeCell="A6" sqref="A6:C6"/>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2" t="s">
        <v>115</v>
      </c>
    </row>
    <row r="2" ht="22.5" customHeight="true" spans="1:6">
      <c r="A2" s="1" t="s">
        <v>116</v>
      </c>
      <c r="B2" s="1"/>
      <c r="C2" s="1"/>
      <c r="D2" s="1"/>
      <c r="E2" s="1"/>
      <c r="F2" s="1"/>
    </row>
    <row r="3" ht="7.5" customHeight="true" spans="1:6">
      <c r="A3" s="21"/>
      <c r="B3" s="21"/>
      <c r="C3" s="21"/>
      <c r="D3" s="21"/>
      <c r="E3" s="21"/>
      <c r="F3" s="21"/>
    </row>
    <row r="4" ht="24" customHeight="true" spans="1:6">
      <c r="A4" s="2" t="s">
        <v>30</v>
      </c>
      <c r="B4" s="2"/>
      <c r="C4" s="2"/>
      <c r="D4" s="2"/>
      <c r="E4" s="2"/>
      <c r="F4" s="30" t="s">
        <v>31</v>
      </c>
    </row>
    <row r="5" ht="7.5" customHeight="true" spans="1:6">
      <c r="A5" s="21"/>
      <c r="B5" s="21"/>
      <c r="C5" s="21"/>
      <c r="D5" s="21"/>
      <c r="E5" s="21"/>
      <c r="F5" s="21"/>
    </row>
    <row r="6" ht="24" customHeight="true" spans="1:6">
      <c r="A6" s="22" t="s">
        <v>34</v>
      </c>
      <c r="B6" s="22"/>
      <c r="C6" s="22"/>
      <c r="D6" s="22" t="s">
        <v>117</v>
      </c>
      <c r="E6" s="22"/>
      <c r="F6" s="22"/>
    </row>
    <row r="7" ht="24" customHeight="true" spans="1:6">
      <c r="A7" s="22" t="s">
        <v>118</v>
      </c>
      <c r="B7" s="22"/>
      <c r="C7" s="22" t="s">
        <v>119</v>
      </c>
      <c r="D7" s="23" t="s">
        <v>36</v>
      </c>
      <c r="E7" s="23" t="s">
        <v>39</v>
      </c>
      <c r="F7" s="23" t="s">
        <v>40</v>
      </c>
    </row>
    <row r="8" ht="24" customHeight="true" spans="1:6">
      <c r="A8" s="22" t="s">
        <v>63</v>
      </c>
      <c r="B8" s="22" t="s">
        <v>64</v>
      </c>
      <c r="C8" s="22"/>
      <c r="D8" s="23"/>
      <c r="E8" s="23"/>
      <c r="F8" s="23"/>
    </row>
    <row r="9" hidden="true" customHeight="true" spans="1:6">
      <c r="A9" s="21" t="s">
        <v>67</v>
      </c>
      <c r="B9" s="21"/>
      <c r="C9" s="21"/>
      <c r="D9" s="24"/>
      <c r="E9" s="24" t="s">
        <v>67</v>
      </c>
      <c r="F9" s="24" t="s">
        <v>67</v>
      </c>
    </row>
    <row r="10" ht="24" customHeight="true" spans="1:6">
      <c r="A10" s="25" t="s">
        <v>120</v>
      </c>
      <c r="B10" s="25" t="s">
        <v>67</v>
      </c>
      <c r="C10" s="26" t="s">
        <v>121</v>
      </c>
      <c r="D10" s="27">
        <f t="shared" ref="D10:D32" si="0">SUM(E10,F10)</f>
        <v>2325380</v>
      </c>
      <c r="E10" s="27">
        <v>2325380</v>
      </c>
      <c r="F10" s="27">
        <v>0</v>
      </c>
    </row>
    <row r="11" ht="24" customHeight="true" spans="1:6">
      <c r="A11" s="25" t="s">
        <v>120</v>
      </c>
      <c r="B11" s="25" t="s">
        <v>90</v>
      </c>
      <c r="C11" s="26" t="s">
        <v>122</v>
      </c>
      <c r="D11" s="27">
        <f t="shared" si="0"/>
        <v>280000</v>
      </c>
      <c r="E11" s="27">
        <v>280000</v>
      </c>
      <c r="F11" s="27">
        <v>0</v>
      </c>
    </row>
    <row r="12" ht="24" customHeight="true" spans="1:6">
      <c r="A12" s="25" t="s">
        <v>120</v>
      </c>
      <c r="B12" s="25" t="s">
        <v>77</v>
      </c>
      <c r="C12" s="26" t="s">
        <v>123</v>
      </c>
      <c r="D12" s="27">
        <f t="shared" si="0"/>
        <v>34680</v>
      </c>
      <c r="E12" s="27">
        <v>34680</v>
      </c>
      <c r="F12" s="27">
        <v>0</v>
      </c>
    </row>
    <row r="13" ht="24" customHeight="true" spans="1:6">
      <c r="A13" s="25" t="s">
        <v>120</v>
      </c>
      <c r="B13" s="25" t="s">
        <v>124</v>
      </c>
      <c r="C13" s="26" t="s">
        <v>125</v>
      </c>
      <c r="D13" s="27">
        <f t="shared" si="0"/>
        <v>1271000</v>
      </c>
      <c r="E13" s="27">
        <v>1271000</v>
      </c>
      <c r="F13" s="27">
        <v>0</v>
      </c>
    </row>
    <row r="14" ht="24" customHeight="true" spans="1:6">
      <c r="A14" s="25" t="s">
        <v>120</v>
      </c>
      <c r="B14" s="25" t="s">
        <v>126</v>
      </c>
      <c r="C14" s="26" t="s">
        <v>127</v>
      </c>
      <c r="D14" s="27">
        <f t="shared" si="0"/>
        <v>220000</v>
      </c>
      <c r="E14" s="27">
        <v>220000</v>
      </c>
      <c r="F14" s="27">
        <v>0</v>
      </c>
    </row>
    <row r="15" ht="24" customHeight="true" spans="1:6">
      <c r="A15" s="25" t="s">
        <v>120</v>
      </c>
      <c r="B15" s="25" t="s">
        <v>128</v>
      </c>
      <c r="C15" s="26" t="s">
        <v>129</v>
      </c>
      <c r="D15" s="27">
        <f t="shared" si="0"/>
        <v>110000</v>
      </c>
      <c r="E15" s="27">
        <v>110000</v>
      </c>
      <c r="F15" s="27">
        <v>0</v>
      </c>
    </row>
    <row r="16" ht="24" customHeight="true" spans="1:6">
      <c r="A16" s="25" t="s">
        <v>120</v>
      </c>
      <c r="B16" s="25" t="s">
        <v>130</v>
      </c>
      <c r="C16" s="26" t="s">
        <v>131</v>
      </c>
      <c r="D16" s="27">
        <f t="shared" si="0"/>
        <v>140000</v>
      </c>
      <c r="E16" s="27">
        <v>140000</v>
      </c>
      <c r="F16" s="27">
        <v>0</v>
      </c>
    </row>
    <row r="17" ht="24" customHeight="true" spans="1:6">
      <c r="A17" s="25" t="s">
        <v>120</v>
      </c>
      <c r="B17" s="25" t="s">
        <v>132</v>
      </c>
      <c r="C17" s="26" t="s">
        <v>133</v>
      </c>
      <c r="D17" s="27">
        <f t="shared" si="0"/>
        <v>9500</v>
      </c>
      <c r="E17" s="27">
        <v>9500</v>
      </c>
      <c r="F17" s="27">
        <v>0</v>
      </c>
    </row>
    <row r="18" ht="24" customHeight="true" spans="1:6">
      <c r="A18" s="25" t="s">
        <v>120</v>
      </c>
      <c r="B18" s="25" t="s">
        <v>134</v>
      </c>
      <c r="C18" s="26" t="s">
        <v>91</v>
      </c>
      <c r="D18" s="27">
        <f t="shared" si="0"/>
        <v>110000</v>
      </c>
      <c r="E18" s="27">
        <v>110000</v>
      </c>
      <c r="F18" s="27">
        <v>0</v>
      </c>
    </row>
    <row r="19" ht="24" customHeight="true" spans="1:6">
      <c r="A19" s="25" t="s">
        <v>120</v>
      </c>
      <c r="B19" s="25" t="s">
        <v>71</v>
      </c>
      <c r="C19" s="26" t="s">
        <v>135</v>
      </c>
      <c r="D19" s="27">
        <f t="shared" si="0"/>
        <v>150200</v>
      </c>
      <c r="E19" s="27">
        <v>150200</v>
      </c>
      <c r="F19" s="27">
        <v>0</v>
      </c>
    </row>
    <row r="20" ht="24" customHeight="true" spans="1:6">
      <c r="A20" s="25" t="s">
        <v>136</v>
      </c>
      <c r="B20" s="25" t="s">
        <v>67</v>
      </c>
      <c r="C20" s="26" t="s">
        <v>137</v>
      </c>
      <c r="D20" s="27">
        <f t="shared" si="0"/>
        <v>135620</v>
      </c>
      <c r="E20" s="27">
        <v>0</v>
      </c>
      <c r="F20" s="27">
        <v>135620</v>
      </c>
    </row>
    <row r="21" ht="24" customHeight="true" spans="1:6">
      <c r="A21" s="25" t="s">
        <v>136</v>
      </c>
      <c r="B21" s="25" t="s">
        <v>90</v>
      </c>
      <c r="C21" s="26" t="s">
        <v>138</v>
      </c>
      <c r="D21" s="27">
        <f t="shared" si="0"/>
        <v>43000</v>
      </c>
      <c r="E21" s="27">
        <v>0</v>
      </c>
      <c r="F21" s="27">
        <v>43000</v>
      </c>
    </row>
    <row r="22" ht="24" customHeight="true" spans="1:6">
      <c r="A22" s="25" t="s">
        <v>136</v>
      </c>
      <c r="B22" s="25" t="s">
        <v>75</v>
      </c>
      <c r="C22" s="26" t="s">
        <v>139</v>
      </c>
      <c r="D22" s="27">
        <f t="shared" si="0"/>
        <v>5000</v>
      </c>
      <c r="E22" s="27">
        <v>0</v>
      </c>
      <c r="F22" s="27">
        <v>5000</v>
      </c>
    </row>
    <row r="23" ht="24" customHeight="true" spans="1:6">
      <c r="A23" s="25" t="s">
        <v>136</v>
      </c>
      <c r="B23" s="25" t="s">
        <v>69</v>
      </c>
      <c r="C23" s="26" t="s">
        <v>140</v>
      </c>
      <c r="D23" s="27">
        <f t="shared" si="0"/>
        <v>15000</v>
      </c>
      <c r="E23" s="27">
        <v>0</v>
      </c>
      <c r="F23" s="27">
        <v>15000</v>
      </c>
    </row>
    <row r="24" ht="24" customHeight="true" spans="1:6">
      <c r="A24" s="25" t="s">
        <v>136</v>
      </c>
      <c r="B24" s="25" t="s">
        <v>84</v>
      </c>
      <c r="C24" s="26" t="s">
        <v>141</v>
      </c>
      <c r="D24" s="27">
        <f t="shared" si="0"/>
        <v>3000</v>
      </c>
      <c r="E24" s="27">
        <v>0</v>
      </c>
      <c r="F24" s="27">
        <v>3000</v>
      </c>
    </row>
    <row r="25" ht="24" customHeight="true" spans="1:6">
      <c r="A25" s="25" t="s">
        <v>136</v>
      </c>
      <c r="B25" s="25" t="s">
        <v>142</v>
      </c>
      <c r="C25" s="26" t="s">
        <v>143</v>
      </c>
      <c r="D25" s="27">
        <f t="shared" si="0"/>
        <v>3000</v>
      </c>
      <c r="E25" s="27">
        <v>0</v>
      </c>
      <c r="F25" s="27">
        <v>3000</v>
      </c>
    </row>
    <row r="26" ht="24" customHeight="true" spans="1:6">
      <c r="A26" s="25" t="s">
        <v>136</v>
      </c>
      <c r="B26" s="25" t="s">
        <v>144</v>
      </c>
      <c r="C26" s="26" t="s">
        <v>145</v>
      </c>
      <c r="D26" s="27">
        <f t="shared" si="0"/>
        <v>32000</v>
      </c>
      <c r="E26" s="27">
        <v>0</v>
      </c>
      <c r="F26" s="27">
        <v>32000</v>
      </c>
    </row>
    <row r="27" ht="24" customHeight="true" spans="1:6">
      <c r="A27" s="25" t="s">
        <v>136</v>
      </c>
      <c r="B27" s="25" t="s">
        <v>146</v>
      </c>
      <c r="C27" s="26" t="s">
        <v>147</v>
      </c>
      <c r="D27" s="27">
        <f t="shared" si="0"/>
        <v>34620</v>
      </c>
      <c r="E27" s="27">
        <v>0</v>
      </c>
      <c r="F27" s="27">
        <v>34620</v>
      </c>
    </row>
    <row r="28" ht="24" customHeight="true" spans="1:6">
      <c r="A28" s="25" t="s">
        <v>148</v>
      </c>
      <c r="B28" s="25" t="s">
        <v>67</v>
      </c>
      <c r="C28" s="26" t="s">
        <v>149</v>
      </c>
      <c r="D28" s="27">
        <f t="shared" si="0"/>
        <v>50000</v>
      </c>
      <c r="E28" s="27">
        <v>50000</v>
      </c>
      <c r="F28" s="27">
        <v>0</v>
      </c>
    </row>
    <row r="29" ht="24" customHeight="true" spans="1:6">
      <c r="A29" s="25" t="s">
        <v>148</v>
      </c>
      <c r="B29" s="25" t="s">
        <v>77</v>
      </c>
      <c r="C29" s="26" t="s">
        <v>150</v>
      </c>
      <c r="D29" s="27">
        <f t="shared" si="0"/>
        <v>50000</v>
      </c>
      <c r="E29" s="27">
        <v>50000</v>
      </c>
      <c r="F29" s="27">
        <v>0</v>
      </c>
    </row>
    <row r="30" ht="24" customHeight="true" spans="1:6">
      <c r="A30" s="25" t="s">
        <v>151</v>
      </c>
      <c r="B30" s="25" t="s">
        <v>67</v>
      </c>
      <c r="C30" s="26" t="s">
        <v>152</v>
      </c>
      <c r="D30" s="27">
        <f t="shared" si="0"/>
        <v>3000</v>
      </c>
      <c r="E30" s="27">
        <v>0</v>
      </c>
      <c r="F30" s="27">
        <v>3000</v>
      </c>
    </row>
    <row r="31" ht="24" customHeight="true" spans="1:6">
      <c r="A31" s="25" t="s">
        <v>151</v>
      </c>
      <c r="B31" s="25" t="s">
        <v>77</v>
      </c>
      <c r="C31" s="26" t="s">
        <v>153</v>
      </c>
      <c r="D31" s="27">
        <f t="shared" si="0"/>
        <v>3000</v>
      </c>
      <c r="E31" s="27">
        <v>0</v>
      </c>
      <c r="F31" s="27">
        <v>3000</v>
      </c>
    </row>
    <row r="32" ht="24" customHeight="true" spans="1:6">
      <c r="A32" s="28" t="s">
        <v>36</v>
      </c>
      <c r="B32" s="28"/>
      <c r="C32" s="28"/>
      <c r="D32" s="29">
        <f t="shared" si="0"/>
        <v>2514000</v>
      </c>
      <c r="E32" s="29">
        <v>2375380</v>
      </c>
      <c r="F32" s="29">
        <v>138620</v>
      </c>
    </row>
  </sheetData>
  <sheetProtection password="CC3D" sheet="1"/>
  <mergeCells count="10">
    <mergeCell ref="A2:F2"/>
    <mergeCell ref="A4:E4"/>
    <mergeCell ref="A6:C6"/>
    <mergeCell ref="D6:F6"/>
    <mergeCell ref="A7:B7"/>
    <mergeCell ref="A32:C32"/>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D13" sqref="D13"/>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2" t="s">
        <v>154</v>
      </c>
      <c r="H1" s="13" t="s">
        <v>154</v>
      </c>
    </row>
    <row r="2" ht="22.5" customHeight="true" spans="1:8">
      <c r="A2" s="1" t="s">
        <v>155</v>
      </c>
      <c r="B2" s="1"/>
      <c r="C2" s="1"/>
      <c r="D2" s="1"/>
      <c r="E2" s="1"/>
      <c r="F2" s="1"/>
      <c r="G2" s="1"/>
      <c r="H2" s="1"/>
    </row>
    <row r="4" ht="24" customHeight="true" spans="1:8">
      <c r="A4" s="2" t="s">
        <v>30</v>
      </c>
      <c r="B4" s="2"/>
      <c r="C4" s="2"/>
      <c r="D4" s="2"/>
      <c r="E4" s="2"/>
      <c r="F4" s="2"/>
      <c r="G4" s="14" t="s">
        <v>156</v>
      </c>
      <c r="H4" s="13" t="s">
        <v>157</v>
      </c>
    </row>
    <row r="6" ht="24" customHeight="true" spans="1:8">
      <c r="A6" s="4" t="s">
        <v>158</v>
      </c>
      <c r="B6" s="5"/>
      <c r="C6" s="5"/>
      <c r="D6" s="5"/>
      <c r="E6" s="5"/>
      <c r="F6" s="15"/>
      <c r="G6" s="6" t="s">
        <v>159</v>
      </c>
      <c r="H6" s="16" t="s">
        <v>160</v>
      </c>
    </row>
    <row r="7" ht="24" customHeight="true" spans="1:8">
      <c r="A7" s="6" t="s">
        <v>36</v>
      </c>
      <c r="B7" s="6" t="s">
        <v>161</v>
      </c>
      <c r="C7" s="6" t="s">
        <v>143</v>
      </c>
      <c r="D7" s="4" t="s">
        <v>162</v>
      </c>
      <c r="E7" s="5"/>
      <c r="F7" s="15"/>
      <c r="G7" s="17"/>
      <c r="H7" s="18"/>
    </row>
    <row r="8" ht="24" customHeight="true" spans="1:8">
      <c r="A8" s="7"/>
      <c r="B8" s="7"/>
      <c r="C8" s="7"/>
      <c r="D8" s="7" t="s">
        <v>163</v>
      </c>
      <c r="E8" s="7" t="s">
        <v>164</v>
      </c>
      <c r="F8" s="7" t="s">
        <v>165</v>
      </c>
      <c r="G8" s="7"/>
      <c r="H8" s="19"/>
    </row>
    <row r="9" hidden="true" customHeight="true" spans="1:8">
      <c r="A9" s="8" t="e">
        <f>SUM(B9,C9,D9)</f>
        <v>#REF!</v>
      </c>
      <c r="B9" s="9" t="e">
        <f>SUM(#REF!)</f>
        <v>#REF!</v>
      </c>
      <c r="C9" s="9" t="e">
        <f>SUM(#REF!)</f>
        <v>#REF!</v>
      </c>
      <c r="D9" s="8" t="e">
        <f>SUM(E9,F9)</f>
        <v>#REF!</v>
      </c>
      <c r="E9" s="8" t="e">
        <f>SUM(#REF!)</f>
        <v>#REF!</v>
      </c>
      <c r="F9" s="8" t="e">
        <f>SUM(#REF!)</f>
        <v>#REF!</v>
      </c>
      <c r="G9" s="8" t="e">
        <f>SUM(#REF!,#REF!)</f>
        <v>#REF!</v>
      </c>
      <c r="H9" s="20"/>
    </row>
    <row r="10" ht="23.25" customHeight="true" spans="1:8">
      <c r="A10" s="10">
        <v>3000</v>
      </c>
      <c r="B10" s="10">
        <v>0</v>
      </c>
      <c r="C10" s="10">
        <v>3000</v>
      </c>
      <c r="D10" s="10">
        <v>0</v>
      </c>
      <c r="E10" s="10">
        <v>0</v>
      </c>
      <c r="F10" s="10">
        <v>0</v>
      </c>
      <c r="G10" s="10"/>
      <c r="H10" s="10">
        <v>0</v>
      </c>
    </row>
    <row r="12" ht="24" customHeight="true" spans="1:1">
      <c r="A12" s="11" t="s">
        <v>67</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7" sqref="A7"/>
    </sheetView>
  </sheetViews>
  <sheetFormatPr defaultColWidth="9" defaultRowHeight="12.75" outlineLevelRow="2"/>
  <cols>
    <col min="1" max="1" width="146.142857142857" customWidth="true"/>
  </cols>
  <sheetData>
    <row r="1" ht="31.5" customHeight="true" spans="1:1">
      <c r="A1" s="1" t="s">
        <v>166</v>
      </c>
    </row>
    <row r="2" ht="24" customHeight="true" spans="1:1">
      <c r="A2" s="2"/>
    </row>
    <row r="3" ht="409.5" spans="1:1">
      <c r="A3" s="3" t="s">
        <v>167</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topLeftCell="A2" workbookViewId="0">
      <selection activeCell="D14" sqref="D14"/>
    </sheetView>
  </sheetViews>
  <sheetFormatPr defaultColWidth="9" defaultRowHeight="12.75"/>
  <cols>
    <col min="1" max="1" width="137.714285714286" customWidth="true"/>
  </cols>
  <sheetData>
    <row r="1" ht="29.25" customHeight="true" spans="1:1">
      <c r="A1" s="50" t="s">
        <v>2</v>
      </c>
    </row>
    <row r="2" ht="22.5" customHeight="true" spans="1:1">
      <c r="A2" s="51"/>
    </row>
    <row r="3" ht="22.5" customHeight="true" spans="1:1">
      <c r="A3" s="51"/>
    </row>
    <row r="4" ht="18.75" customHeight="true" spans="1:1">
      <c r="A4" s="52" t="s">
        <v>3</v>
      </c>
    </row>
    <row r="5" ht="18.75" customHeight="true" spans="1:1">
      <c r="A5" s="53" t="s">
        <v>4</v>
      </c>
    </row>
    <row r="6" ht="18.75" customHeight="true" spans="1:1">
      <c r="A6" s="53" t="s">
        <v>5</v>
      </c>
    </row>
    <row r="7" ht="18.75" customHeight="true" spans="1:1">
      <c r="A7" s="53" t="s">
        <v>6</v>
      </c>
    </row>
    <row r="8" ht="18.75" customHeight="true" spans="1:1">
      <c r="A8" s="53" t="s">
        <v>7</v>
      </c>
    </row>
    <row r="9" ht="18.75" customHeight="true" spans="1:1">
      <c r="A9" s="53" t="s">
        <v>8</v>
      </c>
    </row>
    <row r="10" ht="18.75" customHeight="true" spans="1:1">
      <c r="A10" s="53" t="s">
        <v>9</v>
      </c>
    </row>
    <row r="11" ht="18.75" customHeight="true" spans="1:1">
      <c r="A11" s="53" t="s">
        <v>10</v>
      </c>
    </row>
    <row r="12" ht="18.75" customHeight="true" spans="1:1">
      <c r="A12" s="53" t="s">
        <v>11</v>
      </c>
    </row>
    <row r="13" ht="18.75" customHeight="true" spans="1:1">
      <c r="A13" s="53" t="s">
        <v>12</v>
      </c>
    </row>
    <row r="14" ht="18.75" customHeight="true" spans="1:1">
      <c r="A14" s="53" t="s">
        <v>13</v>
      </c>
    </row>
    <row r="15" ht="18.75" customHeight="true" spans="1:1">
      <c r="A15" s="53" t="s">
        <v>14</v>
      </c>
    </row>
    <row r="16" ht="18.75" customHeight="true" spans="1:1">
      <c r="A16" s="53" t="s">
        <v>15</v>
      </c>
    </row>
    <row r="17" ht="18.75" customHeight="true" spans="1:1">
      <c r="A17" s="53" t="s">
        <v>16</v>
      </c>
    </row>
    <row r="18" ht="18.75" customHeight="true" spans="1:1">
      <c r="A18" s="53" t="s">
        <v>17</v>
      </c>
    </row>
    <row r="19" ht="18.75" customHeight="true" spans="1:1">
      <c r="A19" s="53" t="s">
        <v>18</v>
      </c>
    </row>
    <row r="20" ht="21" customHeight="true" spans="1:1">
      <c r="A20" s="54"/>
    </row>
    <row r="21" hidden="true" customHeight="true" spans="1:1">
      <c r="A21" s="54" t="s">
        <v>19</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2.142857142857" customWidth="true"/>
  </cols>
  <sheetData>
    <row r="1" ht="37.5" customHeight="true" spans="1:1">
      <c r="A1" s="47" t="s">
        <v>20</v>
      </c>
    </row>
    <row r="3" ht="409.5" customHeight="true" spans="1:1">
      <c r="A3" s="49" t="s">
        <v>21</v>
      </c>
    </row>
  </sheetData>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topLeftCell="A2" workbookViewId="0">
      <selection activeCell="G3" sqref="G3"/>
    </sheetView>
  </sheetViews>
  <sheetFormatPr defaultColWidth="9" defaultRowHeight="12.75" outlineLevelRow="2" outlineLevelCol="1"/>
  <cols>
    <col min="1" max="2" width="70.7142857142857" customWidth="true"/>
  </cols>
  <sheetData>
    <row r="1" ht="37.5" customHeight="true" spans="1:2">
      <c r="A1" s="47" t="s">
        <v>22</v>
      </c>
      <c r="B1" s="48"/>
    </row>
    <row r="2" ht="24" customHeight="true" spans="2:2">
      <c r="B2" s="2"/>
    </row>
    <row r="3" ht="402" customHeight="true" spans="1:2">
      <c r="A3" s="49" t="s">
        <v>23</v>
      </c>
      <c r="B3" s="49"/>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3" sqref="F3"/>
    </sheetView>
  </sheetViews>
  <sheetFormatPr defaultColWidth="9" defaultRowHeight="12.75" outlineLevelRow="2"/>
  <cols>
    <col min="1" max="1" width="146.714285714286" customWidth="true"/>
  </cols>
  <sheetData>
    <row r="1" ht="31.5" customHeight="true" spans="1:1">
      <c r="A1" s="1" t="s">
        <v>24</v>
      </c>
    </row>
    <row r="2" ht="24" customHeight="true" spans="1:1">
      <c r="A2" s="2"/>
    </row>
    <row r="3" ht="402" customHeight="true" spans="1:1">
      <c r="A3" s="3" t="s">
        <v>25</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2.75" outlineLevelRow="2"/>
  <cols>
    <col min="1" max="1" width="146.428571428571" customWidth="true"/>
  </cols>
  <sheetData>
    <row r="1" ht="24" customHeight="true" spans="1:1">
      <c r="A1" s="45" t="s">
        <v>26</v>
      </c>
    </row>
    <row r="2" ht="24" customHeight="true" spans="1:1">
      <c r="A2" s="2"/>
    </row>
    <row r="3" ht="351" customHeight="true" spans="1:1">
      <c r="A3" s="46" t="s">
        <v>27</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B10" sqref="B10"/>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8"/>
      <c r="B1" s="38"/>
      <c r="C1" s="38"/>
      <c r="D1" s="38"/>
      <c r="E1" s="38"/>
      <c r="F1" s="38"/>
      <c r="G1" s="30" t="s">
        <v>28</v>
      </c>
    </row>
    <row r="2" ht="24" customHeight="true" spans="1:7">
      <c r="A2" s="1" t="s">
        <v>29</v>
      </c>
      <c r="B2" s="1"/>
      <c r="C2" s="1"/>
      <c r="D2" s="1"/>
      <c r="E2" s="1"/>
      <c r="F2" s="1"/>
      <c r="G2" s="1"/>
    </row>
    <row r="3" ht="7.5" customHeight="true" spans="1:6">
      <c r="A3" s="11"/>
      <c r="B3" s="11"/>
      <c r="C3" s="11"/>
      <c r="D3" s="11"/>
      <c r="E3" s="11"/>
      <c r="F3" s="11"/>
    </row>
    <row r="4" ht="24" customHeight="true" spans="1:7">
      <c r="A4" s="2" t="s">
        <v>30</v>
      </c>
      <c r="B4" s="2"/>
      <c r="C4" s="2"/>
      <c r="D4" s="2"/>
      <c r="E4" s="2"/>
      <c r="F4" s="2"/>
      <c r="G4" s="30" t="s">
        <v>31</v>
      </c>
    </row>
    <row r="5" ht="7.5" customHeight="true" spans="1:6">
      <c r="A5" s="11"/>
      <c r="B5" s="11"/>
      <c r="C5" s="11"/>
      <c r="D5" s="11"/>
      <c r="E5" s="11"/>
      <c r="F5" s="11"/>
    </row>
    <row r="6" ht="24" customHeight="true" spans="1:7">
      <c r="A6" s="22" t="s">
        <v>32</v>
      </c>
      <c r="B6" s="22"/>
      <c r="C6" s="22" t="s">
        <v>33</v>
      </c>
      <c r="D6" s="22"/>
      <c r="E6" s="22"/>
      <c r="F6" s="22"/>
      <c r="G6" s="22"/>
    </row>
    <row r="7" ht="24" customHeight="true" spans="1:7">
      <c r="A7" s="6" t="s">
        <v>34</v>
      </c>
      <c r="B7" s="6" t="s">
        <v>35</v>
      </c>
      <c r="C7" s="35" t="s">
        <v>34</v>
      </c>
      <c r="D7" s="22" t="s">
        <v>35</v>
      </c>
      <c r="E7" s="22"/>
      <c r="F7" s="22"/>
      <c r="G7" s="22"/>
    </row>
    <row r="8" ht="24" customHeight="true" spans="1:7">
      <c r="A8" s="6"/>
      <c r="B8" s="6"/>
      <c r="C8" s="35"/>
      <c r="D8" s="35" t="s">
        <v>36</v>
      </c>
      <c r="E8" s="22" t="s">
        <v>37</v>
      </c>
      <c r="F8" s="22"/>
      <c r="G8" s="22" t="s">
        <v>38</v>
      </c>
    </row>
    <row r="9" ht="24" customHeight="true" spans="1:7">
      <c r="A9" s="6"/>
      <c r="B9" s="6"/>
      <c r="C9" s="35"/>
      <c r="D9" s="35"/>
      <c r="E9" s="22" t="s">
        <v>39</v>
      </c>
      <c r="F9" s="22" t="s">
        <v>40</v>
      </c>
      <c r="G9" s="22"/>
    </row>
    <row r="10" ht="24" customHeight="true" spans="1:7">
      <c r="A10" s="26" t="s">
        <v>41</v>
      </c>
      <c r="B10" s="27">
        <v>3744000</v>
      </c>
      <c r="C10" s="26" t="s">
        <v>42</v>
      </c>
      <c r="D10" s="27">
        <f t="shared" ref="D10:D16" si="0">SUM(E10,F10,G10)</f>
        <v>2835300</v>
      </c>
      <c r="E10" s="27">
        <v>1745380</v>
      </c>
      <c r="F10" s="27">
        <v>129920</v>
      </c>
      <c r="G10" s="27">
        <v>960000</v>
      </c>
    </row>
    <row r="11" ht="24" customHeight="true" spans="1:7">
      <c r="A11" s="26" t="s">
        <v>43</v>
      </c>
      <c r="B11" s="27">
        <v>3744000</v>
      </c>
      <c r="C11" s="26" t="s">
        <v>44</v>
      </c>
      <c r="D11" s="27">
        <f t="shared" si="0"/>
        <v>658700</v>
      </c>
      <c r="E11" s="27">
        <v>380000</v>
      </c>
      <c r="F11" s="27">
        <v>8700</v>
      </c>
      <c r="G11" s="27">
        <v>270000</v>
      </c>
    </row>
    <row r="12" ht="24" customHeight="true" spans="1:7">
      <c r="A12" s="26" t="s">
        <v>45</v>
      </c>
      <c r="B12" s="27">
        <v>0</v>
      </c>
      <c r="C12" s="26" t="s">
        <v>46</v>
      </c>
      <c r="D12" s="27">
        <f t="shared" si="0"/>
        <v>140000</v>
      </c>
      <c r="E12" s="27">
        <v>140000</v>
      </c>
      <c r="F12" s="27">
        <v>0</v>
      </c>
      <c r="G12" s="27">
        <v>0</v>
      </c>
    </row>
    <row r="13" ht="24" customHeight="true" spans="1:7">
      <c r="A13" s="26" t="s">
        <v>47</v>
      </c>
      <c r="B13" s="27">
        <v>0</v>
      </c>
      <c r="C13" s="26" t="s">
        <v>48</v>
      </c>
      <c r="D13" s="27">
        <f t="shared" si="0"/>
        <v>110000</v>
      </c>
      <c r="E13" s="27">
        <v>110000</v>
      </c>
      <c r="F13" s="27">
        <v>0</v>
      </c>
      <c r="G13" s="27">
        <v>0</v>
      </c>
    </row>
    <row r="14" ht="24" customHeight="true" spans="1:7">
      <c r="A14" s="26" t="s">
        <v>49</v>
      </c>
      <c r="B14" s="27">
        <v>0</v>
      </c>
      <c r="C14" s="26"/>
      <c r="D14" s="27">
        <f t="shared" si="0"/>
        <v>0</v>
      </c>
      <c r="E14" s="27"/>
      <c r="F14" s="27"/>
      <c r="G14" s="27"/>
    </row>
    <row r="15" ht="24" customHeight="true" spans="1:7">
      <c r="A15" s="26" t="s">
        <v>50</v>
      </c>
      <c r="B15" s="27">
        <v>0</v>
      </c>
      <c r="C15" s="26"/>
      <c r="D15" s="27">
        <f t="shared" si="0"/>
        <v>0</v>
      </c>
      <c r="E15" s="27"/>
      <c r="F15" s="27"/>
      <c r="G15" s="27"/>
    </row>
    <row r="16" ht="24" customHeight="true" spans="1:7">
      <c r="A16" s="26" t="s">
        <v>51</v>
      </c>
      <c r="B16" s="27">
        <v>0</v>
      </c>
      <c r="C16" s="26"/>
      <c r="D16" s="27">
        <f t="shared" si="0"/>
        <v>0</v>
      </c>
      <c r="E16" s="27"/>
      <c r="F16" s="27"/>
      <c r="G16" s="27"/>
    </row>
    <row r="17" ht="24" customHeight="true" spans="1:7">
      <c r="A17" s="43"/>
      <c r="B17" s="43"/>
      <c r="C17" s="43"/>
      <c r="D17" s="43"/>
      <c r="E17" s="43"/>
      <c r="F17" s="43"/>
      <c r="G17" s="43"/>
    </row>
    <row r="18" ht="24" customHeight="true" spans="1:7">
      <c r="A18" s="43"/>
      <c r="B18" s="43"/>
      <c r="C18" s="43"/>
      <c r="D18" s="43"/>
      <c r="E18" s="43"/>
      <c r="F18" s="43"/>
      <c r="G18" s="43"/>
    </row>
    <row r="19" ht="24" customHeight="true" spans="1:7">
      <c r="A19" s="43"/>
      <c r="B19" s="43"/>
      <c r="C19" s="43"/>
      <c r="D19" s="43"/>
      <c r="E19" s="43"/>
      <c r="F19" s="43"/>
      <c r="G19" s="43"/>
    </row>
    <row r="20" ht="24" customHeight="true" spans="1:7">
      <c r="A20" s="43"/>
      <c r="B20" s="43"/>
      <c r="C20" s="43"/>
      <c r="D20" s="43"/>
      <c r="E20" s="43"/>
      <c r="F20" s="43"/>
      <c r="G20" s="43"/>
    </row>
    <row r="21" ht="24" customHeight="true" spans="1:7">
      <c r="A21" s="44" t="s">
        <v>52</v>
      </c>
      <c r="B21" s="29">
        <v>3744000</v>
      </c>
      <c r="C21" s="44" t="s">
        <v>53</v>
      </c>
      <c r="D21" s="29">
        <f>SUM(E21,F21,G21)</f>
        <v>3744000</v>
      </c>
      <c r="E21" s="29">
        <v>2375380</v>
      </c>
      <c r="F21" s="29">
        <v>138620</v>
      </c>
      <c r="G21" s="29">
        <v>1230000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workbookViewId="0">
      <selection activeCell="F24" sqref="F24"/>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30"/>
      <c r="F1" s="30"/>
      <c r="G1" s="30"/>
      <c r="H1" s="30"/>
      <c r="I1" s="30" t="s">
        <v>54</v>
      </c>
    </row>
    <row r="2" ht="24" customHeight="true" spans="1:9">
      <c r="A2" s="1" t="s">
        <v>55</v>
      </c>
      <c r="B2" s="1"/>
      <c r="C2" s="1"/>
      <c r="D2" s="1"/>
      <c r="E2" s="1"/>
      <c r="F2" s="1"/>
      <c r="G2" s="1"/>
      <c r="H2" s="1"/>
      <c r="I2" s="1"/>
    </row>
    <row r="4" ht="24" customHeight="true" spans="1:9">
      <c r="A4" s="2" t="s">
        <v>30</v>
      </c>
      <c r="B4" s="2"/>
      <c r="C4" s="2"/>
      <c r="D4" s="2"/>
      <c r="E4" s="2"/>
      <c r="F4" s="2"/>
      <c r="G4" s="2"/>
      <c r="H4" s="2"/>
      <c r="I4" s="30" t="s">
        <v>31</v>
      </c>
    </row>
    <row r="6" ht="24" customHeight="true" spans="1:9">
      <c r="A6" s="22" t="s">
        <v>34</v>
      </c>
      <c r="B6" s="22"/>
      <c r="C6" s="22"/>
      <c r="D6" s="22"/>
      <c r="E6" s="22" t="s">
        <v>56</v>
      </c>
      <c r="F6" s="22"/>
      <c r="G6" s="22"/>
      <c r="H6" s="22"/>
      <c r="I6" s="22"/>
    </row>
    <row r="7" ht="24" customHeight="true" spans="1:9">
      <c r="A7" s="31" t="s">
        <v>57</v>
      </c>
      <c r="B7" s="31"/>
      <c r="C7" s="31"/>
      <c r="D7" s="22" t="s">
        <v>58</v>
      </c>
      <c r="E7" s="22" t="s">
        <v>36</v>
      </c>
      <c r="F7" s="6" t="s">
        <v>59</v>
      </c>
      <c r="G7" s="6" t="s">
        <v>60</v>
      </c>
      <c r="H7" s="6" t="s">
        <v>61</v>
      </c>
      <c r="I7" s="22" t="s">
        <v>62</v>
      </c>
    </row>
    <row r="8" ht="24" customHeight="true" spans="1:9">
      <c r="A8" s="22" t="s">
        <v>63</v>
      </c>
      <c r="B8" s="22" t="s">
        <v>64</v>
      </c>
      <c r="C8" s="22" t="s">
        <v>65</v>
      </c>
      <c r="D8" s="22"/>
      <c r="E8" s="22"/>
      <c r="F8" s="6"/>
      <c r="G8" s="6"/>
      <c r="H8" s="6"/>
      <c r="I8" s="22"/>
    </row>
    <row r="9" ht="24" customHeight="true" spans="1:9">
      <c r="A9" s="25" t="s">
        <v>66</v>
      </c>
      <c r="B9" s="25" t="s">
        <v>67</v>
      </c>
      <c r="C9" s="25" t="s">
        <v>67</v>
      </c>
      <c r="D9" s="26" t="s">
        <v>68</v>
      </c>
      <c r="E9" s="42">
        <f t="shared" ref="E9:E25" si="0">SUM(F9,G9,H9,I9)</f>
        <v>2835300</v>
      </c>
      <c r="F9" s="42">
        <v>2835300</v>
      </c>
      <c r="G9" s="42">
        <v>0</v>
      </c>
      <c r="H9" s="42">
        <v>0</v>
      </c>
      <c r="I9" s="42">
        <v>0</v>
      </c>
    </row>
    <row r="10" ht="24" customHeight="true" spans="1:9">
      <c r="A10" s="25" t="s">
        <v>66</v>
      </c>
      <c r="B10" s="25" t="s">
        <v>69</v>
      </c>
      <c r="C10" s="25" t="s">
        <v>67</v>
      </c>
      <c r="D10" s="26" t="s">
        <v>70</v>
      </c>
      <c r="E10" s="42">
        <f t="shared" si="0"/>
        <v>2835300</v>
      </c>
      <c r="F10" s="42">
        <v>2835300</v>
      </c>
      <c r="G10" s="42">
        <v>0</v>
      </c>
      <c r="H10" s="42">
        <v>0</v>
      </c>
      <c r="I10" s="42">
        <v>0</v>
      </c>
    </row>
    <row r="11" ht="24" customHeight="true" spans="1:9">
      <c r="A11" s="25" t="s">
        <v>66</v>
      </c>
      <c r="B11" s="25" t="s">
        <v>69</v>
      </c>
      <c r="C11" s="25" t="s">
        <v>71</v>
      </c>
      <c r="D11" s="26" t="s">
        <v>72</v>
      </c>
      <c r="E11" s="42">
        <f t="shared" si="0"/>
        <v>2835300</v>
      </c>
      <c r="F11" s="42">
        <v>2835300</v>
      </c>
      <c r="G11" s="42">
        <v>0</v>
      </c>
      <c r="H11" s="42">
        <v>0</v>
      </c>
      <c r="I11" s="42">
        <v>0</v>
      </c>
    </row>
    <row r="12" ht="24" customHeight="true" spans="1:9">
      <c r="A12" s="25" t="s">
        <v>73</v>
      </c>
      <c r="B12" s="25" t="s">
        <v>67</v>
      </c>
      <c r="C12" s="25" t="s">
        <v>67</v>
      </c>
      <c r="D12" s="26" t="s">
        <v>74</v>
      </c>
      <c r="E12" s="42">
        <f t="shared" si="0"/>
        <v>658700</v>
      </c>
      <c r="F12" s="42">
        <v>658700</v>
      </c>
      <c r="G12" s="42">
        <v>0</v>
      </c>
      <c r="H12" s="42">
        <v>0</v>
      </c>
      <c r="I12" s="42">
        <v>0</v>
      </c>
    </row>
    <row r="13" ht="24" customHeight="true" spans="1:9">
      <c r="A13" s="25" t="s">
        <v>73</v>
      </c>
      <c r="B13" s="25" t="s">
        <v>75</v>
      </c>
      <c r="C13" s="25" t="s">
        <v>67</v>
      </c>
      <c r="D13" s="26" t="s">
        <v>76</v>
      </c>
      <c r="E13" s="42">
        <f t="shared" si="0"/>
        <v>388700</v>
      </c>
      <c r="F13" s="42">
        <v>388700</v>
      </c>
      <c r="G13" s="42">
        <v>0</v>
      </c>
      <c r="H13" s="42">
        <v>0</v>
      </c>
      <c r="I13" s="42">
        <v>0</v>
      </c>
    </row>
    <row r="14" ht="24" customHeight="true" spans="1:9">
      <c r="A14" s="25" t="s">
        <v>73</v>
      </c>
      <c r="B14" s="25" t="s">
        <v>75</v>
      </c>
      <c r="C14" s="25" t="s">
        <v>77</v>
      </c>
      <c r="D14" s="26" t="s">
        <v>78</v>
      </c>
      <c r="E14" s="42">
        <f t="shared" si="0"/>
        <v>58700</v>
      </c>
      <c r="F14" s="42">
        <v>58700</v>
      </c>
      <c r="G14" s="42">
        <v>0</v>
      </c>
      <c r="H14" s="42">
        <v>0</v>
      </c>
      <c r="I14" s="42">
        <v>0</v>
      </c>
    </row>
    <row r="15" ht="24" customHeight="true" spans="1:9">
      <c r="A15" s="25" t="s">
        <v>73</v>
      </c>
      <c r="B15" s="25" t="s">
        <v>75</v>
      </c>
      <c r="C15" s="25" t="s">
        <v>75</v>
      </c>
      <c r="D15" s="26" t="s">
        <v>79</v>
      </c>
      <c r="E15" s="42">
        <f t="shared" si="0"/>
        <v>220000</v>
      </c>
      <c r="F15" s="42">
        <v>220000</v>
      </c>
      <c r="G15" s="42">
        <v>0</v>
      </c>
      <c r="H15" s="42">
        <v>0</v>
      </c>
      <c r="I15" s="42">
        <v>0</v>
      </c>
    </row>
    <row r="16" ht="24" customHeight="true" spans="1:9">
      <c r="A16" s="25" t="s">
        <v>73</v>
      </c>
      <c r="B16" s="25" t="s">
        <v>75</v>
      </c>
      <c r="C16" s="25" t="s">
        <v>69</v>
      </c>
      <c r="D16" s="26" t="s">
        <v>80</v>
      </c>
      <c r="E16" s="42">
        <f t="shared" si="0"/>
        <v>110000</v>
      </c>
      <c r="F16" s="42">
        <v>110000</v>
      </c>
      <c r="G16" s="42">
        <v>0</v>
      </c>
      <c r="H16" s="42">
        <v>0</v>
      </c>
      <c r="I16" s="42">
        <v>0</v>
      </c>
    </row>
    <row r="17" ht="24" customHeight="true" spans="1:9">
      <c r="A17" s="25" t="s">
        <v>73</v>
      </c>
      <c r="B17" s="25" t="s">
        <v>71</v>
      </c>
      <c r="C17" s="25" t="s">
        <v>67</v>
      </c>
      <c r="D17" s="26" t="s">
        <v>81</v>
      </c>
      <c r="E17" s="42">
        <f t="shared" si="0"/>
        <v>270000</v>
      </c>
      <c r="F17" s="42">
        <v>270000</v>
      </c>
      <c r="G17" s="42">
        <v>0</v>
      </c>
      <c r="H17" s="42">
        <v>0</v>
      </c>
      <c r="I17" s="42">
        <v>0</v>
      </c>
    </row>
    <row r="18" ht="24" customHeight="true" spans="1:9">
      <c r="A18" s="25" t="s">
        <v>73</v>
      </c>
      <c r="B18" s="25" t="s">
        <v>71</v>
      </c>
      <c r="C18" s="25" t="s">
        <v>71</v>
      </c>
      <c r="D18" s="26" t="s">
        <v>81</v>
      </c>
      <c r="E18" s="42">
        <f t="shared" si="0"/>
        <v>270000</v>
      </c>
      <c r="F18" s="42">
        <v>270000</v>
      </c>
      <c r="G18" s="42">
        <v>0</v>
      </c>
      <c r="H18" s="42">
        <v>0</v>
      </c>
      <c r="I18" s="42">
        <v>0</v>
      </c>
    </row>
    <row r="19" ht="24" customHeight="true" spans="1:9">
      <c r="A19" s="25" t="s">
        <v>82</v>
      </c>
      <c r="B19" s="25" t="s">
        <v>67</v>
      </c>
      <c r="C19" s="25" t="s">
        <v>67</v>
      </c>
      <c r="D19" s="26" t="s">
        <v>83</v>
      </c>
      <c r="E19" s="42">
        <f t="shared" si="0"/>
        <v>140000</v>
      </c>
      <c r="F19" s="42">
        <v>140000</v>
      </c>
      <c r="G19" s="42">
        <v>0</v>
      </c>
      <c r="H19" s="42">
        <v>0</v>
      </c>
      <c r="I19" s="42">
        <v>0</v>
      </c>
    </row>
    <row r="20" ht="24" customHeight="true" spans="1:9">
      <c r="A20" s="25" t="s">
        <v>82</v>
      </c>
      <c r="B20" s="25" t="s">
        <v>84</v>
      </c>
      <c r="C20" s="25" t="s">
        <v>67</v>
      </c>
      <c r="D20" s="26" t="s">
        <v>85</v>
      </c>
      <c r="E20" s="42">
        <f t="shared" si="0"/>
        <v>140000</v>
      </c>
      <c r="F20" s="42">
        <v>140000</v>
      </c>
      <c r="G20" s="42">
        <v>0</v>
      </c>
      <c r="H20" s="42">
        <v>0</v>
      </c>
      <c r="I20" s="42">
        <v>0</v>
      </c>
    </row>
    <row r="21" ht="24" customHeight="true" spans="1:9">
      <c r="A21" s="25" t="s">
        <v>82</v>
      </c>
      <c r="B21" s="25" t="s">
        <v>84</v>
      </c>
      <c r="C21" s="25" t="s">
        <v>77</v>
      </c>
      <c r="D21" s="26" t="s">
        <v>86</v>
      </c>
      <c r="E21" s="42">
        <f t="shared" si="0"/>
        <v>140000</v>
      </c>
      <c r="F21" s="42">
        <v>140000</v>
      </c>
      <c r="G21" s="42">
        <v>0</v>
      </c>
      <c r="H21" s="42">
        <v>0</v>
      </c>
      <c r="I21" s="42">
        <v>0</v>
      </c>
    </row>
    <row r="22" ht="24" customHeight="true" spans="1:9">
      <c r="A22" s="25" t="s">
        <v>87</v>
      </c>
      <c r="B22" s="25" t="s">
        <v>67</v>
      </c>
      <c r="C22" s="25" t="s">
        <v>67</v>
      </c>
      <c r="D22" s="26" t="s">
        <v>88</v>
      </c>
      <c r="E22" s="42">
        <f t="shared" si="0"/>
        <v>110000</v>
      </c>
      <c r="F22" s="42">
        <v>110000</v>
      </c>
      <c r="G22" s="42">
        <v>0</v>
      </c>
      <c r="H22" s="42">
        <v>0</v>
      </c>
      <c r="I22" s="42">
        <v>0</v>
      </c>
    </row>
    <row r="23" ht="24" customHeight="true" spans="1:9">
      <c r="A23" s="25" t="s">
        <v>87</v>
      </c>
      <c r="B23" s="25" t="s">
        <v>77</v>
      </c>
      <c r="C23" s="25" t="s">
        <v>67</v>
      </c>
      <c r="D23" s="26" t="s">
        <v>89</v>
      </c>
      <c r="E23" s="42">
        <f t="shared" si="0"/>
        <v>110000</v>
      </c>
      <c r="F23" s="42">
        <v>110000</v>
      </c>
      <c r="G23" s="42">
        <v>0</v>
      </c>
      <c r="H23" s="42">
        <v>0</v>
      </c>
      <c r="I23" s="42">
        <v>0</v>
      </c>
    </row>
    <row r="24" ht="24" customHeight="true" spans="1:9">
      <c r="A24" s="25" t="s">
        <v>87</v>
      </c>
      <c r="B24" s="25" t="s">
        <v>77</v>
      </c>
      <c r="C24" s="25" t="s">
        <v>90</v>
      </c>
      <c r="D24" s="26" t="s">
        <v>91</v>
      </c>
      <c r="E24" s="42">
        <f t="shared" si="0"/>
        <v>110000</v>
      </c>
      <c r="F24" s="42">
        <v>110000</v>
      </c>
      <c r="G24" s="42">
        <v>0</v>
      </c>
      <c r="H24" s="42">
        <v>0</v>
      </c>
      <c r="I24" s="42">
        <v>0</v>
      </c>
    </row>
    <row r="25" ht="24" customHeight="true" spans="1:9">
      <c r="A25" s="28" t="s">
        <v>36</v>
      </c>
      <c r="B25" s="28"/>
      <c r="C25" s="28"/>
      <c r="D25" s="28"/>
      <c r="E25" s="42">
        <f t="shared" si="0"/>
        <v>3744000</v>
      </c>
      <c r="F25" s="42">
        <v>3744000</v>
      </c>
      <c r="G25" s="42">
        <v>0</v>
      </c>
      <c r="H25" s="42">
        <v>0</v>
      </c>
      <c r="I25" s="42">
        <v>0</v>
      </c>
    </row>
  </sheetData>
  <sheetProtection password="CC3D" sheet="1"/>
  <mergeCells count="12">
    <mergeCell ref="A2:I2"/>
    <mergeCell ref="A4:H4"/>
    <mergeCell ref="A6:D6"/>
    <mergeCell ref="E6:I6"/>
    <mergeCell ref="A7:C7"/>
    <mergeCell ref="A25:D25"/>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A1" sqref="A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30"/>
      <c r="F1" s="30"/>
      <c r="G1" s="30" t="s">
        <v>92</v>
      </c>
    </row>
    <row r="2" ht="24" customHeight="true" spans="1:7">
      <c r="A2" s="1" t="s">
        <v>93</v>
      </c>
      <c r="B2" s="1"/>
      <c r="C2" s="1"/>
      <c r="D2" s="1"/>
      <c r="E2" s="1"/>
      <c r="F2" s="1"/>
      <c r="G2" s="1"/>
    </row>
    <row r="4" ht="24" customHeight="true" spans="1:7">
      <c r="A4" s="2" t="s">
        <v>30</v>
      </c>
      <c r="B4" s="2"/>
      <c r="C4" s="2"/>
      <c r="D4" s="2"/>
      <c r="E4" s="2"/>
      <c r="F4" s="2"/>
      <c r="G4" s="30" t="s">
        <v>31</v>
      </c>
    </row>
    <row r="6" ht="24" customHeight="true" spans="1:7">
      <c r="A6" s="22" t="s">
        <v>34</v>
      </c>
      <c r="B6" s="22"/>
      <c r="C6" s="22"/>
      <c r="D6" s="22"/>
      <c r="E6" s="22" t="s">
        <v>94</v>
      </c>
      <c r="F6" s="22"/>
      <c r="G6" s="22"/>
    </row>
    <row r="7" ht="24" customHeight="true" spans="1:7">
      <c r="A7" s="31" t="s">
        <v>57</v>
      </c>
      <c r="B7" s="31"/>
      <c r="C7" s="31"/>
      <c r="D7" s="22" t="s">
        <v>58</v>
      </c>
      <c r="E7" s="22" t="s">
        <v>36</v>
      </c>
      <c r="F7" s="6" t="s">
        <v>37</v>
      </c>
      <c r="G7" s="22" t="s">
        <v>38</v>
      </c>
    </row>
    <row r="8" ht="24" customHeight="true" spans="1:7">
      <c r="A8" s="22" t="s">
        <v>63</v>
      </c>
      <c r="B8" s="22" t="s">
        <v>64</v>
      </c>
      <c r="C8" s="22" t="s">
        <v>65</v>
      </c>
      <c r="D8" s="22"/>
      <c r="E8" s="22"/>
      <c r="F8" s="6"/>
      <c r="G8" s="22"/>
    </row>
    <row r="9" hidden="true" customHeight="true" spans="1:7">
      <c r="A9" s="21"/>
      <c r="B9" s="21"/>
      <c r="C9" s="21"/>
      <c r="D9" s="21"/>
      <c r="E9" s="24"/>
      <c r="F9" s="24" t="s">
        <v>67</v>
      </c>
      <c r="G9" s="24" t="s">
        <v>67</v>
      </c>
    </row>
    <row r="10" ht="24" customHeight="true" spans="1:7">
      <c r="A10" s="28" t="s">
        <v>66</v>
      </c>
      <c r="B10" s="28" t="s">
        <v>67</v>
      </c>
      <c r="C10" s="28" t="s">
        <v>67</v>
      </c>
      <c r="D10" s="26" t="s">
        <v>68</v>
      </c>
      <c r="E10" s="29">
        <f t="shared" ref="E10:E26" si="0">SUM(F10,G10)</f>
        <v>2835300</v>
      </c>
      <c r="F10" s="29">
        <v>1875300</v>
      </c>
      <c r="G10" s="29">
        <v>960000</v>
      </c>
    </row>
    <row r="11" ht="24" customHeight="true" spans="1:7">
      <c r="A11" s="28" t="s">
        <v>66</v>
      </c>
      <c r="B11" s="28" t="s">
        <v>69</v>
      </c>
      <c r="C11" s="28" t="s">
        <v>67</v>
      </c>
      <c r="D11" s="26" t="s">
        <v>70</v>
      </c>
      <c r="E11" s="29">
        <f t="shared" si="0"/>
        <v>2835300</v>
      </c>
      <c r="F11" s="29">
        <v>1875300</v>
      </c>
      <c r="G11" s="29">
        <v>960000</v>
      </c>
    </row>
    <row r="12" ht="24" customHeight="true" spans="1:7">
      <c r="A12" s="28" t="s">
        <v>66</v>
      </c>
      <c r="B12" s="28" t="s">
        <v>69</v>
      </c>
      <c r="C12" s="28" t="s">
        <v>71</v>
      </c>
      <c r="D12" s="26" t="s">
        <v>72</v>
      </c>
      <c r="E12" s="29">
        <f t="shared" si="0"/>
        <v>2835300</v>
      </c>
      <c r="F12" s="29">
        <v>1875300</v>
      </c>
      <c r="G12" s="29">
        <v>960000</v>
      </c>
    </row>
    <row r="13" ht="24" customHeight="true" spans="1:7">
      <c r="A13" s="28" t="s">
        <v>73</v>
      </c>
      <c r="B13" s="28" t="s">
        <v>67</v>
      </c>
      <c r="C13" s="28" t="s">
        <v>67</v>
      </c>
      <c r="D13" s="26" t="s">
        <v>74</v>
      </c>
      <c r="E13" s="29">
        <f t="shared" si="0"/>
        <v>658700</v>
      </c>
      <c r="F13" s="29">
        <v>388700</v>
      </c>
      <c r="G13" s="29">
        <v>270000</v>
      </c>
    </row>
    <row r="14" ht="24" customHeight="true" spans="1:7">
      <c r="A14" s="28" t="s">
        <v>73</v>
      </c>
      <c r="B14" s="28" t="s">
        <v>75</v>
      </c>
      <c r="C14" s="28" t="s">
        <v>67</v>
      </c>
      <c r="D14" s="26" t="s">
        <v>76</v>
      </c>
      <c r="E14" s="29">
        <f t="shared" si="0"/>
        <v>388700</v>
      </c>
      <c r="F14" s="29">
        <v>388700</v>
      </c>
      <c r="G14" s="29">
        <v>0</v>
      </c>
    </row>
    <row r="15" ht="24" customHeight="true" spans="1:7">
      <c r="A15" s="28" t="s">
        <v>73</v>
      </c>
      <c r="B15" s="28" t="s">
        <v>75</v>
      </c>
      <c r="C15" s="28" t="s">
        <v>77</v>
      </c>
      <c r="D15" s="26" t="s">
        <v>78</v>
      </c>
      <c r="E15" s="29">
        <f t="shared" si="0"/>
        <v>58700</v>
      </c>
      <c r="F15" s="29">
        <v>58700</v>
      </c>
      <c r="G15" s="29">
        <v>0</v>
      </c>
    </row>
    <row r="16" ht="24" customHeight="true" spans="1:7">
      <c r="A16" s="28" t="s">
        <v>73</v>
      </c>
      <c r="B16" s="28" t="s">
        <v>75</v>
      </c>
      <c r="C16" s="28" t="s">
        <v>75</v>
      </c>
      <c r="D16" s="26" t="s">
        <v>79</v>
      </c>
      <c r="E16" s="29">
        <f t="shared" si="0"/>
        <v>220000</v>
      </c>
      <c r="F16" s="29">
        <v>220000</v>
      </c>
      <c r="G16" s="29">
        <v>0</v>
      </c>
    </row>
    <row r="17" ht="24" customHeight="true" spans="1:7">
      <c r="A17" s="28" t="s">
        <v>73</v>
      </c>
      <c r="B17" s="28" t="s">
        <v>75</v>
      </c>
      <c r="C17" s="28" t="s">
        <v>69</v>
      </c>
      <c r="D17" s="26" t="s">
        <v>80</v>
      </c>
      <c r="E17" s="29">
        <f t="shared" si="0"/>
        <v>110000</v>
      </c>
      <c r="F17" s="29">
        <v>110000</v>
      </c>
      <c r="G17" s="29">
        <v>0</v>
      </c>
    </row>
    <row r="18" ht="24" customHeight="true" spans="1:7">
      <c r="A18" s="28" t="s">
        <v>73</v>
      </c>
      <c r="B18" s="28" t="s">
        <v>71</v>
      </c>
      <c r="C18" s="28" t="s">
        <v>67</v>
      </c>
      <c r="D18" s="26" t="s">
        <v>81</v>
      </c>
      <c r="E18" s="29">
        <f t="shared" si="0"/>
        <v>270000</v>
      </c>
      <c r="F18" s="29">
        <v>0</v>
      </c>
      <c r="G18" s="29">
        <v>270000</v>
      </c>
    </row>
    <row r="19" ht="24" customHeight="true" spans="1:7">
      <c r="A19" s="28" t="s">
        <v>73</v>
      </c>
      <c r="B19" s="28" t="s">
        <v>71</v>
      </c>
      <c r="C19" s="28" t="s">
        <v>71</v>
      </c>
      <c r="D19" s="26" t="s">
        <v>81</v>
      </c>
      <c r="E19" s="29">
        <f t="shared" si="0"/>
        <v>270000</v>
      </c>
      <c r="F19" s="29">
        <v>0</v>
      </c>
      <c r="G19" s="29">
        <v>270000</v>
      </c>
    </row>
    <row r="20" ht="24" customHeight="true" spans="1:7">
      <c r="A20" s="28" t="s">
        <v>82</v>
      </c>
      <c r="B20" s="28" t="s">
        <v>67</v>
      </c>
      <c r="C20" s="28" t="s">
        <v>67</v>
      </c>
      <c r="D20" s="26" t="s">
        <v>83</v>
      </c>
      <c r="E20" s="29">
        <f t="shared" si="0"/>
        <v>140000</v>
      </c>
      <c r="F20" s="29">
        <v>140000</v>
      </c>
      <c r="G20" s="29">
        <v>0</v>
      </c>
    </row>
    <row r="21" ht="24" customHeight="true" spans="1:7">
      <c r="A21" s="28" t="s">
        <v>82</v>
      </c>
      <c r="B21" s="28" t="s">
        <v>84</v>
      </c>
      <c r="C21" s="28" t="s">
        <v>67</v>
      </c>
      <c r="D21" s="26" t="s">
        <v>85</v>
      </c>
      <c r="E21" s="29">
        <f t="shared" si="0"/>
        <v>140000</v>
      </c>
      <c r="F21" s="29">
        <v>140000</v>
      </c>
      <c r="G21" s="29">
        <v>0</v>
      </c>
    </row>
    <row r="22" ht="24" customHeight="true" spans="1:7">
      <c r="A22" s="28" t="s">
        <v>82</v>
      </c>
      <c r="B22" s="28" t="s">
        <v>84</v>
      </c>
      <c r="C22" s="28" t="s">
        <v>77</v>
      </c>
      <c r="D22" s="26" t="s">
        <v>86</v>
      </c>
      <c r="E22" s="29">
        <f t="shared" si="0"/>
        <v>140000</v>
      </c>
      <c r="F22" s="29">
        <v>140000</v>
      </c>
      <c r="G22" s="29">
        <v>0</v>
      </c>
    </row>
    <row r="23" ht="24" customHeight="true" spans="1:7">
      <c r="A23" s="28" t="s">
        <v>87</v>
      </c>
      <c r="B23" s="28" t="s">
        <v>67</v>
      </c>
      <c r="C23" s="28" t="s">
        <v>67</v>
      </c>
      <c r="D23" s="26" t="s">
        <v>88</v>
      </c>
      <c r="E23" s="29">
        <f t="shared" si="0"/>
        <v>110000</v>
      </c>
      <c r="F23" s="29">
        <v>110000</v>
      </c>
      <c r="G23" s="29">
        <v>0</v>
      </c>
    </row>
    <row r="24" ht="24" customHeight="true" spans="1:7">
      <c r="A24" s="28" t="s">
        <v>87</v>
      </c>
      <c r="B24" s="28" t="s">
        <v>77</v>
      </c>
      <c r="C24" s="28" t="s">
        <v>67</v>
      </c>
      <c r="D24" s="26" t="s">
        <v>89</v>
      </c>
      <c r="E24" s="29">
        <f t="shared" si="0"/>
        <v>110000</v>
      </c>
      <c r="F24" s="29">
        <v>110000</v>
      </c>
      <c r="G24" s="29">
        <v>0</v>
      </c>
    </row>
    <row r="25" ht="24" customHeight="true" spans="1:7">
      <c r="A25" s="28" t="s">
        <v>87</v>
      </c>
      <c r="B25" s="28" t="s">
        <v>77</v>
      </c>
      <c r="C25" s="28" t="s">
        <v>90</v>
      </c>
      <c r="D25" s="26" t="s">
        <v>91</v>
      </c>
      <c r="E25" s="29">
        <f t="shared" si="0"/>
        <v>110000</v>
      </c>
      <c r="F25" s="29">
        <v>110000</v>
      </c>
      <c r="G25" s="29">
        <v>0</v>
      </c>
    </row>
    <row r="26" ht="24" customHeight="true" spans="1:7">
      <c r="A26" s="28" t="s">
        <v>36</v>
      </c>
      <c r="B26" s="28"/>
      <c r="C26" s="28"/>
      <c r="D26" s="28"/>
      <c r="E26" s="29">
        <f t="shared" si="0"/>
        <v>3744000</v>
      </c>
      <c r="F26" s="29">
        <v>2514000</v>
      </c>
      <c r="G26" s="29">
        <v>1230000</v>
      </c>
    </row>
  </sheetData>
  <sheetProtection password="CC3D" sheet="1"/>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2024-02-28T02:42:00Z</dcterms:created>
  <dcterms:modified xsi:type="dcterms:W3CDTF">2024-02-01T16:55:17Z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EF56C853EB3D4EEC99DDC98DE0365D8D_12</vt:lpwstr>
  </property>
</Properties>
</file>