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570" windowWidth="23415" windowHeight="9000" firstSheet="23" activeTab="26"/>
  </bookViews>
  <sheets>
    <sheet name="封面" sheetId="1" r:id="rId1"/>
    <sheet name="一般公共预算收入执行情况表" sheetId="30" r:id="rId2"/>
    <sheet name="一般公共预算支出执行情况表" sheetId="3" r:id="rId3"/>
    <sheet name="一般公共预算基本支出执行情况表" sheetId="28" r:id="rId4"/>
    <sheet name="政府性基金收入预算执行情况表" sheetId="5" r:id="rId5"/>
    <sheet name="政府性基金支出预算执行情况表 " sheetId="29" r:id="rId6"/>
    <sheet name="国有资本经营收入预算执行情况表" sheetId="7" r:id="rId7"/>
    <sheet name="国有资本经营支出预算执行情况表" sheetId="8" r:id="rId8"/>
    <sheet name="社会保险基金预算收入执行情况表" sheetId="9" r:id="rId9"/>
    <sheet name="社会保险基金预算支出执行情况表" sheetId="10" r:id="rId10"/>
    <sheet name="对村级财政转移支付预算执行情况表" sheetId="11" r:id="rId11"/>
    <sheet name="三公经费执行情况表" sheetId="12" r:id="rId12"/>
    <sheet name="乡镇基本建设支出执行情况表" sheetId="13" r:id="rId13"/>
    <sheet name="政府收支执行情况的说明" sheetId="14" r:id="rId14"/>
    <sheet name="一般公共预算收入预算表" sheetId="31" r:id="rId15"/>
    <sheet name="一般公共预算支出预算表" sheetId="16" r:id="rId16"/>
    <sheet name="一般公共预算基本支出预算表" sheetId="17" r:id="rId17"/>
    <sheet name="政府性基金收入预算表" sheetId="18" r:id="rId18"/>
    <sheet name="政府性基金支出预算表" sheetId="19" r:id="rId19"/>
    <sheet name="国有资本经营收入预算表" sheetId="20" r:id="rId20"/>
    <sheet name="国有资本经营支出预算表" sheetId="21" r:id="rId21"/>
    <sheet name="社会保险基金收入预算表" sheetId="22" r:id="rId22"/>
    <sheet name="社会保险基金支出预算表" sheetId="23" r:id="rId23"/>
    <sheet name="对村级财政转移支付预算表" sheetId="24" r:id="rId24"/>
    <sheet name="三公预算情况表" sheetId="25" r:id="rId25"/>
    <sheet name="乡镇基本建设支出预算情况表" sheetId="26" r:id="rId26"/>
    <sheet name="政府收支预算相关情况说明" sheetId="27" r:id="rId27"/>
  </sheets>
  <calcPr calcId="124519"/>
</workbook>
</file>

<file path=xl/calcChain.xml><?xml version="1.0" encoding="utf-8"?>
<calcChain xmlns="http://schemas.openxmlformats.org/spreadsheetml/2006/main">
  <c r="E8" i="19"/>
  <c r="E9"/>
  <c r="E10"/>
  <c r="E11"/>
  <c r="E13"/>
  <c r="E14"/>
  <c r="E15"/>
  <c r="E22"/>
  <c r="E23"/>
  <c r="E7"/>
  <c r="E5" i="5"/>
  <c r="E9"/>
  <c r="E4"/>
  <c r="D9"/>
  <c r="E5" i="30"/>
  <c r="E8"/>
  <c r="E9"/>
  <c r="E10"/>
  <c r="E12"/>
  <c r="E4"/>
  <c r="D7" i="18"/>
  <c r="D5"/>
  <c r="B7"/>
  <c r="C7"/>
  <c r="C23" i="19"/>
  <c r="D16" i="17"/>
  <c r="D5"/>
  <c r="D6"/>
  <c r="D7"/>
  <c r="D8"/>
  <c r="D9"/>
  <c r="D10"/>
  <c r="D11"/>
  <c r="D15"/>
  <c r="D17"/>
  <c r="D18"/>
  <c r="D20"/>
  <c r="D21"/>
  <c r="D23"/>
  <c r="D24"/>
  <c r="D25"/>
  <c r="D28"/>
  <c r="D30"/>
  <c r="D4"/>
  <c r="D5" i="31"/>
  <c r="D7"/>
  <c r="D8"/>
  <c r="D9"/>
  <c r="D11"/>
  <c r="D4"/>
  <c r="D174" i="16" l="1"/>
  <c r="C11" i="31"/>
  <c r="C7"/>
  <c r="C4"/>
  <c r="B11"/>
  <c r="B4"/>
  <c r="B7" s="1"/>
  <c r="D4" i="30"/>
  <c r="D8" s="1"/>
  <c r="D12" s="1"/>
  <c r="C174" i="16" l="1"/>
  <c r="B9" i="5"/>
  <c r="E173" i="3"/>
  <c r="B12" i="30"/>
  <c r="B8"/>
  <c r="B5"/>
  <c r="D173" i="3"/>
  <c r="C12" i="30"/>
  <c r="C8"/>
  <c r="C4"/>
  <c r="D30" i="28" l="1"/>
  <c r="D24"/>
  <c r="D10"/>
  <c r="D5"/>
  <c r="C5"/>
  <c r="C24"/>
  <c r="C30"/>
  <c r="C10"/>
  <c r="C9" i="5" l="1"/>
</calcChain>
</file>

<file path=xl/sharedStrings.xml><?xml version="1.0" encoding="utf-8"?>
<sst xmlns="http://schemas.openxmlformats.org/spreadsheetml/2006/main" count="1162" uniqueCount="540">
  <si>
    <t>目  录</t>
  </si>
  <si>
    <t>2023年一般公共预算收入执行情况表</t>
  </si>
  <si>
    <t>2023年一般公共预算支出执行情况表</t>
  </si>
  <si>
    <t>2023年一般公共预算基本支出执行情况表</t>
  </si>
  <si>
    <t>2023年政府性基金收入预算执行情况表</t>
  </si>
  <si>
    <t>2023年政府性基金支出预算执行情况表</t>
  </si>
  <si>
    <t>2023年国有资本经营收入预算执行情况表</t>
  </si>
  <si>
    <t>2023年国有资本经营支出预算执行情况表</t>
  </si>
  <si>
    <t>2023年社会保险基金预算收入执行情况表</t>
  </si>
  <si>
    <t>2023年社会保险基金预算支出执行情况表</t>
  </si>
  <si>
    <t>2023年乡镇对村级财政转移支付预算执行情况表</t>
  </si>
  <si>
    <t>2023年“三公”经费执行情况表</t>
  </si>
  <si>
    <t>2023年乡镇基本建设支出执行情况表</t>
  </si>
  <si>
    <t>2023年政府收支执行相关情况的说明</t>
  </si>
  <si>
    <t>2024年一般公共预算收入预算表</t>
  </si>
  <si>
    <t>2024年一般公共预算支出预算表</t>
  </si>
  <si>
    <t>2024年一般公共预算基本支出预算表</t>
  </si>
  <si>
    <t>2024年政府性基金收入预算表</t>
  </si>
  <si>
    <t>2024年政府性基金支出预算表</t>
  </si>
  <si>
    <t>2024年国有资本经营收入预算表</t>
  </si>
  <si>
    <t>2024年国有资本经营支出预算表</t>
  </si>
  <si>
    <t>2024年社会保险基金收入预算表</t>
  </si>
  <si>
    <t>2024年社会保险基金支出预算表</t>
  </si>
  <si>
    <t>2024年乡镇对村级财政转移支付预算表</t>
  </si>
  <si>
    <t>2024年“三公”经费预算表</t>
  </si>
  <si>
    <t>2024年乡镇基本建设支出预算情况表</t>
  </si>
  <si>
    <t>2024年政府收支预算相关情况的说明</t>
  </si>
  <si>
    <t>单位：万元</t>
  </si>
  <si>
    <t>收入项目</t>
  </si>
  <si>
    <t>年初预算数</t>
  </si>
  <si>
    <t>经人大批准的调整后预算数</t>
  </si>
  <si>
    <t>执行数</t>
  </si>
  <si>
    <t>执行数占调整后预算数%</t>
  </si>
  <si>
    <t>一般公共预算收入合计</t>
  </si>
  <si>
    <t>上年结转收入</t>
  </si>
  <si>
    <t>动用预算稳定调节基金</t>
  </si>
  <si>
    <t>总    计</t>
  </si>
  <si>
    <t>科目编码</t>
  </si>
  <si>
    <t>项    目</t>
  </si>
  <si>
    <t>一般公共服务支出</t>
  </si>
  <si>
    <t>人大事务</t>
  </si>
  <si>
    <t>代表工作</t>
  </si>
  <si>
    <t>其他人大事务支出</t>
  </si>
  <si>
    <t>政府办公厅（室）及相关机构事务</t>
  </si>
  <si>
    <t>行政运行</t>
  </si>
  <si>
    <t>一般公共预算支出合计</t>
  </si>
  <si>
    <t>调出资金</t>
  </si>
  <si>
    <t>补充预算稳定调节基金</t>
  </si>
  <si>
    <t>结转下年支出</t>
  </si>
  <si>
    <t>上解支出</t>
  </si>
  <si>
    <t>说    明</t>
  </si>
  <si>
    <t>机关工资福利支出</t>
  </si>
  <si>
    <t>反映机关和参照公务员法管理的事业单位（以下简称参公事业单位）开支的在职职工和编制空额内长期聘用人员的各类劳动报酬，以及为上述人员缴纳的各项社会保险费等</t>
  </si>
  <si>
    <t>其中：工资奖金津补贴</t>
  </si>
  <si>
    <t>反映机关和参公事业单位按规定发放的基本工资、津贴补贴、奖金</t>
  </si>
  <si>
    <t xml:space="preserve">     社会保障缴费</t>
  </si>
  <si>
    <t>反映机关和参公事业单位为职工缴纳的基本养老保险缴费、职工基本医疗保险缴费、公务员医疗补助缴费，以及失业、工伤、生育和其他社会保障缴费</t>
  </si>
  <si>
    <t xml:space="preserve">     住房公积金</t>
  </si>
  <si>
    <t>反映机关和参公事业单位按规定比例为职工缴纳的住房公积金</t>
  </si>
  <si>
    <t xml:space="preserve">     其他工资福利支出</t>
  </si>
  <si>
    <t>反映机关和参公事业单位其他工资福利支出</t>
  </si>
  <si>
    <t>机关商品和服务支出</t>
  </si>
  <si>
    <t>反映机关和参公事业单位购买商品和服务的支出</t>
  </si>
  <si>
    <t>其中：办公经费</t>
  </si>
  <si>
    <t>反映机关和参公事业单位的办公费、印刷费、手续费、水费、电费、邮电费、物业管理费、差旅费、租赁费、工会经费、福利费、其他交通费用等</t>
  </si>
  <si>
    <t xml:space="preserve">     会议费</t>
  </si>
  <si>
    <t>反映机关和参公事业单位在会议期间按规定开支的住宿费、伙食费、会议场地租金、交通费、文件印刷费、医药费等</t>
  </si>
  <si>
    <t xml:space="preserve">     培训费</t>
  </si>
  <si>
    <t>反映机关和参公事业单位除因公出国（境）培训费以外的各类培训支出</t>
  </si>
  <si>
    <t xml:space="preserve">     专用材料购置费</t>
  </si>
  <si>
    <t>反映机关和参公事业单位不纳入固定资产核算范围的专用材料费、被装购置费、专用燃料费</t>
  </si>
  <si>
    <t xml:space="preserve">     委托业务费</t>
  </si>
  <si>
    <t>反映机关和参公事业单位的咨询费、劳务费、委托业务费</t>
  </si>
  <si>
    <t xml:space="preserve">     公务接待费</t>
  </si>
  <si>
    <t>反映机关和参公事业单位按规定开支的各类公务接待（含外宾接待）费用</t>
  </si>
  <si>
    <t xml:space="preserve">     因公出国（境）费用</t>
  </si>
  <si>
    <t>反映机关和参公事业单位公务出国（境）的国际旅费、国外城市间交通费、住宿费、伙食费、培训费、公杂费等支出</t>
  </si>
  <si>
    <t xml:space="preserve">     公务用车运行维护费</t>
  </si>
  <si>
    <t>反映机关和参公事业单位按规定保留的公务用车燃料费、维修费、过桥过路费、保险费等支出</t>
  </si>
  <si>
    <t xml:space="preserve">     维修（护）费</t>
  </si>
  <si>
    <t>反映机关和参公事业单位日常开支的固定资产（不包括车船等交通工具）修理和维护费用，网络信息系统运行与维护费用，以及按规定提取的修购基金</t>
  </si>
  <si>
    <t xml:space="preserve">     其他商品和服务支出</t>
  </si>
  <si>
    <t>反映上述科目未包括的日常公用支出</t>
  </si>
  <si>
    <t>机关资本性支出（一）</t>
  </si>
  <si>
    <t>反映机关和参公事业单位资本性支出。切块由发展改革部门安排的基本建设支出中机关和参公事业单位资本性支出不在此科目反映</t>
  </si>
  <si>
    <t>其中：设备购置</t>
  </si>
  <si>
    <t>反映机关和参公事业单位用于办公设备购置、专用设备购置、信息网络及软件购置更新方面的支出</t>
  </si>
  <si>
    <t xml:space="preserve">     其他资本性支出</t>
  </si>
  <si>
    <t>反映机关和参公事业单位用于物资储备、文物和陈列品购置、无形资产购置和其他资本性支出</t>
  </si>
  <si>
    <t>对事业单位经常性补助</t>
  </si>
  <si>
    <t>反映对事业单位（不含参公事业单位）的经常性补助支出</t>
  </si>
  <si>
    <t>其中：工资福利支出</t>
  </si>
  <si>
    <t>反映对事业单位的工资福利补助支出</t>
  </si>
  <si>
    <t xml:space="preserve">     商品和服务支出</t>
  </si>
  <si>
    <t>反映对事业单位的商品和服务补助支出</t>
  </si>
  <si>
    <t>对事业单位资本性补助</t>
  </si>
  <si>
    <t>反映对事业单位（不含参公事业单位）的资本性补助支出</t>
  </si>
  <si>
    <t>其中：资本性支出（一）</t>
  </si>
  <si>
    <t>反映事业单位资本性支出。切块由发展改革部门安排的基本建设支出中的事业单位资本性支出不在此科目反映</t>
  </si>
  <si>
    <t>对个人和家庭的补助</t>
  </si>
  <si>
    <t>反映政府用于对个人和家庭的补助支出</t>
  </si>
  <si>
    <t>其中：离退休费</t>
  </si>
  <si>
    <t>反映离休费、退休费、退职（役）费</t>
  </si>
  <si>
    <t>基本支出合计</t>
  </si>
  <si>
    <t>注：按照财政部制定的《政府收支分类科目》，支出经济分类科目按“政府预算支出经济分类”和“部门预算支出经济分类”分设。“政府预算支出经济分类”主要用于政府预算的编制、执行和公开；“部门预算支出经济分类”主要用于部门预算的编制、执行和公开。据此，本表中的一般公共预算基本支出按“政府预算支出经济分类”编制。</t>
  </si>
  <si>
    <t>项  目</t>
  </si>
  <si>
    <t xml:space="preserve">  1.基金转移收入</t>
  </si>
  <si>
    <t xml:space="preserve">  2.上年结转收入</t>
  </si>
  <si>
    <t>政府性基金收入总计</t>
  </si>
  <si>
    <t>社会保障和就业支出</t>
  </si>
  <si>
    <t>大中型水库移民后期扶持基金支出</t>
  </si>
  <si>
    <t>移民补助</t>
  </si>
  <si>
    <t>城乡社区支出</t>
  </si>
  <si>
    <t>国有土地使用权出让收入安排的支出</t>
  </si>
  <si>
    <t>农村基础设施建设支出</t>
  </si>
  <si>
    <t>农业农村生态环境支出</t>
  </si>
  <si>
    <t>政府性基金支出总计</t>
  </si>
  <si>
    <t>项       目</t>
  </si>
  <si>
    <t>执行数占调整后预算数的%</t>
  </si>
  <si>
    <t>国有资本经营收入</t>
  </si>
  <si>
    <t xml:space="preserve">     利润收入</t>
  </si>
  <si>
    <t>上年结余</t>
  </si>
  <si>
    <t>收入总计</t>
  </si>
  <si>
    <t>注：乡镇无国有资本经营收入，本表无数据</t>
  </si>
  <si>
    <t>国有资本经营预算支出</t>
  </si>
  <si>
    <t xml:space="preserve">    国有企业资本金注入</t>
  </si>
  <si>
    <t xml:space="preserve">      国有经济结构调整支出</t>
  </si>
  <si>
    <t>支出合计</t>
  </si>
  <si>
    <t>支出总计</t>
  </si>
  <si>
    <t>注：乡镇无国有资本经营支出，本表无数据。</t>
  </si>
  <si>
    <t>社会保险基金收入</t>
  </si>
  <si>
    <t>其中：企业职工基本养老保险基金收入</t>
  </si>
  <si>
    <t>注：区级、乡镇不编制社会保险基金收支预算，故本表无数据</t>
  </si>
  <si>
    <t>项 目</t>
  </si>
  <si>
    <t>社会保险基金支出</t>
  </si>
  <si>
    <t>其中：企业职工基本养老保险基金支出</t>
  </si>
  <si>
    <t>2023年对村级财政转移支付预算执行情况表</t>
  </si>
  <si>
    <t>序号</t>
  </si>
  <si>
    <t>村的名称</t>
  </si>
  <si>
    <t>合  计</t>
  </si>
  <si>
    <t>项目</t>
  </si>
  <si>
    <t>执行数占年初预算数的%</t>
  </si>
  <si>
    <t>因公出国（境）费</t>
  </si>
  <si>
    <t>公务接待费</t>
  </si>
  <si>
    <t>公务用车购置及运行费</t>
  </si>
  <si>
    <t>其中：公务用车购置费</t>
  </si>
  <si>
    <t xml:space="preserve">      公务用车运行费</t>
  </si>
  <si>
    <t>合计</t>
  </si>
  <si>
    <t>单位：万元（列至佰元）</t>
  </si>
  <si>
    <t>教育支出</t>
  </si>
  <si>
    <t>科学技术支出</t>
  </si>
  <si>
    <t>文化旅游体育与传媒支出</t>
  </si>
  <si>
    <t>卫生健康支出</t>
  </si>
  <si>
    <t>节能环保支出</t>
  </si>
  <si>
    <t>农林水支出</t>
  </si>
  <si>
    <t>商业服务业等支出</t>
  </si>
  <si>
    <t>住房保障支出</t>
  </si>
  <si>
    <t>粮油物资储备支出</t>
  </si>
  <si>
    <t>灾害防治及应急管理支出</t>
  </si>
  <si>
    <t>2023年政府收支执行情况的说明</t>
  </si>
  <si>
    <t>一、一般公共预算收支执行总体情况</t>
  </si>
  <si>
    <t>二、一般公共预算收入执行具体情况</t>
  </si>
  <si>
    <t>三、一般公共预算支出执行具体情况</t>
  </si>
  <si>
    <t>四、预算绩效管理工作开展情况</t>
  </si>
  <si>
    <t>上年执行数</t>
  </si>
  <si>
    <t>本年预算数</t>
  </si>
  <si>
    <t>预算数占上年执行数%</t>
  </si>
  <si>
    <t>201</t>
  </si>
  <si>
    <t>20101</t>
  </si>
  <si>
    <t>2010108</t>
  </si>
  <si>
    <t>2010199</t>
  </si>
  <si>
    <t>20103</t>
  </si>
  <si>
    <t>2010301</t>
  </si>
  <si>
    <t>2010302</t>
  </si>
  <si>
    <t>一般行政管理事务</t>
  </si>
  <si>
    <t>20105</t>
  </si>
  <si>
    <t>统计信息事务</t>
  </si>
  <si>
    <t>2010599</t>
  </si>
  <si>
    <t>其他统计信息事务支出</t>
  </si>
  <si>
    <t>20106</t>
  </si>
  <si>
    <t>财政事务</t>
  </si>
  <si>
    <t>2010699</t>
  </si>
  <si>
    <t>其他财政事务支出</t>
  </si>
  <si>
    <t>20113</t>
  </si>
  <si>
    <t>商贸事务</t>
  </si>
  <si>
    <t>2011399</t>
  </si>
  <si>
    <t>其他商贸事务支出</t>
  </si>
  <si>
    <t>20129</t>
  </si>
  <si>
    <t>群众团体事务</t>
  </si>
  <si>
    <t>2012999</t>
  </si>
  <si>
    <t>其他群众团体事务支出</t>
  </si>
  <si>
    <t>20132</t>
  </si>
  <si>
    <t>组织事务</t>
  </si>
  <si>
    <t>2013299</t>
  </si>
  <si>
    <t>其他组织事务支出</t>
  </si>
  <si>
    <t>20136</t>
  </si>
  <si>
    <t>其他共产党事务支出</t>
  </si>
  <si>
    <t>2013650</t>
  </si>
  <si>
    <t>事业运行</t>
  </si>
  <si>
    <t>2013699</t>
  </si>
  <si>
    <t>20199</t>
  </si>
  <si>
    <t>其他一般公共服务支出</t>
  </si>
  <si>
    <t>2019999</t>
  </si>
  <si>
    <t>205</t>
  </si>
  <si>
    <t>20501</t>
  </si>
  <si>
    <t>教育管理事务</t>
  </si>
  <si>
    <t>2050199</t>
  </si>
  <si>
    <t>其他教育管理事务支出</t>
  </si>
  <si>
    <t>206</t>
  </si>
  <si>
    <t>20601</t>
  </si>
  <si>
    <t>科学技术管理事务</t>
  </si>
  <si>
    <t>2060199</t>
  </si>
  <si>
    <t>其他科学技术管理事务支出</t>
  </si>
  <si>
    <t>20607</t>
  </si>
  <si>
    <t>科学技术普及</t>
  </si>
  <si>
    <t>2060799</t>
  </si>
  <si>
    <t>其他科学技术普及支出</t>
  </si>
  <si>
    <t>207</t>
  </si>
  <si>
    <t>20701</t>
  </si>
  <si>
    <t>文化和旅游</t>
  </si>
  <si>
    <t>2070109</t>
  </si>
  <si>
    <t>群众文化</t>
  </si>
  <si>
    <t>2070199</t>
  </si>
  <si>
    <t>其他文化和旅游支出</t>
  </si>
  <si>
    <t>20703</t>
  </si>
  <si>
    <t>体育</t>
  </si>
  <si>
    <t>2070308</t>
  </si>
  <si>
    <t>群众体育</t>
  </si>
  <si>
    <t>2070399</t>
  </si>
  <si>
    <t>其他体育支出</t>
  </si>
  <si>
    <t>208</t>
  </si>
  <si>
    <t>20801</t>
  </si>
  <si>
    <t>人力资源和社会保障管理事务</t>
  </si>
  <si>
    <t>2080102</t>
  </si>
  <si>
    <t>20802</t>
  </si>
  <si>
    <t>民政管理事务</t>
  </si>
  <si>
    <t>2080208</t>
  </si>
  <si>
    <t>基层政权建设和社区治理</t>
  </si>
  <si>
    <t>2080299</t>
  </si>
  <si>
    <t>其他民政管理事务支出</t>
  </si>
  <si>
    <t>20805</t>
  </si>
  <si>
    <t>行政事业单位养老支出</t>
  </si>
  <si>
    <t>2080501</t>
  </si>
  <si>
    <t>行政单位离退休</t>
  </si>
  <si>
    <t>2080502</t>
  </si>
  <si>
    <t>事业单位离退休</t>
  </si>
  <si>
    <t>2080505</t>
  </si>
  <si>
    <t>机关事业单位基本养老保险缴费支出</t>
  </si>
  <si>
    <t>2080506</t>
  </si>
  <si>
    <t>机关事业单位职业年金缴费支出</t>
  </si>
  <si>
    <t>2080599</t>
  </si>
  <si>
    <t>其他行政事业单位养老支出</t>
  </si>
  <si>
    <t>20807</t>
  </si>
  <si>
    <t>就业补助</t>
  </si>
  <si>
    <t>2080704</t>
  </si>
  <si>
    <t>社会保险补贴</t>
  </si>
  <si>
    <t>2080799</t>
  </si>
  <si>
    <t>其他就业补助支出</t>
  </si>
  <si>
    <t>20808</t>
  </si>
  <si>
    <t>抚恤</t>
  </si>
  <si>
    <t>2080803</t>
  </si>
  <si>
    <t>在乡复员、退伍军人生活补助</t>
  </si>
  <si>
    <t>2080899</t>
  </si>
  <si>
    <t>其他优抚支出</t>
  </si>
  <si>
    <t>20809</t>
  </si>
  <si>
    <t>退役安置</t>
  </si>
  <si>
    <t>2080902</t>
  </si>
  <si>
    <t>军队移交政府的离退休人员安置</t>
  </si>
  <si>
    <t>20810</t>
  </si>
  <si>
    <t>社会福利</t>
  </si>
  <si>
    <t>2081006</t>
  </si>
  <si>
    <t>养老服务</t>
  </si>
  <si>
    <t>2081099</t>
  </si>
  <si>
    <t>其他社会福利支出</t>
  </si>
  <si>
    <t>20811</t>
  </si>
  <si>
    <t>残疾人事业</t>
  </si>
  <si>
    <t>2081104</t>
  </si>
  <si>
    <t>残疾人康复</t>
  </si>
  <si>
    <t>2081105</t>
  </si>
  <si>
    <t>残疾人就业</t>
  </si>
  <si>
    <t>2081106</t>
  </si>
  <si>
    <t>残疾人体育</t>
  </si>
  <si>
    <t>2081107</t>
  </si>
  <si>
    <t>残疾人生活和护理补贴</t>
  </si>
  <si>
    <t>2081199</t>
  </si>
  <si>
    <t>其他残疾人事业支出</t>
  </si>
  <si>
    <t>20816</t>
  </si>
  <si>
    <t>红十字事业</t>
  </si>
  <si>
    <t>2081602</t>
  </si>
  <si>
    <t>20825</t>
  </si>
  <si>
    <t>其他生活救助</t>
  </si>
  <si>
    <t>2082501</t>
  </si>
  <si>
    <t>其他城市生活救助</t>
  </si>
  <si>
    <t>2082502</t>
  </si>
  <si>
    <t>其他农村生活救助</t>
  </si>
  <si>
    <t>20828</t>
  </si>
  <si>
    <t>退役军人管理事务</t>
  </si>
  <si>
    <t>2082804</t>
  </si>
  <si>
    <t>拥军优属</t>
  </si>
  <si>
    <t>2082899</t>
  </si>
  <si>
    <t>其他退役军人管理事务支出</t>
  </si>
  <si>
    <t>210</t>
  </si>
  <si>
    <t>21003</t>
  </si>
  <si>
    <t>基层医疗卫生机构</t>
  </si>
  <si>
    <t>2100399</t>
  </si>
  <si>
    <t>其他基层医疗卫生机构支出</t>
  </si>
  <si>
    <t>21011</t>
  </si>
  <si>
    <t>行政事业单位医疗</t>
  </si>
  <si>
    <t>2101101</t>
  </si>
  <si>
    <t>行政单位医疗</t>
  </si>
  <si>
    <t>2101102</t>
  </si>
  <si>
    <t>事业单位医疗</t>
  </si>
  <si>
    <t>2101199</t>
  </si>
  <si>
    <t>其他行政事业单位医疗支出</t>
  </si>
  <si>
    <t>21013</t>
  </si>
  <si>
    <t>医疗救助</t>
  </si>
  <si>
    <t>2101301</t>
  </si>
  <si>
    <t>城乡医疗救助</t>
  </si>
  <si>
    <t>211</t>
  </si>
  <si>
    <t>21101</t>
  </si>
  <si>
    <t>环境保护管理事务</t>
  </si>
  <si>
    <t>2110199</t>
  </si>
  <si>
    <t>其他环境保护管理事务支出</t>
  </si>
  <si>
    <t>21103</t>
  </si>
  <si>
    <t>污染防治</t>
  </si>
  <si>
    <t>2110399</t>
  </si>
  <si>
    <t>其他污染防治支出</t>
  </si>
  <si>
    <t>21111</t>
  </si>
  <si>
    <t>污染减排</t>
  </si>
  <si>
    <t>2111103</t>
  </si>
  <si>
    <t>减排专项支出</t>
  </si>
  <si>
    <t>2111199</t>
  </si>
  <si>
    <t>其他污染减排支出</t>
  </si>
  <si>
    <t>212</t>
  </si>
  <si>
    <t>21201</t>
  </si>
  <si>
    <t>城乡社区管理事务</t>
  </si>
  <si>
    <t>2120101</t>
  </si>
  <si>
    <t>2120104</t>
  </si>
  <si>
    <t>城管执法</t>
  </si>
  <si>
    <t>2120199</t>
  </si>
  <si>
    <t>其他城乡社区管理事务支出</t>
  </si>
  <si>
    <t>21202</t>
  </si>
  <si>
    <t>城乡社区规划与管理</t>
  </si>
  <si>
    <t>2120201</t>
  </si>
  <si>
    <t>21205</t>
  </si>
  <si>
    <t>城乡社区环境卫生</t>
  </si>
  <si>
    <t>2120501</t>
  </si>
  <si>
    <t>213</t>
  </si>
  <si>
    <t>21301</t>
  </si>
  <si>
    <t>农业农村</t>
  </si>
  <si>
    <t>2130104</t>
  </si>
  <si>
    <t>2130106</t>
  </si>
  <si>
    <t>科技转化与推广服务</t>
  </si>
  <si>
    <t>2130109</t>
  </si>
  <si>
    <t>农产品质量安全</t>
  </si>
  <si>
    <t>2130112</t>
  </si>
  <si>
    <t>行业业务管理</t>
  </si>
  <si>
    <t>2130122</t>
  </si>
  <si>
    <t>农业生产发展</t>
  </si>
  <si>
    <t>2130124</t>
  </si>
  <si>
    <t>农村合作经济</t>
  </si>
  <si>
    <t>2130135</t>
  </si>
  <si>
    <t>农业生态资源保护</t>
  </si>
  <si>
    <t>2130153</t>
  </si>
  <si>
    <t>耕地建设与利用</t>
  </si>
  <si>
    <t>2130199</t>
  </si>
  <si>
    <t>其他农业农村支出</t>
  </si>
  <si>
    <t>21302</t>
  </si>
  <si>
    <t>林业和草原</t>
  </si>
  <si>
    <t>2130205</t>
  </si>
  <si>
    <t>森林资源培育</t>
  </si>
  <si>
    <t>2130207</t>
  </si>
  <si>
    <t>森林资源管理</t>
  </si>
  <si>
    <t>2130209</t>
  </si>
  <si>
    <t>森林生态效益补偿</t>
  </si>
  <si>
    <t>21303</t>
  </si>
  <si>
    <t>水利</t>
  </si>
  <si>
    <t>2130304</t>
  </si>
  <si>
    <t>水利行业业务管理</t>
  </si>
  <si>
    <t>2130305</t>
  </si>
  <si>
    <t>水利工程建设</t>
  </si>
  <si>
    <t>2130316</t>
  </si>
  <si>
    <t>农村水利</t>
  </si>
  <si>
    <t>2130399</t>
  </si>
  <si>
    <t>其他水利支出</t>
  </si>
  <si>
    <t>21307</t>
  </si>
  <si>
    <t>农村综合改革</t>
  </si>
  <si>
    <t>2130701</t>
  </si>
  <si>
    <t>对村级公益事业建设的补助</t>
  </si>
  <si>
    <t>2130705</t>
  </si>
  <si>
    <t>对村民委员会和村党支部的补助</t>
  </si>
  <si>
    <t>2130799</t>
  </si>
  <si>
    <t>其他农村综合改革支出</t>
  </si>
  <si>
    <t>215</t>
  </si>
  <si>
    <t>资源勘探工业信息等支出</t>
  </si>
  <si>
    <t>21508</t>
  </si>
  <si>
    <t>支持中小企业发展和管理支出</t>
  </si>
  <si>
    <t>2150899</t>
  </si>
  <si>
    <t>其他支持中小企业发展和管理支出</t>
  </si>
  <si>
    <t>216</t>
  </si>
  <si>
    <t>21602</t>
  </si>
  <si>
    <t>商业流通事务</t>
  </si>
  <si>
    <t>2160299</t>
  </si>
  <si>
    <t>其他商业流通事务支出</t>
  </si>
  <si>
    <t>221</t>
  </si>
  <si>
    <t>22102</t>
  </si>
  <si>
    <t>住房改革支出</t>
  </si>
  <si>
    <t>2210201</t>
  </si>
  <si>
    <t>住房公积金</t>
  </si>
  <si>
    <t>2210203</t>
  </si>
  <si>
    <t>购房补贴</t>
  </si>
  <si>
    <t>224</t>
  </si>
  <si>
    <t>22402</t>
  </si>
  <si>
    <t>消防救援事务</t>
  </si>
  <si>
    <t>2240299</t>
  </si>
  <si>
    <t>其他消防救援事务支出</t>
  </si>
  <si>
    <t>229</t>
  </si>
  <si>
    <t>其他支出</t>
  </si>
  <si>
    <t>22999</t>
  </si>
  <si>
    <t>2299999</t>
  </si>
  <si>
    <t xml:space="preserve">注：按照财政部制定的《政府收支分类科目》，支出经济分类科目按“政府预算支出经济分类”和“部门预算支出经济分类”分设。“政府预算支出经济分类”主要用于政府预算的编制、执行和公开；“部门预算支出经济分类”主要用于部门预算的编制、执行和公开。据此，本表中的一般公共预算基本支出按“政府预算支出经济分类”编制。				 </t>
  </si>
  <si>
    <t>21208</t>
  </si>
  <si>
    <t>2120803</t>
  </si>
  <si>
    <t>城市建设支出</t>
  </si>
  <si>
    <t>2120804</t>
  </si>
  <si>
    <t>2120816</t>
  </si>
  <si>
    <t>2120899</t>
  </si>
  <si>
    <t>其他国有土地使用权出让收入安排的支出</t>
  </si>
  <si>
    <t>22960</t>
  </si>
  <si>
    <t>彩票公益金安排的支出</t>
  </si>
  <si>
    <t>2296002</t>
  </si>
  <si>
    <t>用于社会福利的彩票公益金支出</t>
  </si>
  <si>
    <t xml:space="preserve">    利润收入</t>
  </si>
  <si>
    <t>2024年对村级财政转移支付预算表</t>
  </si>
  <si>
    <t>单位:万元</t>
  </si>
  <si>
    <t>2024年政府收支预算相关情况说明</t>
  </si>
  <si>
    <t>一、一般公共预算收支预算总体情况</t>
  </si>
  <si>
    <t>二、一般公共预算收入预算具体情况</t>
  </si>
  <si>
    <t>三、一般公共预算支出预算具体情况</t>
  </si>
  <si>
    <t>四、“三公”经费预算情况说明</t>
  </si>
  <si>
    <t>五、预算绩效管理工作开展情况</t>
  </si>
  <si>
    <t>编报单位：上海市崇明区城桥镇人民政府</t>
    <phoneticPr fontId="12" type="noConversion"/>
  </si>
  <si>
    <t>2010507</t>
  </si>
  <si>
    <t>专项普查活动</t>
  </si>
  <si>
    <t>2013202</t>
  </si>
  <si>
    <t>20138</t>
  </si>
  <si>
    <t>市场监督管理事务</t>
  </si>
  <si>
    <t>2013899</t>
  </si>
  <si>
    <t>其他市场监督管理事务</t>
  </si>
  <si>
    <t>20599</t>
  </si>
  <si>
    <t>其他教育支出</t>
  </si>
  <si>
    <t>2059999</t>
  </si>
  <si>
    <t>20699</t>
  </si>
  <si>
    <t>其他科学技术支出</t>
  </si>
  <si>
    <t>2069999</t>
  </si>
  <si>
    <t>2080999</t>
  </si>
  <si>
    <t>其他退役安置支出</t>
  </si>
  <si>
    <t>2081699</t>
  </si>
  <si>
    <t>其他红十字事业支出</t>
  </si>
  <si>
    <t>20820</t>
  </si>
  <si>
    <t>临时救助</t>
  </si>
  <si>
    <t>2082001</t>
  </si>
  <si>
    <t>临时救助支出</t>
  </si>
  <si>
    <t>其他退役军人事务管理支出</t>
  </si>
  <si>
    <t>20899</t>
  </si>
  <si>
    <t>其他社会保障和就业支出</t>
  </si>
  <si>
    <t>2089999</t>
  </si>
  <si>
    <t>21004</t>
  </si>
  <si>
    <t>公共卫生</t>
  </si>
  <si>
    <t>2100499</t>
  </si>
  <si>
    <t>其他公共卫生支出</t>
  </si>
  <si>
    <t>21007</t>
  </si>
  <si>
    <t>计划生育事务</t>
  </si>
  <si>
    <t>2100799</t>
  </si>
  <si>
    <t>其他计划生育事务支出</t>
  </si>
  <si>
    <t>2101399</t>
  </si>
  <si>
    <t>其他医疗救助支出</t>
  </si>
  <si>
    <t>21014</t>
  </si>
  <si>
    <t>优抚对象医疗</t>
  </si>
  <si>
    <t>2101401</t>
  </si>
  <si>
    <t>优抚对象医疗补助</t>
  </si>
  <si>
    <t>21016</t>
  </si>
  <si>
    <t>老龄卫生健康事务</t>
  </si>
  <si>
    <t>2101601</t>
  </si>
  <si>
    <t>21299</t>
  </si>
  <si>
    <t>其他城乡社区支出</t>
  </si>
  <si>
    <t>2129999</t>
  </si>
  <si>
    <t>农业资源保护修复与利用</t>
  </si>
  <si>
    <t>农田建设</t>
  </si>
  <si>
    <t>2130299</t>
  </si>
  <si>
    <t>其他林业和草原支出</t>
  </si>
  <si>
    <t>222</t>
  </si>
  <si>
    <t>22204</t>
  </si>
  <si>
    <t>粮油储备</t>
  </si>
  <si>
    <t>2220401</t>
  </si>
  <si>
    <t>储备粮油补贴</t>
  </si>
  <si>
    <t>227</t>
  </si>
  <si>
    <t>预备费</t>
  </si>
  <si>
    <t>20822</t>
  </si>
  <si>
    <t>2082201</t>
  </si>
  <si>
    <t>2120802</t>
  </si>
  <si>
    <t>土地开发支出</t>
  </si>
  <si>
    <t>21219</t>
  </si>
  <si>
    <t>国有土地使用权出让收入对应专项债务收入安排的支出</t>
  </si>
  <si>
    <t>2121903</t>
  </si>
  <si>
    <t>上海市崇明区城桥镇推虾港村村民委员会</t>
  </si>
  <si>
    <t>上海市崇明区城桥镇侯南村村民委员会</t>
  </si>
  <si>
    <t>上海市崇明区城桥镇聚训村村民委员会</t>
  </si>
  <si>
    <t>上海市崇明区城桥镇鳌山村村民委员会</t>
  </si>
  <si>
    <t>上海市崇明区城桥镇山阳村村民委员会</t>
  </si>
  <si>
    <t>上海市崇明区城桥镇长兴村村民委员会</t>
  </si>
  <si>
    <t>上海市崇明区城桥镇运粮村村民委员会</t>
  </si>
  <si>
    <t>上海市崇明区城桥镇城桥村村民委员会</t>
  </si>
  <si>
    <t>上海市崇明区城桥镇利民村村民委员会</t>
  </si>
  <si>
    <t>上海市崇明区城桥镇湾南村村民委员会</t>
  </si>
  <si>
    <t>上海市崇明区城桥镇马桥村村民委员会</t>
  </si>
  <si>
    <t>上海市崇明区城桥镇元六村村民委员会</t>
  </si>
  <si>
    <t>上海市崇明区城桥镇新闸村村民委员会</t>
  </si>
  <si>
    <t>上海市崇明区城桥镇老滧港村村民委员会</t>
  </si>
  <si>
    <t>注：①2023年“三公”经费执行合计15.96万元，完成预算的58.04%。其中：因公出国（境）费执行数为5.74万元；公务接待费执行数为3.36万元，完成预算的22.4%；公务用车购置及运行费执行数为6.86万元，完成预算的54.88%。低于预算主要是因为主要是严格执行中央八项规定、国务院“约法三章”及《党政机关厉行节约反对浪费》条例要求，压缩公务接待费。</t>
    <phoneticPr fontId="12" type="noConversion"/>
  </si>
  <si>
    <t xml:space="preserve">    ②2023年因公出国（境）团组数1个，因公出国（境）1人次；公务用车购置数0辆，公务用车保有量3辆；国内公务接待58批次，国内公务接待746人次。</t>
    <phoneticPr fontId="12" type="noConversion"/>
  </si>
  <si>
    <t>本年支出执行数合计67379.6万元。其中：一般公共服务支出5160.73万元,教育支出84.7万元,科学技术支出6366.73万元,文化旅游体育与传媒支出154.59万元,社会保障和就业支出17697.11万元,卫生健康支出1475.8万元,节能环保支出5607.92万元,城乡社区支出8200.36万元,农林水支出15278.1万元,交通运输支出0万元，资源勘探工业信息等支出5052.17万元,商业服务业等支出1114.21万元,自然资源海洋气象等支出0万元，住房保障支出1011.51万元，粮油物资储备支出132.47万元，灾害防治及应急管理支出0万元，其他支出43.2万元。</t>
    <phoneticPr fontId="12" type="noConversion"/>
  </si>
  <si>
    <t>备注：本年“三公”经费共增加0辆公务车，其中：新增0辆公务车，因报废更新0辆公务车。</t>
    <phoneticPr fontId="12" type="noConversion"/>
  </si>
  <si>
    <t>本年支出预算合计63058.94万元。其中：一般公共服务支出5144.52万元,教育支出268.70万元,科学技术支出6646.87万元,文化旅游体育与传媒支出169.5万元,社会保障和就业支出16094.3万元,卫生健康支出1085.52万元,节能环保支出4850.31万元,城乡社区支出8466.01万元,农林水支出10867.02万元,资源勘探工业信息等支出5855.54万元,商业服务业等支出2415.5万元,住房保障支出1081.4万元，灾害防治及应急管理支出113.76万元。</t>
    <phoneticPr fontId="12" type="noConversion"/>
  </si>
  <si>
    <t>2024年城桥镇行政单位（含参照公务员管理的事业单位）、事业单位和其他单位用财政拨款开支的“三公”经费预算合计54.5万元。比2023年”三公”经费年初预算增加27万元，上升98.18%。其中</t>
    <phoneticPr fontId="12" type="noConversion"/>
  </si>
  <si>
    <t>因公出国（境）费预算0.00万元。与2023年年初预算持平。</t>
    <phoneticPr fontId="12" type="noConversion"/>
  </si>
  <si>
    <t>公务接待费预算15万元，主要安排会议、政策调研、专项检查以及团组接待交流等预算公务或开展业务所需住宿费、会场费、交通费、伙食费等支出。与2023年年初预算持平。</t>
    <phoneticPr fontId="12" type="noConversion"/>
  </si>
  <si>
    <t>公务用车购置及运行费预算39.5万元（其中，公务用车购置费0万元，公务用车运行费39.5万元），主要安排编制内公务车辆的报废更新，以及用于安排市内因公出差、公务文件交换、日常工作开展等所需公务用车燃料费、维修费、过路过桥费、保险费等支出。比2023年年初预算增加27万元，主要是行政执法队增加运行费。</t>
    <phoneticPr fontId="12" type="noConversion"/>
  </si>
  <si>
    <t>2024年，城桥镇申报专项资金项目绩效目标55个，涉及预算单位11个，金额57430.51万元，实现绩效目标100%申报的要求。</t>
    <phoneticPr fontId="12" type="noConversion"/>
  </si>
  <si>
    <t xml:space="preserve">   城桥镇申报专项资金项目绩效目标40个，涉及预算单位11个，金额60394.74万元，实现绩效目标100%申报的要求。实施本乡镇绩效跟踪项目40个，涉及预算单位11个，金额60394.74万元。完成本乡镇绩效评价项目40个，涉及预算单位11个，金额60394.74元。实施预算评审项目5个，预算资金498.1万元，核减资金23.71万元，核减率4.76%。</t>
    <phoneticPr fontId="12" type="noConversion"/>
  </si>
  <si>
    <t xml:space="preserve">  1.一般性转移支付</t>
  </si>
  <si>
    <t xml:space="preserve">  2.专项转移支付</t>
  </si>
  <si>
    <t>本年收入执行数总计81418.29万元、支出执行数总计81418.29万元。与上年度相比，收入执行数总计减少2369.79万元，支出执行数总计减少2369.79万元。主要原因是：项目减少。</t>
    <phoneticPr fontId="12" type="noConversion"/>
  </si>
  <si>
    <t>本年收入预算总计67935.95万元、支出预算总计67935.95万元。与2023年年初预算数相比，收入、支出总计各增加1195.45万元。主要原因是：人员、项目经费增加。</t>
    <phoneticPr fontId="12" type="noConversion"/>
  </si>
  <si>
    <t>注：乡镇无国有资本经营收入，本表无数据</t>
    <phoneticPr fontId="12" type="noConversion"/>
  </si>
  <si>
    <t>2023年乡镇基本建设支出执行情况表</t>
    <phoneticPr fontId="12" type="noConversion"/>
  </si>
  <si>
    <t>2024年乡镇基本建设支出预算情况表</t>
    <phoneticPr fontId="12" type="noConversion"/>
  </si>
  <si>
    <t>注：本镇基本建设支出，本表无数据</t>
    <phoneticPr fontId="12" type="noConversion"/>
  </si>
  <si>
    <t>本年收入执行数合计68647.56万元，其中：体制性收入49032.54万元，转移支付收入19615.02万元。</t>
    <phoneticPr fontId="12" type="noConversion"/>
  </si>
  <si>
    <t>本年收入预算合计58929.8万元，其中：体制性收入51377.01万元，转移支付收入7552.79万元。</t>
    <phoneticPr fontId="12" type="noConversion"/>
  </si>
</sst>
</file>

<file path=xl/styles.xml><?xml version="1.0" encoding="utf-8"?>
<styleSheet xmlns="http://schemas.openxmlformats.org/spreadsheetml/2006/main">
  <numFmts count="1">
    <numFmt numFmtId="176" formatCode="0.00_ "/>
  </numFmts>
  <fonts count="27">
    <font>
      <sz val="11"/>
      <color indexed="8"/>
      <name val="宋体"/>
      <family val="2"/>
      <charset val="1"/>
      <scheme val="minor"/>
    </font>
    <font>
      <b/>
      <sz val="22"/>
      <name val="宋体"/>
      <family val="3"/>
      <charset val="134"/>
    </font>
    <font>
      <sz val="17"/>
      <name val="宋体"/>
      <family val="3"/>
      <charset val="134"/>
    </font>
    <font>
      <b/>
      <sz val="17"/>
      <name val="宋体"/>
      <family val="3"/>
      <charset val="134"/>
    </font>
    <font>
      <sz val="12"/>
      <name val="宋体"/>
      <family val="3"/>
      <charset val="134"/>
    </font>
    <font>
      <sz val="11"/>
      <name val="宋体"/>
      <family val="3"/>
      <charset val="134"/>
    </font>
    <font>
      <b/>
      <sz val="12"/>
      <name val="宋体"/>
      <family val="3"/>
      <charset val="134"/>
    </font>
    <font>
      <b/>
      <sz val="11"/>
      <name val="宋体"/>
      <family val="3"/>
      <charset val="134"/>
    </font>
    <font>
      <sz val="9"/>
      <name val="SimSun"/>
      <charset val="134"/>
    </font>
    <font>
      <b/>
      <sz val="9"/>
      <name val="SimSun"/>
      <charset val="134"/>
    </font>
    <font>
      <sz val="11"/>
      <name val="SimSun"/>
      <charset val="134"/>
    </font>
    <font>
      <b/>
      <sz val="11"/>
      <name val="SimSun"/>
      <charset val="134"/>
    </font>
    <font>
      <sz val="9"/>
      <name val="宋体"/>
      <family val="3"/>
      <charset val="134"/>
      <scheme val="minor"/>
    </font>
    <font>
      <sz val="17"/>
      <name val="宋体"/>
      <family val="3"/>
      <charset val="134"/>
    </font>
    <font>
      <sz val="11"/>
      <color indexed="8"/>
      <name val="宋体"/>
      <family val="3"/>
      <charset val="134"/>
    </font>
    <font>
      <sz val="11"/>
      <color indexed="8"/>
      <name val="宋体"/>
      <family val="3"/>
      <charset val="134"/>
      <scheme val="minor"/>
    </font>
    <font>
      <sz val="12"/>
      <name val="宋体"/>
      <family val="3"/>
      <charset val="134"/>
      <scheme val="minor"/>
    </font>
    <font>
      <sz val="11"/>
      <name val="宋体"/>
      <family val="3"/>
      <charset val="134"/>
      <scheme val="minor"/>
    </font>
    <font>
      <b/>
      <sz val="9"/>
      <name val="宋体"/>
      <family val="3"/>
      <charset val="134"/>
      <scheme val="minor"/>
    </font>
    <font>
      <b/>
      <sz val="11"/>
      <name val="宋体"/>
      <family val="3"/>
      <charset val="134"/>
      <scheme val="minor"/>
    </font>
    <font>
      <b/>
      <sz val="17"/>
      <name val="宋体"/>
      <family val="3"/>
      <charset val="134"/>
      <scheme val="minor"/>
    </font>
    <font>
      <sz val="11"/>
      <color indexed="8"/>
      <name val="宋体"/>
      <family val="2"/>
      <charset val="1"/>
      <scheme val="minor"/>
    </font>
    <font>
      <b/>
      <sz val="17"/>
      <name val="阿里巴巴普惠体 M"/>
      <family val="3"/>
      <charset val="134"/>
    </font>
    <font>
      <sz val="9"/>
      <name val="阿里巴巴普惠体 M"/>
      <family val="3"/>
      <charset val="134"/>
    </font>
    <font>
      <b/>
      <sz val="9"/>
      <name val="阿里巴巴普惠体 M"/>
      <family val="3"/>
      <charset val="134"/>
    </font>
    <font>
      <sz val="12"/>
      <name val="SimSun"/>
      <charset val="134"/>
    </font>
    <font>
      <b/>
      <sz val="11"/>
      <color indexed="8"/>
      <name val="宋体"/>
      <family val="3"/>
      <charset val="134"/>
      <scheme val="minor"/>
    </font>
  </fonts>
  <fills count="3">
    <fill>
      <patternFill patternType="none"/>
    </fill>
    <fill>
      <patternFill patternType="gray125"/>
    </fill>
    <fill>
      <patternFill patternType="solid">
        <fgColor theme="0"/>
        <bgColor indexed="64"/>
      </patternFill>
    </fill>
  </fills>
  <borders count="7">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8"/>
      </left>
      <right style="thin">
        <color indexed="8"/>
      </right>
      <top style="thin">
        <color indexed="8"/>
      </top>
      <bottom/>
      <diagonal/>
    </border>
    <border>
      <left style="thin">
        <color indexed="8"/>
      </left>
      <right style="thin">
        <color indexed="8"/>
      </right>
      <top style="thin">
        <color indexed="8"/>
      </top>
      <bottom style="thin">
        <color indexed="8"/>
      </bottom>
      <diagonal/>
    </border>
    <border>
      <left style="thin">
        <color rgb="FFC0C0C0"/>
      </left>
      <right style="thin">
        <color rgb="FFC0C0C0"/>
      </right>
      <top style="thin">
        <color rgb="FFC0C0C0"/>
      </top>
      <bottom style="thin">
        <color rgb="FFC0C0C0"/>
      </bottom>
      <diagonal/>
    </border>
  </borders>
  <cellStyleXfs count="3">
    <xf numFmtId="0" fontId="0" fillId="0" borderId="0">
      <alignment vertical="center"/>
    </xf>
    <xf numFmtId="0" fontId="14" fillId="0" borderId="1">
      <alignment vertical="center"/>
    </xf>
    <xf numFmtId="0" fontId="21" fillId="0" borderId="1">
      <alignment vertical="center"/>
    </xf>
  </cellStyleXfs>
  <cellXfs count="74">
    <xf numFmtId="0" fontId="0" fillId="0" borderId="0" xfId="0">
      <alignment vertical="center"/>
    </xf>
    <xf numFmtId="0" fontId="1" fillId="0" borderId="1" xfId="0" applyFont="1" applyBorder="1" applyAlignment="1">
      <alignment horizontal="center" vertical="center" wrapText="1"/>
    </xf>
    <xf numFmtId="0" fontId="2" fillId="0" borderId="1" xfId="0" applyFont="1" applyBorder="1" applyAlignment="1">
      <alignment horizontal="left" vertical="center" wrapText="1"/>
    </xf>
    <xf numFmtId="0" fontId="3" fillId="0" borderId="1" xfId="0" applyFont="1" applyBorder="1" applyAlignment="1">
      <alignment horizontal="center" vertical="center" wrapText="1"/>
    </xf>
    <xf numFmtId="0" fontId="4" fillId="0" borderId="1" xfId="0" applyFont="1" applyBorder="1" applyAlignment="1">
      <alignment vertical="center" wrapText="1"/>
    </xf>
    <xf numFmtId="0" fontId="5" fillId="0" borderId="1" xfId="0" applyFont="1" applyBorder="1" applyAlignment="1">
      <alignment horizontal="right" vertical="center" wrapText="1"/>
    </xf>
    <xf numFmtId="0" fontId="6" fillId="0" borderId="2" xfId="0" applyFont="1" applyBorder="1" applyAlignment="1">
      <alignment horizontal="center" vertical="center" wrapText="1"/>
    </xf>
    <xf numFmtId="0" fontId="5" fillId="0" borderId="2" xfId="0" applyFont="1" applyBorder="1" applyAlignment="1">
      <alignment vertical="center" wrapText="1"/>
    </xf>
    <xf numFmtId="4" fontId="4" fillId="0" borderId="2" xfId="0" applyNumberFormat="1" applyFont="1" applyBorder="1" applyAlignment="1">
      <alignment horizontal="right" vertical="center" wrapText="1"/>
    </xf>
    <xf numFmtId="0" fontId="4" fillId="0" borderId="2" xfId="0" applyFont="1" applyBorder="1" applyAlignment="1">
      <alignment vertical="center" wrapText="1"/>
    </xf>
    <xf numFmtId="0" fontId="7" fillId="0" borderId="2" xfId="0" applyFont="1" applyBorder="1" applyAlignment="1">
      <alignment vertical="center" wrapText="1"/>
    </xf>
    <xf numFmtId="0" fontId="4" fillId="0" borderId="1" xfId="0" applyFont="1" applyBorder="1" applyAlignment="1">
      <alignment horizontal="left" vertical="center" wrapText="1"/>
    </xf>
    <xf numFmtId="0" fontId="7" fillId="0" borderId="2" xfId="0" applyFont="1" applyBorder="1" applyAlignment="1">
      <alignment horizontal="left" vertical="center" wrapText="1"/>
    </xf>
    <xf numFmtId="4" fontId="6" fillId="0" borderId="2" xfId="0" applyNumberFormat="1" applyFont="1" applyBorder="1" applyAlignment="1">
      <alignment horizontal="left" vertical="center" wrapText="1"/>
    </xf>
    <xf numFmtId="0" fontId="5" fillId="0" borderId="2" xfId="0" applyFont="1" applyBorder="1" applyAlignment="1">
      <alignment horizontal="left" vertical="center" wrapText="1"/>
    </xf>
    <xf numFmtId="4" fontId="4" fillId="0" borderId="2" xfId="0" applyNumberFormat="1" applyFont="1" applyBorder="1" applyAlignment="1">
      <alignment horizontal="left" vertical="center" wrapText="1"/>
    </xf>
    <xf numFmtId="0" fontId="8" fillId="0" borderId="2" xfId="0" applyFont="1" applyBorder="1" applyAlignment="1">
      <alignment vertical="center" wrapText="1"/>
    </xf>
    <xf numFmtId="0" fontId="4" fillId="0" borderId="1" xfId="0" applyFont="1" applyBorder="1" applyAlignment="1">
      <alignment horizontal="center" vertical="center" wrapText="1"/>
    </xf>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8" fillId="0" borderId="2" xfId="0" applyFont="1" applyBorder="1" applyAlignment="1">
      <alignment horizontal="center" vertical="center" wrapText="1"/>
    </xf>
    <xf numFmtId="4" fontId="6" fillId="0" borderId="2"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6" fillId="0" borderId="1" xfId="0" applyFont="1" applyBorder="1" applyAlignment="1">
      <alignment horizontal="left" vertical="center" wrapText="1"/>
    </xf>
    <xf numFmtId="0" fontId="11" fillId="0" borderId="2" xfId="0" applyFont="1" applyBorder="1" applyAlignment="1">
      <alignment horizontal="left" vertical="center" wrapText="1"/>
    </xf>
    <xf numFmtId="4" fontId="7" fillId="0" borderId="2" xfId="0" applyNumberFormat="1" applyFont="1" applyBorder="1" applyAlignment="1">
      <alignment horizontal="right" vertical="center" wrapText="1"/>
    </xf>
    <xf numFmtId="0" fontId="10" fillId="0" borderId="2" xfId="0" applyFont="1" applyBorder="1" applyAlignment="1">
      <alignment horizontal="left" vertical="center" wrapText="1"/>
    </xf>
    <xf numFmtId="4" fontId="5" fillId="0" borderId="2" xfId="0" applyNumberFormat="1" applyFont="1" applyBorder="1" applyAlignment="1">
      <alignment horizontal="right" vertical="center" wrapText="1"/>
    </xf>
    <xf numFmtId="0" fontId="5" fillId="0" borderId="2" xfId="0" applyFont="1" applyBorder="1" applyAlignment="1">
      <alignment horizontal="center" vertical="center" wrapText="1"/>
    </xf>
    <xf numFmtId="0" fontId="6" fillId="0" borderId="1" xfId="0" applyFont="1" applyBorder="1" applyAlignment="1">
      <alignment horizontal="center" vertical="center" wrapText="1"/>
    </xf>
    <xf numFmtId="0" fontId="13" fillId="0" borderId="1" xfId="0" applyFont="1" applyBorder="1" applyAlignment="1">
      <alignment horizontal="left" vertical="center" wrapText="1"/>
    </xf>
    <xf numFmtId="0" fontId="5" fillId="0" borderId="2" xfId="0" applyFont="1" applyBorder="1" applyAlignment="1">
      <alignment vertical="center" wrapText="1"/>
    </xf>
    <xf numFmtId="0" fontId="15" fillId="0" borderId="1" xfId="1" applyFont="1">
      <alignment vertical="center"/>
    </xf>
    <xf numFmtId="4" fontId="18" fillId="0" borderId="4" xfId="1" applyNumberFormat="1" applyFont="1" applyBorder="1" applyAlignment="1">
      <alignment horizontal="right" vertical="center" wrapText="1"/>
    </xf>
    <xf numFmtId="0" fontId="18" fillId="0" borderId="4" xfId="1" applyFont="1" applyBorder="1" applyAlignment="1">
      <alignment horizontal="left" vertical="center" wrapText="1"/>
    </xf>
    <xf numFmtId="0" fontId="12" fillId="0" borderId="2" xfId="1" applyFont="1" applyFill="1" applyBorder="1" applyAlignment="1">
      <alignment vertical="center" wrapText="1"/>
    </xf>
    <xf numFmtId="4" fontId="18" fillId="0" borderId="5" xfId="1" applyNumberFormat="1" applyFont="1" applyBorder="1" applyAlignment="1">
      <alignment horizontal="right" vertical="center" wrapText="1"/>
    </xf>
    <xf numFmtId="0" fontId="12" fillId="0" borderId="5" xfId="1" applyFont="1" applyBorder="1" applyAlignment="1">
      <alignment horizontal="left" vertical="center" wrapText="1"/>
    </xf>
    <xf numFmtId="0" fontId="18" fillId="0" borderId="5" xfId="1" applyFont="1" applyBorder="1" applyAlignment="1">
      <alignment horizontal="left" vertical="center" wrapText="1"/>
    </xf>
    <xf numFmtId="4" fontId="12" fillId="0" borderId="5" xfId="1" applyNumberFormat="1" applyFont="1" applyBorder="1" applyAlignment="1">
      <alignment horizontal="right" vertical="center" wrapText="1"/>
    </xf>
    <xf numFmtId="0" fontId="19" fillId="0" borderId="2" xfId="1" applyFont="1" applyFill="1" applyBorder="1" applyAlignment="1">
      <alignment horizontal="center" vertical="center" wrapText="1"/>
    </xf>
    <xf numFmtId="0" fontId="18" fillId="0" borderId="5" xfId="1" applyFont="1" applyBorder="1" applyAlignment="1">
      <alignment horizontal="center" vertical="center" wrapText="1"/>
    </xf>
    <xf numFmtId="0" fontId="12" fillId="0" borderId="1" xfId="1" applyFont="1" applyBorder="1" applyAlignment="1">
      <alignment horizontal="right" vertical="center" wrapText="1"/>
    </xf>
    <xf numFmtId="0" fontId="12" fillId="0" borderId="1" xfId="1" applyFont="1" applyBorder="1" applyAlignment="1">
      <alignment vertical="center" wrapText="1"/>
    </xf>
    <xf numFmtId="0" fontId="12" fillId="0" borderId="3" xfId="1" applyFont="1" applyFill="1" applyBorder="1" applyAlignment="1">
      <alignment vertical="center" wrapText="1"/>
    </xf>
    <xf numFmtId="0" fontId="12" fillId="0" borderId="5" xfId="1" applyFont="1" applyFill="1" applyBorder="1" applyAlignment="1">
      <alignment vertical="center" wrapText="1"/>
    </xf>
    <xf numFmtId="0" fontId="17" fillId="0" borderId="5" xfId="1" applyFont="1" applyFill="1" applyBorder="1" applyAlignment="1">
      <alignment vertical="center" wrapText="1"/>
    </xf>
    <xf numFmtId="4" fontId="12" fillId="2" borderId="5" xfId="1" applyNumberFormat="1" applyFont="1" applyFill="1" applyBorder="1" applyAlignment="1">
      <alignment horizontal="right" vertical="center" wrapText="1"/>
    </xf>
    <xf numFmtId="0" fontId="0" fillId="0" borderId="1" xfId="2" applyFont="1">
      <alignment vertical="center"/>
    </xf>
    <xf numFmtId="0" fontId="23" fillId="0" borderId="1" xfId="2" applyFont="1" applyBorder="1" applyAlignment="1">
      <alignment vertical="center" wrapText="1"/>
    </xf>
    <xf numFmtId="0" fontId="23" fillId="0" borderId="1" xfId="2" applyFont="1" applyBorder="1" applyAlignment="1">
      <alignment horizontal="right" vertical="center" wrapText="1"/>
    </xf>
    <xf numFmtId="0" fontId="24" fillId="0" borderId="2" xfId="2" applyFont="1" applyBorder="1" applyAlignment="1">
      <alignment horizontal="center" vertical="center" wrapText="1"/>
    </xf>
    <xf numFmtId="0" fontId="23" fillId="0" borderId="2" xfId="2" applyFont="1" applyBorder="1" applyAlignment="1">
      <alignment vertical="center" wrapText="1"/>
    </xf>
    <xf numFmtId="4" fontId="23" fillId="0" borderId="2" xfId="2" applyNumberFormat="1" applyFont="1" applyBorder="1" applyAlignment="1">
      <alignment horizontal="right" vertical="center" wrapText="1"/>
    </xf>
    <xf numFmtId="4" fontId="24" fillId="0" borderId="2" xfId="2" applyNumberFormat="1" applyFont="1" applyBorder="1" applyAlignment="1">
      <alignment horizontal="right" vertical="center" wrapText="1"/>
    </xf>
    <xf numFmtId="0" fontId="0" fillId="0" borderId="2" xfId="0" applyBorder="1">
      <alignment vertical="center"/>
    </xf>
    <xf numFmtId="4" fontId="7" fillId="0" borderId="2" xfId="0" applyNumberFormat="1" applyFont="1" applyFill="1" applyBorder="1" applyAlignment="1">
      <alignment horizontal="right" vertical="center" wrapText="1"/>
    </xf>
    <xf numFmtId="0" fontId="25" fillId="0" borderId="6" xfId="0" applyFont="1" applyBorder="1" applyAlignment="1">
      <alignment vertical="center" wrapText="1"/>
    </xf>
    <xf numFmtId="0" fontId="12" fillId="0" borderId="5" xfId="1" applyFont="1" applyBorder="1" applyAlignment="1">
      <alignment vertical="center" wrapText="1"/>
    </xf>
    <xf numFmtId="0" fontId="19" fillId="0" borderId="2" xfId="1" applyFont="1" applyFill="1" applyBorder="1" applyAlignment="1">
      <alignment vertical="center" wrapText="1"/>
    </xf>
    <xf numFmtId="0" fontId="26" fillId="0" borderId="2" xfId="0" applyFont="1" applyBorder="1">
      <alignment vertical="center"/>
    </xf>
    <xf numFmtId="10" fontId="12" fillId="0" borderId="5" xfId="1" applyNumberFormat="1" applyFont="1" applyBorder="1" applyAlignment="1">
      <alignment vertical="center" wrapText="1"/>
    </xf>
    <xf numFmtId="176" fontId="7" fillId="0" borderId="2" xfId="0" applyNumberFormat="1" applyFont="1" applyBorder="1" applyAlignment="1">
      <alignment vertical="center" wrapText="1"/>
    </xf>
    <xf numFmtId="10" fontId="4" fillId="0" borderId="2" xfId="0" applyNumberFormat="1" applyFont="1" applyBorder="1" applyAlignment="1">
      <alignment vertical="center" wrapText="1"/>
    </xf>
    <xf numFmtId="10" fontId="7" fillId="0" borderId="2" xfId="0" applyNumberFormat="1" applyFont="1" applyBorder="1" applyAlignment="1">
      <alignment vertical="center" wrapText="1"/>
    </xf>
    <xf numFmtId="0" fontId="20" fillId="0" borderId="1" xfId="1" applyFont="1" applyBorder="1" applyAlignment="1">
      <alignment horizontal="center" vertical="center" wrapText="1"/>
    </xf>
    <xf numFmtId="0" fontId="3" fillId="0" borderId="1" xfId="0" applyFont="1" applyBorder="1" applyAlignment="1">
      <alignment horizontal="center" vertical="center" wrapText="1"/>
    </xf>
    <xf numFmtId="4" fontId="20" fillId="0" borderId="1" xfId="1" applyNumberFormat="1" applyFont="1" applyBorder="1" applyAlignment="1">
      <alignment horizontal="center" vertical="center" wrapText="1"/>
    </xf>
    <xf numFmtId="0" fontId="16" fillId="0" borderId="1" xfId="1" applyFont="1" applyFill="1" applyAlignment="1">
      <alignment horizontal="justify" vertical="center" wrapText="1"/>
    </xf>
    <xf numFmtId="0" fontId="22" fillId="0" borderId="1" xfId="2" applyFont="1" applyBorder="1" applyAlignment="1">
      <alignment horizontal="center" vertical="center" wrapText="1"/>
    </xf>
    <xf numFmtId="0" fontId="5" fillId="0" borderId="2" xfId="0" applyFont="1" applyBorder="1" applyAlignment="1">
      <alignment vertical="center" wrapText="1"/>
    </xf>
    <xf numFmtId="4" fontId="4" fillId="0" borderId="1" xfId="0" applyNumberFormat="1" applyFont="1" applyBorder="1" applyAlignment="1">
      <alignment horizontal="left" vertical="center" wrapText="1"/>
    </xf>
    <xf numFmtId="0" fontId="7" fillId="0" borderId="2" xfId="0" applyFont="1" applyBorder="1" applyAlignment="1">
      <alignment horizontal="left" vertical="center" wrapText="1"/>
    </xf>
    <xf numFmtId="0" fontId="8" fillId="0" borderId="1" xfId="0" applyFont="1" applyBorder="1" applyAlignment="1">
      <alignment vertical="center" wrapText="1"/>
    </xf>
  </cellXfs>
  <cellStyles count="3">
    <cellStyle name="常规" xfId="0" builtinId="0"/>
    <cellStyle name="常规 2" xfId="1"/>
    <cellStyle name="常规 3"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A30"/>
  <sheetViews>
    <sheetView workbookViewId="0">
      <selection activeCell="A10" sqref="A10"/>
    </sheetView>
  </sheetViews>
  <sheetFormatPr defaultColWidth="10" defaultRowHeight="13.5"/>
  <cols>
    <col min="1" max="1" width="101.875" customWidth="1"/>
    <col min="2" max="2" width="9.75" customWidth="1"/>
  </cols>
  <sheetData>
    <row r="1" spans="1:1" ht="32.450000000000003" customHeight="1">
      <c r="A1" s="1" t="s">
        <v>0</v>
      </c>
    </row>
    <row r="2" spans="1:1" ht="25.7" customHeight="1">
      <c r="A2" s="2"/>
    </row>
    <row r="3" spans="1:1" ht="25.7" customHeight="1">
      <c r="A3" s="30" t="s">
        <v>441</v>
      </c>
    </row>
    <row r="4" spans="1:1" ht="25.7" customHeight="1">
      <c r="A4" s="2"/>
    </row>
    <row r="5" spans="1:1" ht="25.7" customHeight="1">
      <c r="A5" s="2" t="s">
        <v>1</v>
      </c>
    </row>
    <row r="6" spans="1:1" ht="25.7" customHeight="1">
      <c r="A6" s="2" t="s">
        <v>2</v>
      </c>
    </row>
    <row r="7" spans="1:1" ht="25.7" customHeight="1">
      <c r="A7" s="2" t="s">
        <v>3</v>
      </c>
    </row>
    <row r="8" spans="1:1" ht="25.7" customHeight="1">
      <c r="A8" s="2" t="s">
        <v>4</v>
      </c>
    </row>
    <row r="9" spans="1:1" ht="25.7" customHeight="1">
      <c r="A9" s="2" t="s">
        <v>5</v>
      </c>
    </row>
    <row r="10" spans="1:1" ht="25.7" customHeight="1">
      <c r="A10" s="2" t="s">
        <v>6</v>
      </c>
    </row>
    <row r="11" spans="1:1" ht="25.7" customHeight="1">
      <c r="A11" s="2" t="s">
        <v>7</v>
      </c>
    </row>
    <row r="12" spans="1:1" ht="25.7" customHeight="1">
      <c r="A12" s="2" t="s">
        <v>8</v>
      </c>
    </row>
    <row r="13" spans="1:1" ht="25.7" customHeight="1">
      <c r="A13" s="2" t="s">
        <v>9</v>
      </c>
    </row>
    <row r="14" spans="1:1" ht="25.7" customHeight="1">
      <c r="A14" s="2" t="s">
        <v>10</v>
      </c>
    </row>
    <row r="15" spans="1:1" ht="25.7" customHeight="1">
      <c r="A15" s="2" t="s">
        <v>11</v>
      </c>
    </row>
    <row r="16" spans="1:1" ht="25.7" customHeight="1">
      <c r="A16" s="2" t="s">
        <v>12</v>
      </c>
    </row>
    <row r="17" spans="1:1" ht="25.7" customHeight="1">
      <c r="A17" s="2" t="s">
        <v>13</v>
      </c>
    </row>
    <row r="18" spans="1:1" ht="25.7" customHeight="1">
      <c r="A18" s="2" t="s">
        <v>14</v>
      </c>
    </row>
    <row r="19" spans="1:1" ht="25.7" customHeight="1">
      <c r="A19" s="2" t="s">
        <v>15</v>
      </c>
    </row>
    <row r="20" spans="1:1" ht="25.7" customHeight="1">
      <c r="A20" s="2" t="s">
        <v>16</v>
      </c>
    </row>
    <row r="21" spans="1:1" ht="25.7" customHeight="1">
      <c r="A21" s="2" t="s">
        <v>17</v>
      </c>
    </row>
    <row r="22" spans="1:1" ht="25.7" customHeight="1">
      <c r="A22" s="2" t="s">
        <v>18</v>
      </c>
    </row>
    <row r="23" spans="1:1" ht="25.7" customHeight="1">
      <c r="A23" s="2" t="s">
        <v>19</v>
      </c>
    </row>
    <row r="24" spans="1:1" ht="25.7" customHeight="1">
      <c r="A24" s="2" t="s">
        <v>20</v>
      </c>
    </row>
    <row r="25" spans="1:1" ht="25.7" customHeight="1">
      <c r="A25" s="2" t="s">
        <v>21</v>
      </c>
    </row>
    <row r="26" spans="1:1" ht="25.7" customHeight="1">
      <c r="A26" s="2" t="s">
        <v>22</v>
      </c>
    </row>
    <row r="27" spans="1:1" ht="25.7" customHeight="1">
      <c r="A27" s="2" t="s">
        <v>23</v>
      </c>
    </row>
    <row r="28" spans="1:1" ht="25.7" customHeight="1">
      <c r="A28" s="2" t="s">
        <v>24</v>
      </c>
    </row>
    <row r="29" spans="1:1" ht="25.7" customHeight="1">
      <c r="A29" s="2" t="s">
        <v>25</v>
      </c>
    </row>
    <row r="30" spans="1:1" ht="25.7" customHeight="1">
      <c r="A30" s="2" t="s">
        <v>26</v>
      </c>
    </row>
  </sheetData>
  <phoneticPr fontId="12" type="noConversion"/>
  <pageMargins left="0.11800000071525574" right="0.11800000071525574" top="0.11800000071525574" bottom="0.11800000071525574" header="0" footer="0"/>
  <pageSetup paperSize="9" orientation="landscape" r:id="rId1"/>
</worksheet>
</file>

<file path=xl/worksheets/sheet10.xml><?xml version="1.0" encoding="utf-8"?>
<worksheet xmlns="http://schemas.openxmlformats.org/spreadsheetml/2006/main" xmlns:r="http://schemas.openxmlformats.org/officeDocument/2006/relationships">
  <dimension ref="A1:E7"/>
  <sheetViews>
    <sheetView workbookViewId="0">
      <selection sqref="A1:E1"/>
    </sheetView>
  </sheetViews>
  <sheetFormatPr defaultColWidth="10" defaultRowHeight="13.5"/>
  <cols>
    <col min="1" max="1" width="40.125" customWidth="1"/>
    <col min="2" max="5" width="19.5" customWidth="1"/>
    <col min="6" max="6" width="9.75" customWidth="1"/>
  </cols>
  <sheetData>
    <row r="1" spans="1:5" ht="36.950000000000003" customHeight="1">
      <c r="A1" s="66" t="s">
        <v>9</v>
      </c>
      <c r="B1" s="66"/>
      <c r="C1" s="66"/>
      <c r="D1" s="66"/>
      <c r="E1" s="66"/>
    </row>
    <row r="2" spans="1:5" ht="19.899999999999999" customHeight="1">
      <c r="A2" s="4"/>
      <c r="B2" s="4"/>
      <c r="C2" s="4"/>
      <c r="D2" s="5"/>
      <c r="E2" s="5" t="s">
        <v>27</v>
      </c>
    </row>
    <row r="3" spans="1:5" ht="33.200000000000003" customHeight="1">
      <c r="A3" s="6" t="s">
        <v>133</v>
      </c>
      <c r="B3" s="6" t="s">
        <v>29</v>
      </c>
      <c r="C3" s="6" t="s">
        <v>30</v>
      </c>
      <c r="D3" s="6" t="s">
        <v>31</v>
      </c>
      <c r="E3" s="6" t="s">
        <v>118</v>
      </c>
    </row>
    <row r="4" spans="1:5" ht="25.7" customHeight="1">
      <c r="A4" s="7" t="s">
        <v>134</v>
      </c>
      <c r="B4" s="8"/>
      <c r="C4" s="8"/>
      <c r="D4" s="9"/>
      <c r="E4" s="9"/>
    </row>
    <row r="5" spans="1:5" ht="25.7" customHeight="1">
      <c r="A5" s="7" t="s">
        <v>135</v>
      </c>
      <c r="B5" s="8"/>
      <c r="C5" s="8"/>
      <c r="D5" s="9"/>
      <c r="E5" s="9"/>
    </row>
    <row r="6" spans="1:5" ht="25.7" customHeight="1">
      <c r="A6" s="7"/>
      <c r="B6" s="8"/>
      <c r="C6" s="8"/>
      <c r="D6" s="9"/>
      <c r="E6" s="9"/>
    </row>
    <row r="7" spans="1:5" ht="25.7" customHeight="1">
      <c r="A7" s="70" t="s">
        <v>132</v>
      </c>
      <c r="B7" s="70"/>
      <c r="C7" s="70"/>
      <c r="D7" s="70"/>
      <c r="E7" s="70"/>
    </row>
  </sheetData>
  <mergeCells count="2">
    <mergeCell ref="A1:E1"/>
    <mergeCell ref="A7:E7"/>
  </mergeCells>
  <phoneticPr fontId="12" type="noConversion"/>
  <pageMargins left="0.75" right="0.75" top="0.27000001072883606" bottom="0.27000001072883606" header="0" footer="0"/>
  <pageSetup paperSize="9" orientation="portrait" r:id="rId1"/>
</worksheet>
</file>

<file path=xl/worksheets/sheet11.xml><?xml version="1.0" encoding="utf-8"?>
<worksheet xmlns="http://schemas.openxmlformats.org/spreadsheetml/2006/main" xmlns:r="http://schemas.openxmlformats.org/officeDocument/2006/relationships">
  <dimension ref="A1:F18"/>
  <sheetViews>
    <sheetView topLeftCell="A4" workbookViewId="0">
      <selection activeCell="G24" sqref="G24"/>
    </sheetView>
  </sheetViews>
  <sheetFormatPr defaultColWidth="10" defaultRowHeight="13.5"/>
  <cols>
    <col min="1" max="1" width="6.875" customWidth="1"/>
    <col min="2" max="2" width="34.75" customWidth="1"/>
    <col min="3" max="6" width="19.5" customWidth="1"/>
    <col min="7" max="7" width="9.75" customWidth="1"/>
  </cols>
  <sheetData>
    <row r="1" spans="1:6" ht="36.950000000000003" customHeight="1">
      <c r="A1" s="66" t="s">
        <v>136</v>
      </c>
      <c r="B1" s="66"/>
      <c r="C1" s="66"/>
      <c r="D1" s="66"/>
      <c r="E1" s="66"/>
      <c r="F1" s="66"/>
    </row>
    <row r="2" spans="1:6" ht="19.899999999999999" customHeight="1">
      <c r="A2" s="17"/>
      <c r="C2" s="4"/>
      <c r="D2" s="4"/>
      <c r="E2" s="5"/>
      <c r="F2" s="5" t="s">
        <v>27</v>
      </c>
    </row>
    <row r="3" spans="1:6" ht="33.200000000000003" customHeight="1">
      <c r="A3" s="6" t="s">
        <v>137</v>
      </c>
      <c r="B3" s="6" t="s">
        <v>138</v>
      </c>
      <c r="C3" s="6" t="s">
        <v>29</v>
      </c>
      <c r="D3" s="6" t="s">
        <v>30</v>
      </c>
      <c r="E3" s="6" t="s">
        <v>31</v>
      </c>
      <c r="F3" s="6" t="s">
        <v>118</v>
      </c>
    </row>
    <row r="4" spans="1:6" ht="25.7" customHeight="1">
      <c r="A4" s="18">
        <v>1</v>
      </c>
      <c r="B4" s="7" t="s">
        <v>505</v>
      </c>
      <c r="C4" s="8">
        <v>25.06</v>
      </c>
      <c r="D4" s="8">
        <v>25.6</v>
      </c>
      <c r="E4" s="8">
        <v>25.6</v>
      </c>
      <c r="F4" s="9">
        <v>100</v>
      </c>
    </row>
    <row r="5" spans="1:6" ht="25.7" customHeight="1">
      <c r="A5" s="18">
        <v>2</v>
      </c>
      <c r="B5" s="7" t="s">
        <v>506</v>
      </c>
      <c r="C5" s="8">
        <v>29.4</v>
      </c>
      <c r="D5" s="8">
        <v>26.7</v>
      </c>
      <c r="E5" s="8">
        <v>26.7</v>
      </c>
      <c r="F5" s="9">
        <v>100</v>
      </c>
    </row>
    <row r="6" spans="1:6" ht="25.7" customHeight="1">
      <c r="A6" s="18">
        <v>3</v>
      </c>
      <c r="B6" s="7" t="s">
        <v>507</v>
      </c>
      <c r="C6" s="8">
        <v>27.5</v>
      </c>
      <c r="D6" s="8">
        <v>27.6</v>
      </c>
      <c r="E6" s="8">
        <v>27.6</v>
      </c>
      <c r="F6" s="9">
        <v>100</v>
      </c>
    </row>
    <row r="7" spans="1:6" ht="25.7" customHeight="1">
      <c r="A7" s="18">
        <v>4</v>
      </c>
      <c r="B7" s="7" t="s">
        <v>508</v>
      </c>
      <c r="C7" s="8">
        <v>21.87</v>
      </c>
      <c r="D7" s="8">
        <v>22.4</v>
      </c>
      <c r="E7" s="8">
        <v>22.4</v>
      </c>
      <c r="F7" s="9">
        <v>100</v>
      </c>
    </row>
    <row r="8" spans="1:6" ht="25.7" customHeight="1">
      <c r="A8" s="19">
        <v>5</v>
      </c>
      <c r="B8" s="31" t="s">
        <v>509</v>
      </c>
      <c r="C8" s="8">
        <v>24.49</v>
      </c>
      <c r="D8" s="8">
        <v>24.5</v>
      </c>
      <c r="E8" s="8">
        <v>24.5</v>
      </c>
      <c r="F8" s="9">
        <v>100</v>
      </c>
    </row>
    <row r="9" spans="1:6" ht="25.7" customHeight="1">
      <c r="A9" s="19">
        <v>6</v>
      </c>
      <c r="B9" s="31" t="s">
        <v>510</v>
      </c>
      <c r="C9" s="8">
        <v>29.03</v>
      </c>
      <c r="D9" s="8">
        <v>29</v>
      </c>
      <c r="E9" s="8">
        <v>29</v>
      </c>
      <c r="F9" s="9">
        <v>100</v>
      </c>
    </row>
    <row r="10" spans="1:6" ht="25.7" customHeight="1">
      <c r="A10" s="19">
        <v>7</v>
      </c>
      <c r="B10" s="31" t="s">
        <v>511</v>
      </c>
      <c r="C10" s="8">
        <v>22.86</v>
      </c>
      <c r="D10" s="8">
        <v>23.7</v>
      </c>
      <c r="E10" s="8">
        <v>23.7</v>
      </c>
      <c r="F10" s="9">
        <v>100</v>
      </c>
    </row>
    <row r="11" spans="1:6" ht="25.7" customHeight="1">
      <c r="A11" s="19">
        <v>8</v>
      </c>
      <c r="B11" s="31" t="s">
        <v>512</v>
      </c>
      <c r="C11" s="8">
        <v>25.97</v>
      </c>
      <c r="D11" s="8">
        <v>26</v>
      </c>
      <c r="E11" s="8">
        <v>26</v>
      </c>
      <c r="F11" s="9">
        <v>100</v>
      </c>
    </row>
    <row r="12" spans="1:6" ht="25.7" customHeight="1">
      <c r="A12" s="19">
        <v>9</v>
      </c>
      <c r="B12" s="31" t="s">
        <v>513</v>
      </c>
      <c r="C12" s="8">
        <v>24.39</v>
      </c>
      <c r="D12" s="8">
        <v>25.4</v>
      </c>
      <c r="E12" s="8">
        <v>25.4</v>
      </c>
      <c r="F12" s="9">
        <v>100</v>
      </c>
    </row>
    <row r="13" spans="1:6" ht="25.7" customHeight="1">
      <c r="A13" s="19">
        <v>10</v>
      </c>
      <c r="B13" s="31" t="s">
        <v>514</v>
      </c>
      <c r="C13" s="8">
        <v>27.05</v>
      </c>
      <c r="D13" s="8">
        <v>26.9</v>
      </c>
      <c r="E13" s="8">
        <v>26.9</v>
      </c>
      <c r="F13" s="9">
        <v>100</v>
      </c>
    </row>
    <row r="14" spans="1:6" ht="25.7" customHeight="1">
      <c r="A14" s="19">
        <v>11</v>
      </c>
      <c r="B14" s="31" t="s">
        <v>515</v>
      </c>
      <c r="C14" s="8">
        <v>22.19</v>
      </c>
      <c r="D14" s="8">
        <v>22.1</v>
      </c>
      <c r="E14" s="8">
        <v>22.1</v>
      </c>
      <c r="F14" s="9">
        <v>100</v>
      </c>
    </row>
    <row r="15" spans="1:6" ht="25.7" customHeight="1">
      <c r="A15" s="19">
        <v>12</v>
      </c>
      <c r="B15" s="31" t="s">
        <v>516</v>
      </c>
      <c r="C15" s="8">
        <v>24.86</v>
      </c>
      <c r="D15" s="8">
        <v>25.3</v>
      </c>
      <c r="E15" s="8">
        <v>25.3</v>
      </c>
      <c r="F15" s="9">
        <v>100</v>
      </c>
    </row>
    <row r="16" spans="1:6" ht="25.7" customHeight="1">
      <c r="A16" s="19">
        <v>13</v>
      </c>
      <c r="B16" s="31" t="s">
        <v>517</v>
      </c>
      <c r="C16" s="8">
        <v>22.48</v>
      </c>
      <c r="D16" s="8">
        <v>22.9</v>
      </c>
      <c r="E16" s="8">
        <v>22.9</v>
      </c>
      <c r="F16" s="9">
        <v>100</v>
      </c>
    </row>
    <row r="17" spans="1:6" ht="25.7" customHeight="1">
      <c r="A17" s="19">
        <v>14</v>
      </c>
      <c r="B17" s="31" t="s">
        <v>518</v>
      </c>
      <c r="C17" s="8">
        <v>22.85</v>
      </c>
      <c r="D17" s="8">
        <v>21.9</v>
      </c>
      <c r="E17" s="8">
        <v>21.9</v>
      </c>
      <c r="F17" s="9">
        <v>100</v>
      </c>
    </row>
    <row r="18" spans="1:6" ht="25.7" customHeight="1">
      <c r="A18" s="20"/>
      <c r="B18" s="19" t="s">
        <v>139</v>
      </c>
      <c r="C18" s="8">
        <v>350.00000000000006</v>
      </c>
      <c r="D18" s="8">
        <v>350.00000000000006</v>
      </c>
      <c r="E18" s="8">
        <v>350.00000000000006</v>
      </c>
      <c r="F18" s="9">
        <v>100</v>
      </c>
    </row>
  </sheetData>
  <mergeCells count="1">
    <mergeCell ref="A1:F1"/>
  </mergeCells>
  <phoneticPr fontId="12" type="noConversion"/>
  <pageMargins left="0.75" right="0.75" top="0.27000001072883606" bottom="0.27000001072883606" header="0" footer="0"/>
  <pageSetup paperSize="9" scale="73" orientation="portrait" r:id="rId1"/>
</worksheet>
</file>

<file path=xl/worksheets/sheet12.xml><?xml version="1.0" encoding="utf-8"?>
<worksheet xmlns="http://schemas.openxmlformats.org/spreadsheetml/2006/main" xmlns:r="http://schemas.openxmlformats.org/officeDocument/2006/relationships">
  <dimension ref="A1:D11"/>
  <sheetViews>
    <sheetView workbookViewId="0">
      <selection activeCell="B9" sqref="B9"/>
    </sheetView>
  </sheetViews>
  <sheetFormatPr defaultColWidth="10" defaultRowHeight="13.5"/>
  <cols>
    <col min="1" max="1" width="33.5" customWidth="1"/>
    <col min="2" max="2" width="28.75" customWidth="1"/>
    <col min="3" max="3" width="31.375" customWidth="1"/>
    <col min="4" max="4" width="29" customWidth="1"/>
    <col min="5" max="5" width="9.75" customWidth="1"/>
  </cols>
  <sheetData>
    <row r="1" spans="1:4" ht="36.950000000000003" customHeight="1">
      <c r="A1" s="66" t="s">
        <v>11</v>
      </c>
      <c r="B1" s="66"/>
      <c r="C1" s="66"/>
      <c r="D1" s="66"/>
    </row>
    <row r="2" spans="1:4" ht="19.899999999999999" customHeight="1">
      <c r="A2" s="4"/>
      <c r="B2" s="4"/>
      <c r="C2" s="5"/>
      <c r="D2" s="5" t="s">
        <v>27</v>
      </c>
    </row>
    <row r="3" spans="1:4" ht="33.200000000000003" customHeight="1">
      <c r="A3" s="6" t="s">
        <v>140</v>
      </c>
      <c r="B3" s="6" t="s">
        <v>29</v>
      </c>
      <c r="C3" s="6" t="s">
        <v>31</v>
      </c>
      <c r="D3" s="6" t="s">
        <v>141</v>
      </c>
    </row>
    <row r="4" spans="1:4" ht="25.7" customHeight="1">
      <c r="A4" s="15" t="s">
        <v>142</v>
      </c>
      <c r="B4" s="16"/>
      <c r="C4" s="16">
        <v>5.74</v>
      </c>
      <c r="D4" s="16"/>
    </row>
    <row r="5" spans="1:4" ht="25.7" customHeight="1">
      <c r="A5" s="15" t="s">
        <v>143</v>
      </c>
      <c r="B5" s="16">
        <v>15</v>
      </c>
      <c r="C5" s="16">
        <v>3.36</v>
      </c>
      <c r="D5" s="16">
        <v>22.4</v>
      </c>
    </row>
    <row r="6" spans="1:4" ht="25.7" customHeight="1">
      <c r="A6" s="15" t="s">
        <v>144</v>
      </c>
      <c r="B6" s="16">
        <v>12.5</v>
      </c>
      <c r="C6" s="16">
        <v>6.86</v>
      </c>
      <c r="D6" s="16">
        <v>54.88</v>
      </c>
    </row>
    <row r="7" spans="1:4" ht="25.7" customHeight="1">
      <c r="A7" s="15" t="s">
        <v>145</v>
      </c>
      <c r="B7" s="16"/>
      <c r="C7" s="16"/>
      <c r="D7" s="16"/>
    </row>
    <row r="8" spans="1:4" ht="25.7" customHeight="1">
      <c r="A8" s="15" t="s">
        <v>146</v>
      </c>
      <c r="B8" s="16">
        <v>12.5</v>
      </c>
      <c r="C8" s="16">
        <v>6.86</v>
      </c>
      <c r="D8" s="16">
        <v>54.88</v>
      </c>
    </row>
    <row r="9" spans="1:4" ht="25.7" customHeight="1">
      <c r="A9" s="21" t="s">
        <v>147</v>
      </c>
      <c r="B9" s="16">
        <v>27.5</v>
      </c>
      <c r="C9" s="16">
        <v>15.96</v>
      </c>
      <c r="D9" s="16">
        <v>58.04</v>
      </c>
    </row>
    <row r="10" spans="1:4" ht="50.25" customHeight="1">
      <c r="A10" s="71" t="s">
        <v>519</v>
      </c>
      <c r="B10" s="71"/>
      <c r="C10" s="71"/>
      <c r="D10" s="71"/>
    </row>
    <row r="11" spans="1:4" ht="38.450000000000003" customHeight="1">
      <c r="A11" s="71" t="s">
        <v>520</v>
      </c>
      <c r="B11" s="71"/>
      <c r="C11" s="71"/>
      <c r="D11" s="71"/>
    </row>
  </sheetData>
  <mergeCells count="3">
    <mergeCell ref="A1:D1"/>
    <mergeCell ref="A10:D10"/>
    <mergeCell ref="A11:D11"/>
  </mergeCells>
  <phoneticPr fontId="12" type="noConversion"/>
  <pageMargins left="0.75" right="0.75" top="0.27000001072883606" bottom="0.27000001072883606" header="0" footer="0"/>
  <pageSetup paperSize="9" orientation="portrait" r:id="rId1"/>
</worksheet>
</file>

<file path=xl/worksheets/sheet13.xml><?xml version="1.0" encoding="utf-8"?>
<worksheet xmlns="http://schemas.openxmlformats.org/spreadsheetml/2006/main" xmlns:r="http://schemas.openxmlformats.org/officeDocument/2006/relationships">
  <dimension ref="A1:D24"/>
  <sheetViews>
    <sheetView topLeftCell="A13" workbookViewId="0">
      <selection activeCell="C30" sqref="C30"/>
    </sheetView>
  </sheetViews>
  <sheetFormatPr defaultColWidth="10" defaultRowHeight="13.5"/>
  <cols>
    <col min="1" max="1" width="9.125" customWidth="1"/>
    <col min="2" max="2" width="32.75" customWidth="1"/>
    <col min="3" max="3" width="31.375" customWidth="1"/>
    <col min="4" max="4" width="29" customWidth="1"/>
    <col min="5" max="5" width="9.75" customWidth="1"/>
  </cols>
  <sheetData>
    <row r="1" spans="1:4" ht="36.950000000000003" customHeight="1">
      <c r="A1" s="66" t="s">
        <v>535</v>
      </c>
      <c r="B1" s="66"/>
      <c r="C1" s="66"/>
      <c r="D1" s="66"/>
    </row>
    <row r="2" spans="1:4" ht="19.899999999999999" customHeight="1">
      <c r="A2" s="17"/>
      <c r="B2" s="4"/>
      <c r="C2" s="5"/>
      <c r="D2" s="5" t="s">
        <v>148</v>
      </c>
    </row>
    <row r="3" spans="1:4" ht="33.200000000000003" customHeight="1">
      <c r="A3" s="6" t="s">
        <v>137</v>
      </c>
      <c r="B3" s="6" t="s">
        <v>140</v>
      </c>
      <c r="C3" s="6" t="s">
        <v>29</v>
      </c>
      <c r="D3" s="6" t="s">
        <v>31</v>
      </c>
    </row>
    <row r="4" spans="1:4" ht="25.7" customHeight="1">
      <c r="A4" s="22"/>
      <c r="B4" s="15"/>
      <c r="C4" s="9"/>
      <c r="D4" s="9"/>
    </row>
    <row r="5" spans="1:4" ht="25.7" customHeight="1">
      <c r="A5" s="22"/>
      <c r="B5" s="15"/>
      <c r="C5" s="9"/>
      <c r="D5" s="9"/>
    </row>
    <row r="6" spans="1:4" ht="25.7" customHeight="1">
      <c r="A6" s="22"/>
      <c r="B6" s="15"/>
      <c r="C6" s="9"/>
      <c r="D6" s="9"/>
    </row>
    <row r="7" spans="1:4" ht="25.7" customHeight="1">
      <c r="A7" s="22"/>
      <c r="B7" s="15"/>
      <c r="C7" s="16"/>
      <c r="D7" s="16"/>
    </row>
    <row r="8" spans="1:4" ht="25.7" customHeight="1">
      <c r="A8" s="22"/>
      <c r="B8" s="15"/>
      <c r="C8" s="16"/>
      <c r="D8" s="16"/>
    </row>
    <row r="9" spans="1:4" ht="25.7" customHeight="1">
      <c r="A9" s="22"/>
      <c r="B9" s="15"/>
      <c r="C9" s="16"/>
      <c r="D9" s="16"/>
    </row>
    <row r="10" spans="1:4" ht="25.7" customHeight="1">
      <c r="A10" s="22"/>
      <c r="B10" s="15"/>
      <c r="C10" s="9"/>
      <c r="D10" s="9"/>
    </row>
    <row r="11" spans="1:4" ht="25.7" customHeight="1">
      <c r="A11" s="22"/>
      <c r="B11" s="15"/>
      <c r="C11" s="9"/>
      <c r="D11" s="9"/>
    </row>
    <row r="12" spans="1:4" ht="25.7" customHeight="1">
      <c r="A12" s="22"/>
      <c r="B12" s="15"/>
      <c r="C12" s="9"/>
      <c r="D12" s="9"/>
    </row>
    <row r="13" spans="1:4" ht="25.7" customHeight="1">
      <c r="A13" s="22"/>
      <c r="B13" s="15"/>
      <c r="C13" s="16"/>
      <c r="D13" s="16"/>
    </row>
    <row r="14" spans="1:4" ht="25.7" customHeight="1">
      <c r="A14" s="22"/>
      <c r="B14" s="15"/>
      <c r="C14" s="16"/>
      <c r="D14" s="16"/>
    </row>
    <row r="15" spans="1:4" ht="25.7" customHeight="1">
      <c r="A15" s="22"/>
      <c r="B15" s="15"/>
      <c r="C15" s="16"/>
      <c r="D15" s="16"/>
    </row>
    <row r="16" spans="1:4" ht="25.7" customHeight="1">
      <c r="A16" s="22"/>
      <c r="B16" s="15"/>
      <c r="C16" s="9"/>
      <c r="D16" s="9"/>
    </row>
    <row r="17" spans="1:4" ht="25.7" customHeight="1">
      <c r="A17" s="22"/>
      <c r="B17" s="15"/>
      <c r="C17" s="9"/>
      <c r="D17" s="9"/>
    </row>
    <row r="18" spans="1:4" ht="25.7" customHeight="1">
      <c r="A18" s="22"/>
      <c r="B18" s="15"/>
      <c r="C18" s="9"/>
      <c r="D18" s="9"/>
    </row>
    <row r="19" spans="1:4" ht="25.7" customHeight="1">
      <c r="A19" s="22"/>
      <c r="B19" s="15"/>
      <c r="C19" s="16"/>
      <c r="D19" s="16"/>
    </row>
    <row r="20" spans="1:4" ht="25.7" customHeight="1">
      <c r="A20" s="22"/>
      <c r="B20" s="15"/>
      <c r="C20" s="16"/>
      <c r="D20" s="16"/>
    </row>
    <row r="21" spans="1:4" ht="25.7" customHeight="1">
      <c r="A21" s="22"/>
      <c r="B21" s="15"/>
      <c r="C21" s="16"/>
      <c r="D21" s="16"/>
    </row>
    <row r="22" spans="1:4" ht="25.7" customHeight="1">
      <c r="A22" s="22"/>
      <c r="B22" s="15"/>
      <c r="C22" s="9"/>
      <c r="D22" s="9"/>
    </row>
    <row r="23" spans="1:4" ht="25.7" customHeight="1">
      <c r="A23" s="22"/>
      <c r="B23" s="15"/>
      <c r="C23" s="9"/>
      <c r="D23" s="9"/>
    </row>
    <row r="24" spans="1:4" ht="21.75" customHeight="1">
      <c r="A24" s="70" t="s">
        <v>537</v>
      </c>
      <c r="B24" s="70"/>
      <c r="C24" s="70"/>
      <c r="D24" s="70"/>
    </row>
  </sheetData>
  <mergeCells count="2">
    <mergeCell ref="A1:D1"/>
    <mergeCell ref="A24:D24"/>
  </mergeCells>
  <phoneticPr fontId="12" type="noConversion"/>
  <pageMargins left="0.75" right="0.75" top="0.27000001072883606" bottom="0.27000001072883606" header="0" footer="0"/>
  <pageSetup paperSize="9" orientation="portrait" r:id="rId1"/>
</worksheet>
</file>

<file path=xl/worksheets/sheet14.xml><?xml version="1.0" encoding="utf-8"?>
<worksheet xmlns="http://schemas.openxmlformats.org/spreadsheetml/2006/main" xmlns:r="http://schemas.openxmlformats.org/officeDocument/2006/relationships">
  <dimension ref="A1:A9"/>
  <sheetViews>
    <sheetView workbookViewId="0">
      <selection activeCell="A5" sqref="A5"/>
    </sheetView>
  </sheetViews>
  <sheetFormatPr defaultColWidth="10" defaultRowHeight="13.5"/>
  <cols>
    <col min="1" max="1" width="160" customWidth="1"/>
    <col min="2" max="2" width="9.75" customWidth="1"/>
  </cols>
  <sheetData>
    <row r="1" spans="1:1" ht="36.950000000000003" customHeight="1">
      <c r="A1" s="3" t="s">
        <v>159</v>
      </c>
    </row>
    <row r="2" spans="1:1" ht="33.200000000000003" customHeight="1">
      <c r="A2" s="23" t="s">
        <v>160</v>
      </c>
    </row>
    <row r="3" spans="1:1" ht="34.700000000000003" customHeight="1">
      <c r="A3" s="11" t="s">
        <v>532</v>
      </c>
    </row>
    <row r="4" spans="1:1" ht="25.7" customHeight="1">
      <c r="A4" s="23" t="s">
        <v>161</v>
      </c>
    </row>
    <row r="5" spans="1:1" ht="25.7" customHeight="1">
      <c r="A5" s="11" t="s">
        <v>538</v>
      </c>
    </row>
    <row r="6" spans="1:1" ht="25.7" customHeight="1">
      <c r="A6" s="23" t="s">
        <v>162</v>
      </c>
    </row>
    <row r="7" spans="1:1" ht="51.95" customHeight="1">
      <c r="A7" s="11" t="s">
        <v>521</v>
      </c>
    </row>
    <row r="8" spans="1:1" ht="25.7" customHeight="1">
      <c r="A8" s="23" t="s">
        <v>163</v>
      </c>
    </row>
    <row r="9" spans="1:1" ht="49.7" customHeight="1">
      <c r="A9" s="11" t="s">
        <v>529</v>
      </c>
    </row>
  </sheetData>
  <phoneticPr fontId="12" type="noConversion"/>
  <pageMargins left="0.75" right="0.75" top="0.27000001072883606" bottom="0.27000001072883606" header="0" footer="0"/>
  <pageSetup paperSize="9" orientation="portrait" r:id="rId1"/>
</worksheet>
</file>

<file path=xl/worksheets/sheet15.xml><?xml version="1.0" encoding="utf-8"?>
<worksheet xmlns="http://schemas.openxmlformats.org/spreadsheetml/2006/main" xmlns:r="http://schemas.openxmlformats.org/officeDocument/2006/relationships">
  <dimension ref="A1:D11"/>
  <sheetViews>
    <sheetView workbookViewId="0">
      <selection activeCell="C7" sqref="C7"/>
    </sheetView>
  </sheetViews>
  <sheetFormatPr defaultColWidth="10" defaultRowHeight="13.5"/>
  <cols>
    <col min="1" max="1" width="24.125" style="32" customWidth="1"/>
    <col min="2" max="4" width="18.5" style="32" customWidth="1"/>
    <col min="5" max="5" width="9.75" style="32" customWidth="1"/>
    <col min="6" max="16384" width="10" style="32"/>
  </cols>
  <sheetData>
    <row r="1" spans="1:4" ht="39.950000000000003" customHeight="1">
      <c r="A1" s="65" t="s">
        <v>14</v>
      </c>
      <c r="B1" s="65"/>
      <c r="C1" s="65"/>
      <c r="D1" s="65"/>
    </row>
    <row r="2" spans="1:4" ht="22.7" customHeight="1">
      <c r="A2" s="43"/>
      <c r="B2" s="43"/>
      <c r="C2" s="43"/>
      <c r="D2" s="42" t="s">
        <v>434</v>
      </c>
    </row>
    <row r="3" spans="1:4" ht="34.15" customHeight="1">
      <c r="A3" s="41" t="s">
        <v>28</v>
      </c>
      <c r="B3" s="41" t="s">
        <v>164</v>
      </c>
      <c r="C3" s="41" t="s">
        <v>165</v>
      </c>
      <c r="D3" s="41" t="s">
        <v>166</v>
      </c>
    </row>
    <row r="4" spans="1:4" ht="25.7" customHeight="1">
      <c r="A4" s="58" t="s">
        <v>530</v>
      </c>
      <c r="B4" s="58">
        <f>44000+5032.54</f>
        <v>49032.54</v>
      </c>
      <c r="C4" s="58">
        <f>46500+4877.01</f>
        <v>51377.01</v>
      </c>
      <c r="D4" s="61">
        <f>C4/B4</f>
        <v>1.0478145737504114</v>
      </c>
    </row>
    <row r="5" spans="1:4" ht="25.7" customHeight="1">
      <c r="A5" s="58" t="s">
        <v>531</v>
      </c>
      <c r="B5" s="58">
        <v>19615.02</v>
      </c>
      <c r="C5" s="58">
        <v>7552.79</v>
      </c>
      <c r="D5" s="61">
        <f t="shared" ref="D5:D11" si="0">C5/B5</f>
        <v>0.3850513535035906</v>
      </c>
    </row>
    <row r="6" spans="1:4" ht="25.7" customHeight="1">
      <c r="A6" s="58"/>
      <c r="B6" s="58"/>
      <c r="C6" s="58"/>
      <c r="D6" s="61"/>
    </row>
    <row r="7" spans="1:4" ht="25.7" customHeight="1">
      <c r="A7" s="59" t="s">
        <v>33</v>
      </c>
      <c r="B7" s="58">
        <f>SUM(B4:B6)</f>
        <v>68647.56</v>
      </c>
      <c r="C7" s="58">
        <f>SUM(C4:C6)</f>
        <v>58929.8</v>
      </c>
      <c r="D7" s="61">
        <f t="shared" si="0"/>
        <v>0.85843983384114464</v>
      </c>
    </row>
    <row r="8" spans="1:4" ht="25.7" customHeight="1">
      <c r="A8" s="59" t="s">
        <v>34</v>
      </c>
      <c r="B8" s="58">
        <v>6839.32</v>
      </c>
      <c r="C8" s="58">
        <v>6243.61</v>
      </c>
      <c r="D8" s="61">
        <f t="shared" si="0"/>
        <v>0.91289923559652131</v>
      </c>
    </row>
    <row r="9" spans="1:4" ht="25.7" customHeight="1">
      <c r="A9" s="59" t="s">
        <v>35</v>
      </c>
      <c r="B9" s="58">
        <v>5931.41</v>
      </c>
      <c r="C9" s="58">
        <v>2762.54</v>
      </c>
      <c r="D9" s="61">
        <f t="shared" si="0"/>
        <v>0.46574760470107446</v>
      </c>
    </row>
    <row r="10" spans="1:4" ht="25.7" customHeight="1">
      <c r="A10" s="59"/>
      <c r="B10" s="58"/>
      <c r="C10" s="58"/>
      <c r="D10" s="61"/>
    </row>
    <row r="11" spans="1:4" ht="25.7" customHeight="1">
      <c r="A11" s="59" t="s">
        <v>36</v>
      </c>
      <c r="B11" s="58">
        <f>SUM(B7:B10)</f>
        <v>81418.290000000008</v>
      </c>
      <c r="C11" s="58">
        <f>SUM(C7:C10)</f>
        <v>67935.95</v>
      </c>
      <c r="D11" s="61">
        <f t="shared" si="0"/>
        <v>0.8344064951499226</v>
      </c>
    </row>
  </sheetData>
  <mergeCells count="1">
    <mergeCell ref="A1:D1"/>
  </mergeCells>
  <phoneticPr fontId="12" type="noConversion"/>
  <pageMargins left="0.31400001049041698" right="0.31400001049041698" top="0.236000001430511" bottom="0.236000001430511" header="0" footer="0"/>
  <pageSetup paperSize="9" orientation="landscape" r:id="rId1"/>
</worksheet>
</file>

<file path=xl/worksheets/sheet16.xml><?xml version="1.0" encoding="utf-8"?>
<worksheet xmlns="http://schemas.openxmlformats.org/spreadsheetml/2006/main" xmlns:r="http://schemas.openxmlformats.org/officeDocument/2006/relationships">
  <dimension ref="A1:E174"/>
  <sheetViews>
    <sheetView topLeftCell="A154" workbookViewId="0">
      <selection activeCell="F172" sqref="F172"/>
    </sheetView>
  </sheetViews>
  <sheetFormatPr defaultColWidth="10" defaultRowHeight="13.5"/>
  <cols>
    <col min="1" max="1" width="10.875" customWidth="1"/>
    <col min="2" max="2" width="46.625" customWidth="1"/>
    <col min="3" max="5" width="19.5" customWidth="1"/>
    <col min="6" max="8" width="9.75" customWidth="1"/>
  </cols>
  <sheetData>
    <row r="1" spans="1:5" ht="36.950000000000003" customHeight="1">
      <c r="A1" s="66" t="s">
        <v>15</v>
      </c>
      <c r="B1" s="66"/>
      <c r="C1" s="66"/>
      <c r="D1" s="66"/>
      <c r="E1" s="66"/>
    </row>
    <row r="2" spans="1:5" ht="19.899999999999999" customHeight="1">
      <c r="B2" s="4"/>
      <c r="C2" s="4"/>
      <c r="D2" s="4"/>
      <c r="E2" s="5" t="s">
        <v>27</v>
      </c>
    </row>
    <row r="3" spans="1:5" ht="33.950000000000003" customHeight="1">
      <c r="A3" s="6" t="s">
        <v>37</v>
      </c>
      <c r="B3" s="6" t="s">
        <v>38</v>
      </c>
      <c r="C3" s="6" t="s">
        <v>164</v>
      </c>
      <c r="D3" s="6" t="s">
        <v>165</v>
      </c>
      <c r="E3" s="6" t="s">
        <v>166</v>
      </c>
    </row>
    <row r="4" spans="1:5" ht="19.899999999999999" customHeight="1">
      <c r="A4" s="24" t="s">
        <v>167</v>
      </c>
      <c r="B4" s="24" t="s">
        <v>39</v>
      </c>
      <c r="C4" s="25">
        <v>5160.7341770000003</v>
      </c>
      <c r="D4" s="25">
        <v>5144.5160830000004</v>
      </c>
      <c r="E4" s="62">
        <v>99.68574056628843</v>
      </c>
    </row>
    <row r="5" spans="1:5" ht="19.899999999999999" customHeight="1">
      <c r="A5" s="24" t="s">
        <v>168</v>
      </c>
      <c r="B5" s="24" t="s">
        <v>40</v>
      </c>
      <c r="C5" s="25">
        <v>22.319700000000001</v>
      </c>
      <c r="D5" s="25">
        <v>20.2</v>
      </c>
      <c r="E5" s="62">
        <v>90.503008552982337</v>
      </c>
    </row>
    <row r="6" spans="1:5" ht="19.899999999999999" customHeight="1">
      <c r="A6" s="26" t="s">
        <v>169</v>
      </c>
      <c r="B6" s="26" t="s">
        <v>41</v>
      </c>
      <c r="C6" s="27">
        <v>13.6797</v>
      </c>
      <c r="D6" s="27">
        <v>14.3</v>
      </c>
      <c r="E6" s="62">
        <v>104.53445616497439</v>
      </c>
    </row>
    <row r="7" spans="1:5" ht="19.899999999999999" customHeight="1">
      <c r="A7" s="26" t="s">
        <v>170</v>
      </c>
      <c r="B7" s="26" t="s">
        <v>42</v>
      </c>
      <c r="C7" s="27">
        <v>8.64</v>
      </c>
      <c r="D7" s="27">
        <v>5.9</v>
      </c>
      <c r="E7" s="62">
        <v>68.287037037037038</v>
      </c>
    </row>
    <row r="8" spans="1:5" ht="19.899999999999999" customHeight="1">
      <c r="A8" s="24" t="s">
        <v>171</v>
      </c>
      <c r="B8" s="24" t="s">
        <v>43</v>
      </c>
      <c r="C8" s="25">
        <v>3167.012972</v>
      </c>
      <c r="D8" s="25">
        <v>3079.2712000000001</v>
      </c>
      <c r="E8" s="62">
        <v>97.22951017960024</v>
      </c>
    </row>
    <row r="9" spans="1:5" ht="19.899999999999999" customHeight="1">
      <c r="A9" s="26" t="s">
        <v>172</v>
      </c>
      <c r="B9" s="26" t="s">
        <v>44</v>
      </c>
      <c r="C9" s="27">
        <v>1792.9672250000001</v>
      </c>
      <c r="D9" s="27">
        <v>1989.15</v>
      </c>
      <c r="E9" s="62">
        <v>110.94179370735569</v>
      </c>
    </row>
    <row r="10" spans="1:5" ht="19.899999999999999" customHeight="1">
      <c r="A10" s="26" t="s">
        <v>173</v>
      </c>
      <c r="B10" s="26" t="s">
        <v>174</v>
      </c>
      <c r="C10" s="27">
        <v>1374.0457470000001</v>
      </c>
      <c r="D10" s="27">
        <v>1090.1212</v>
      </c>
      <c r="E10" s="62">
        <v>79.336601592785243</v>
      </c>
    </row>
    <row r="11" spans="1:5" ht="19.899999999999999" customHeight="1">
      <c r="A11" s="24" t="s">
        <v>175</v>
      </c>
      <c r="B11" s="24" t="s">
        <v>176</v>
      </c>
      <c r="C11" s="25">
        <v>36.805509000000001</v>
      </c>
      <c r="D11" s="25">
        <v>49.87</v>
      </c>
      <c r="E11" s="62">
        <v>135.49602044628699</v>
      </c>
    </row>
    <row r="12" spans="1:5" ht="19.899999999999999" customHeight="1">
      <c r="A12" s="26" t="s">
        <v>442</v>
      </c>
      <c r="B12" s="26" t="s">
        <v>443</v>
      </c>
      <c r="C12" s="27">
        <v>28.289509000000002</v>
      </c>
      <c r="D12" s="27">
        <v>49.87</v>
      </c>
      <c r="E12" s="62">
        <v>176.28443109422648</v>
      </c>
    </row>
    <row r="13" spans="1:5" ht="19.899999999999999" customHeight="1">
      <c r="A13" s="26" t="s">
        <v>177</v>
      </c>
      <c r="B13" s="26" t="s">
        <v>178</v>
      </c>
      <c r="C13" s="25">
        <v>8.516</v>
      </c>
      <c r="D13" s="27"/>
      <c r="E13" s="62">
        <v>0</v>
      </c>
    </row>
    <row r="14" spans="1:5" ht="19.899999999999999" customHeight="1">
      <c r="A14" s="24" t="s">
        <v>179</v>
      </c>
      <c r="B14" s="24" t="s">
        <v>180</v>
      </c>
      <c r="C14" s="27">
        <v>276.54028599999998</v>
      </c>
      <c r="D14" s="25">
        <v>318.11799999999999</v>
      </c>
      <c r="E14" s="62">
        <v>115.03495732986984</v>
      </c>
    </row>
    <row r="15" spans="1:5" ht="19.899999999999999" customHeight="1">
      <c r="A15" s="26" t="s">
        <v>181</v>
      </c>
      <c r="B15" s="26" t="s">
        <v>182</v>
      </c>
      <c r="C15" s="25">
        <v>276.54028599999998</v>
      </c>
      <c r="D15" s="27">
        <v>318.11799999999999</v>
      </c>
      <c r="E15" s="62">
        <v>115.03495732986984</v>
      </c>
    </row>
    <row r="16" spans="1:5" ht="19.899999999999999" customHeight="1">
      <c r="A16" s="24" t="s">
        <v>183</v>
      </c>
      <c r="B16" s="24" t="s">
        <v>184</v>
      </c>
      <c r="C16" s="55"/>
      <c r="D16" s="25">
        <v>511.97729600000002</v>
      </c>
      <c r="E16" s="62"/>
    </row>
    <row r="17" spans="1:5" ht="19.899999999999999" customHeight="1">
      <c r="A17" s="26" t="s">
        <v>185</v>
      </c>
      <c r="B17" s="26" t="s">
        <v>186</v>
      </c>
      <c r="C17" s="55"/>
      <c r="D17" s="27">
        <v>511.97729600000002</v>
      </c>
      <c r="E17" s="62"/>
    </row>
    <row r="18" spans="1:5" ht="19.899999999999999" customHeight="1">
      <c r="A18" s="24" t="s">
        <v>187</v>
      </c>
      <c r="B18" s="24" t="s">
        <v>188</v>
      </c>
      <c r="C18" s="27">
        <v>125.075</v>
      </c>
      <c r="D18" s="25">
        <v>18.148</v>
      </c>
      <c r="E18" s="62">
        <v>14.509694183489904</v>
      </c>
    </row>
    <row r="19" spans="1:5" ht="19.899999999999999" customHeight="1">
      <c r="A19" s="26" t="s">
        <v>189</v>
      </c>
      <c r="B19" s="26" t="s">
        <v>190</v>
      </c>
      <c r="C19" s="25">
        <v>125.075</v>
      </c>
      <c r="D19" s="27">
        <v>18.148</v>
      </c>
      <c r="E19" s="62">
        <v>14.509694183489904</v>
      </c>
    </row>
    <row r="20" spans="1:5" ht="19.899999999999999" customHeight="1">
      <c r="A20" s="24" t="s">
        <v>191</v>
      </c>
      <c r="B20" s="24" t="s">
        <v>192</v>
      </c>
      <c r="C20" s="27">
        <v>164.018213</v>
      </c>
      <c r="D20" s="25">
        <v>122.956687</v>
      </c>
      <c r="E20" s="62">
        <v>74.965264375853195</v>
      </c>
    </row>
    <row r="21" spans="1:5" ht="19.899999999999999" customHeight="1">
      <c r="A21" s="26" t="s">
        <v>444</v>
      </c>
      <c r="B21" s="26" t="s">
        <v>174</v>
      </c>
      <c r="C21" s="25">
        <v>60</v>
      </c>
      <c r="D21" s="27">
        <v>122.956687</v>
      </c>
      <c r="E21" s="62">
        <v>204.92781166666668</v>
      </c>
    </row>
    <row r="22" spans="1:5" ht="19.899999999999999" customHeight="1">
      <c r="A22" s="26" t="s">
        <v>193</v>
      </c>
      <c r="B22" s="26" t="s">
        <v>194</v>
      </c>
      <c r="C22" s="27">
        <v>104.018213</v>
      </c>
      <c r="D22" s="27"/>
      <c r="E22" s="62">
        <v>0</v>
      </c>
    </row>
    <row r="23" spans="1:5" ht="19.899999999999999" customHeight="1">
      <c r="A23" s="24" t="s">
        <v>195</v>
      </c>
      <c r="B23" s="24" t="s">
        <v>196</v>
      </c>
      <c r="C23" s="25">
        <v>508.89843499999995</v>
      </c>
      <c r="D23" s="25">
        <v>780.76199999999994</v>
      </c>
      <c r="E23" s="62">
        <v>153.42196915972045</v>
      </c>
    </row>
    <row r="24" spans="1:5" ht="19.899999999999999" customHeight="1">
      <c r="A24" s="26" t="s">
        <v>197</v>
      </c>
      <c r="B24" s="26" t="s">
        <v>198</v>
      </c>
      <c r="C24" s="27">
        <v>490.09246500000006</v>
      </c>
      <c r="D24" s="27">
        <v>729.66200000000003</v>
      </c>
      <c r="E24" s="62">
        <v>148.88251750616078</v>
      </c>
    </row>
    <row r="25" spans="1:5" ht="19.899999999999999" customHeight="1">
      <c r="A25" s="26" t="s">
        <v>199</v>
      </c>
      <c r="B25" s="26" t="s">
        <v>196</v>
      </c>
      <c r="C25" s="27">
        <v>18.805970000000002</v>
      </c>
      <c r="D25" s="27">
        <v>51.1</v>
      </c>
      <c r="E25" s="62">
        <v>271.7222243787478</v>
      </c>
    </row>
    <row r="26" spans="1:5" ht="19.899999999999999" customHeight="1">
      <c r="A26" s="26" t="s">
        <v>445</v>
      </c>
      <c r="B26" s="26" t="s">
        <v>446</v>
      </c>
      <c r="C26" s="25">
        <v>35</v>
      </c>
      <c r="D26" s="27"/>
      <c r="E26" s="62">
        <v>0</v>
      </c>
    </row>
    <row r="27" spans="1:5" ht="19.899999999999999" customHeight="1">
      <c r="A27" s="26" t="s">
        <v>447</v>
      </c>
      <c r="B27" s="26" t="s">
        <v>448</v>
      </c>
      <c r="C27" s="27">
        <v>35</v>
      </c>
      <c r="D27" s="27"/>
      <c r="E27" s="62">
        <v>0</v>
      </c>
    </row>
    <row r="28" spans="1:5" ht="19.899999999999999" customHeight="1">
      <c r="A28" s="24" t="s">
        <v>200</v>
      </c>
      <c r="B28" s="24" t="s">
        <v>201</v>
      </c>
      <c r="C28" s="25">
        <v>825.06406200000004</v>
      </c>
      <c r="D28" s="25">
        <v>243.21289999999999</v>
      </c>
      <c r="E28" s="62">
        <v>29.478062516798843</v>
      </c>
    </row>
    <row r="29" spans="1:5" ht="19.899999999999999" customHeight="1">
      <c r="A29" s="26" t="s">
        <v>202</v>
      </c>
      <c r="B29" s="26" t="s">
        <v>201</v>
      </c>
      <c r="C29" s="25">
        <v>825.06406200000004</v>
      </c>
      <c r="D29" s="27">
        <v>243.21289999999999</v>
      </c>
      <c r="E29" s="62">
        <v>29.478062516798843</v>
      </c>
    </row>
    <row r="30" spans="1:5" ht="19.899999999999999" customHeight="1">
      <c r="A30" s="24" t="s">
        <v>203</v>
      </c>
      <c r="B30" s="24" t="s">
        <v>149</v>
      </c>
      <c r="C30" s="27">
        <v>84.697687999999999</v>
      </c>
      <c r="D30" s="25">
        <v>268.7</v>
      </c>
      <c r="E30" s="62">
        <v>317.24596780020721</v>
      </c>
    </row>
    <row r="31" spans="1:5" ht="19.899999999999999" customHeight="1">
      <c r="A31" s="24" t="s">
        <v>204</v>
      </c>
      <c r="B31" s="24" t="s">
        <v>205</v>
      </c>
      <c r="C31" s="25">
        <v>84.697687999999999</v>
      </c>
      <c r="D31" s="25">
        <v>268.7</v>
      </c>
      <c r="E31" s="62">
        <v>317.24596780020721</v>
      </c>
    </row>
    <row r="32" spans="1:5" ht="19.899999999999999" customHeight="1">
      <c r="A32" s="26" t="s">
        <v>206</v>
      </c>
      <c r="B32" s="26" t="s">
        <v>207</v>
      </c>
      <c r="C32" s="25">
        <v>84.697687999999999</v>
      </c>
      <c r="D32" s="27">
        <v>268.7</v>
      </c>
      <c r="E32" s="62">
        <v>317.24596780020721</v>
      </c>
    </row>
    <row r="33" spans="1:5" ht="19.899999999999999" customHeight="1">
      <c r="A33" s="24" t="s">
        <v>208</v>
      </c>
      <c r="B33" s="24" t="s">
        <v>150</v>
      </c>
      <c r="C33" s="27">
        <v>6366.72606</v>
      </c>
      <c r="D33" s="25">
        <v>6646.8689420000001</v>
      </c>
      <c r="E33" s="62">
        <v>104.40010893133982</v>
      </c>
    </row>
    <row r="34" spans="1:5" ht="19.899999999999999" customHeight="1">
      <c r="A34" s="24" t="s">
        <v>209</v>
      </c>
      <c r="B34" s="24" t="s">
        <v>210</v>
      </c>
      <c r="C34" s="25">
        <v>18</v>
      </c>
      <c r="D34" s="25">
        <v>6636.8689420000001</v>
      </c>
      <c r="E34" s="62">
        <v>36871.494122222226</v>
      </c>
    </row>
    <row r="35" spans="1:5" ht="19.899999999999999" customHeight="1">
      <c r="A35" s="26" t="s">
        <v>211</v>
      </c>
      <c r="B35" s="26" t="s">
        <v>212</v>
      </c>
      <c r="C35" s="27">
        <v>18</v>
      </c>
      <c r="D35" s="27">
        <v>6636.8689420000001</v>
      </c>
      <c r="E35" s="62">
        <v>36871.494122222226</v>
      </c>
    </row>
    <row r="36" spans="1:5" ht="19.899999999999999" customHeight="1">
      <c r="A36" s="24" t="s">
        <v>213</v>
      </c>
      <c r="B36" s="24" t="s">
        <v>214</v>
      </c>
      <c r="C36" s="25">
        <v>6348.72606</v>
      </c>
      <c r="D36" s="25">
        <v>10</v>
      </c>
      <c r="E36" s="62">
        <v>0.15751191507544743</v>
      </c>
    </row>
    <row r="37" spans="1:5" ht="19.899999999999999" customHeight="1">
      <c r="A37" s="26" t="s">
        <v>215</v>
      </c>
      <c r="B37" s="26" t="s">
        <v>216</v>
      </c>
      <c r="C37" s="25">
        <v>6348.72606</v>
      </c>
      <c r="D37" s="27">
        <v>10</v>
      </c>
      <c r="E37" s="62">
        <v>0.15751191507544743</v>
      </c>
    </row>
    <row r="38" spans="1:5" ht="19.899999999999999" customHeight="1">
      <c r="A38" s="24" t="s">
        <v>217</v>
      </c>
      <c r="B38" s="24" t="s">
        <v>151</v>
      </c>
      <c r="C38" s="27">
        <v>154.58866499999999</v>
      </c>
      <c r="D38" s="25">
        <v>169.495</v>
      </c>
      <c r="E38" s="62">
        <v>109.64257955135328</v>
      </c>
    </row>
    <row r="39" spans="1:5" ht="19.899999999999999" customHeight="1">
      <c r="A39" s="24" t="s">
        <v>218</v>
      </c>
      <c r="B39" s="24" t="s">
        <v>219</v>
      </c>
      <c r="C39" s="27">
        <v>99.371983999999998</v>
      </c>
      <c r="D39" s="25">
        <v>116.11</v>
      </c>
      <c r="E39" s="62">
        <v>116.84379774484528</v>
      </c>
    </row>
    <row r="40" spans="1:5" ht="19.899999999999999" customHeight="1">
      <c r="A40" s="26" t="s">
        <v>220</v>
      </c>
      <c r="B40" s="26" t="s">
        <v>221</v>
      </c>
      <c r="C40" s="25">
        <v>0</v>
      </c>
      <c r="D40" s="27">
        <v>0.5</v>
      </c>
      <c r="E40" s="62"/>
    </row>
    <row r="41" spans="1:5" ht="19.899999999999999" customHeight="1">
      <c r="A41" s="26" t="s">
        <v>222</v>
      </c>
      <c r="B41" s="26" t="s">
        <v>223</v>
      </c>
      <c r="C41" s="27">
        <v>99.371983999999998</v>
      </c>
      <c r="D41" s="27">
        <v>115.61</v>
      </c>
      <c r="E41" s="62">
        <v>116.34063782001172</v>
      </c>
    </row>
    <row r="42" spans="1:5" ht="19.899999999999999" customHeight="1">
      <c r="A42" s="24" t="s">
        <v>224</v>
      </c>
      <c r="B42" s="24" t="s">
        <v>225</v>
      </c>
      <c r="C42" s="27">
        <v>55.216681000000008</v>
      </c>
      <c r="D42" s="25">
        <v>53.384999999999998</v>
      </c>
      <c r="E42" s="62">
        <v>96.682739768440612</v>
      </c>
    </row>
    <row r="43" spans="1:5" ht="19.899999999999999" customHeight="1">
      <c r="A43" s="26" t="s">
        <v>226</v>
      </c>
      <c r="B43" s="26" t="s">
        <v>227</v>
      </c>
      <c r="C43" s="25">
        <v>2.5</v>
      </c>
      <c r="D43" s="27">
        <v>2.2999999999999998</v>
      </c>
      <c r="E43" s="62">
        <v>92</v>
      </c>
    </row>
    <row r="44" spans="1:5" ht="19.899999999999999" customHeight="1">
      <c r="A44" s="26" t="s">
        <v>228</v>
      </c>
      <c r="B44" s="26" t="s">
        <v>229</v>
      </c>
      <c r="C44" s="25">
        <v>52.716681000000008</v>
      </c>
      <c r="D44" s="27">
        <v>51.085000000000001</v>
      </c>
      <c r="E44" s="62">
        <v>96.904810832077985</v>
      </c>
    </row>
    <row r="45" spans="1:5" ht="19.899999999999999" customHeight="1">
      <c r="A45" s="24" t="s">
        <v>230</v>
      </c>
      <c r="B45" s="24" t="s">
        <v>109</v>
      </c>
      <c r="C45" s="27">
        <v>17697.114066999999</v>
      </c>
      <c r="D45" s="25">
        <v>16094.300882</v>
      </c>
      <c r="E45" s="62">
        <v>90.943081572894528</v>
      </c>
    </row>
    <row r="46" spans="1:5" ht="19.899999999999999" customHeight="1">
      <c r="A46" s="24" t="s">
        <v>231</v>
      </c>
      <c r="B46" s="24" t="s">
        <v>232</v>
      </c>
      <c r="C46" s="25">
        <v>0</v>
      </c>
      <c r="D46" s="25">
        <v>3.9</v>
      </c>
      <c r="E46" s="62"/>
    </row>
    <row r="47" spans="1:5" ht="19.899999999999999" customHeight="1">
      <c r="A47" s="26" t="s">
        <v>233</v>
      </c>
      <c r="B47" s="26" t="s">
        <v>174</v>
      </c>
      <c r="C47" s="27">
        <v>0</v>
      </c>
      <c r="D47" s="27">
        <v>3.9</v>
      </c>
      <c r="E47" s="62"/>
    </row>
    <row r="48" spans="1:5" ht="19.899999999999999" customHeight="1">
      <c r="A48" s="24" t="s">
        <v>234</v>
      </c>
      <c r="B48" s="24" t="s">
        <v>235</v>
      </c>
      <c r="C48" s="27">
        <v>12495.774242</v>
      </c>
      <c r="D48" s="25">
        <v>12511.6198</v>
      </c>
      <c r="E48" s="62">
        <v>100.12680733256801</v>
      </c>
    </row>
    <row r="49" spans="1:5" ht="19.899999999999999" customHeight="1">
      <c r="A49" s="26" t="s">
        <v>236</v>
      </c>
      <c r="B49" s="26" t="s">
        <v>237</v>
      </c>
      <c r="C49" s="25">
        <v>4274.8500000000004</v>
      </c>
      <c r="D49" s="27">
        <v>4494.2056000000002</v>
      </c>
      <c r="E49" s="62">
        <v>105.13130519199503</v>
      </c>
    </row>
    <row r="50" spans="1:5" ht="19.899999999999999" customHeight="1">
      <c r="A50" s="26" t="s">
        <v>238</v>
      </c>
      <c r="B50" s="26" t="s">
        <v>239</v>
      </c>
      <c r="C50" s="27">
        <v>8220.924242000001</v>
      </c>
      <c r="D50" s="27">
        <v>8017.4142000000002</v>
      </c>
      <c r="E50" s="62">
        <v>97.524487077009113</v>
      </c>
    </row>
    <row r="51" spans="1:5" ht="19.899999999999999" customHeight="1">
      <c r="A51" s="24" t="s">
        <v>240</v>
      </c>
      <c r="B51" s="24" t="s">
        <v>241</v>
      </c>
      <c r="C51" s="27">
        <v>1434.3581470000001</v>
      </c>
      <c r="D51" s="25">
        <v>1630.078</v>
      </c>
      <c r="E51" s="62">
        <v>113.64511739340368</v>
      </c>
    </row>
    <row r="52" spans="1:5" ht="19.899999999999999" customHeight="1">
      <c r="A52" s="26" t="s">
        <v>242</v>
      </c>
      <c r="B52" s="26" t="s">
        <v>243</v>
      </c>
      <c r="C52" s="27">
        <v>196.49461000000002</v>
      </c>
      <c r="D52" s="27">
        <v>184.93199999999999</v>
      </c>
      <c r="E52" s="62">
        <v>94.115558691406335</v>
      </c>
    </row>
    <row r="53" spans="1:5" ht="19.899999999999999" customHeight="1">
      <c r="A53" s="26" t="s">
        <v>244</v>
      </c>
      <c r="B53" s="26" t="s">
        <v>245</v>
      </c>
      <c r="C53" s="27">
        <v>357.70949999999999</v>
      </c>
      <c r="D53" s="27">
        <v>371.74599999999998</v>
      </c>
      <c r="E53" s="62">
        <v>103.92399419081684</v>
      </c>
    </row>
    <row r="54" spans="1:5" ht="19.899999999999999" customHeight="1">
      <c r="A54" s="26" t="s">
        <v>246</v>
      </c>
      <c r="B54" s="26" t="s">
        <v>247</v>
      </c>
      <c r="C54" s="27">
        <v>579.68328700000006</v>
      </c>
      <c r="D54" s="27">
        <v>698.7</v>
      </c>
      <c r="E54" s="62">
        <v>120.53133420767399</v>
      </c>
    </row>
    <row r="55" spans="1:5" ht="19.899999999999999" customHeight="1">
      <c r="A55" s="26" t="s">
        <v>248</v>
      </c>
      <c r="B55" s="26" t="s">
        <v>249</v>
      </c>
      <c r="C55" s="25">
        <v>290.11075</v>
      </c>
      <c r="D55" s="27">
        <v>355.66</v>
      </c>
      <c r="E55" s="62">
        <v>122.59456087028835</v>
      </c>
    </row>
    <row r="56" spans="1:5" ht="19.899999999999999" customHeight="1">
      <c r="A56" s="26" t="s">
        <v>250</v>
      </c>
      <c r="B56" s="26" t="s">
        <v>251</v>
      </c>
      <c r="C56" s="27">
        <v>10.36</v>
      </c>
      <c r="D56" s="27">
        <v>19.04</v>
      </c>
      <c r="E56" s="62">
        <v>183.7837837837838</v>
      </c>
    </row>
    <row r="57" spans="1:5" ht="19.899999999999999" customHeight="1">
      <c r="A57" s="24" t="s">
        <v>252</v>
      </c>
      <c r="B57" s="24" t="s">
        <v>253</v>
      </c>
      <c r="C57" s="27">
        <v>155.71973199999999</v>
      </c>
      <c r="D57" s="25">
        <v>263.01566800000001</v>
      </c>
      <c r="E57" s="62">
        <v>168.90323700274544</v>
      </c>
    </row>
    <row r="58" spans="1:5" ht="19.899999999999999" customHeight="1">
      <c r="A58" s="26" t="s">
        <v>254</v>
      </c>
      <c r="B58" s="26" t="s">
        <v>255</v>
      </c>
      <c r="C58" s="25">
        <v>14.022532</v>
      </c>
      <c r="D58" s="27">
        <v>72.757468000000003</v>
      </c>
      <c r="E58" s="62">
        <v>518.86113007265737</v>
      </c>
    </row>
    <row r="59" spans="1:5" ht="19.899999999999999" customHeight="1">
      <c r="A59" s="26" t="s">
        <v>256</v>
      </c>
      <c r="B59" s="26" t="s">
        <v>257</v>
      </c>
      <c r="C59" s="27">
        <v>141.69720000000001</v>
      </c>
      <c r="D59" s="27">
        <v>190.25819999999999</v>
      </c>
      <c r="E59" s="62">
        <v>134.27096653991751</v>
      </c>
    </row>
    <row r="60" spans="1:5" ht="19.899999999999999" customHeight="1">
      <c r="A60" s="24" t="s">
        <v>258</v>
      </c>
      <c r="B60" s="24" t="s">
        <v>259</v>
      </c>
      <c r="C60" s="27">
        <v>87.122500000000002</v>
      </c>
      <c r="D60" s="25">
        <v>109.58</v>
      </c>
      <c r="E60" s="62">
        <v>125.7769232976556</v>
      </c>
    </row>
    <row r="61" spans="1:5" ht="19.899999999999999" customHeight="1">
      <c r="A61" s="26" t="s">
        <v>260</v>
      </c>
      <c r="B61" s="26" t="s">
        <v>261</v>
      </c>
      <c r="C61" s="25">
        <v>48.6</v>
      </c>
      <c r="D61" s="27">
        <v>9.5399999999999991</v>
      </c>
      <c r="E61" s="62">
        <v>19.629629629629626</v>
      </c>
    </row>
    <row r="62" spans="1:5" ht="19.899999999999999" customHeight="1">
      <c r="A62" s="26" t="s">
        <v>262</v>
      </c>
      <c r="B62" s="26" t="s">
        <v>263</v>
      </c>
      <c r="C62" s="27">
        <v>38.522500000000001</v>
      </c>
      <c r="D62" s="27">
        <v>100.04</v>
      </c>
      <c r="E62" s="62">
        <v>259.69238756570837</v>
      </c>
    </row>
    <row r="63" spans="1:5" ht="19.899999999999999" customHeight="1">
      <c r="A63" s="24" t="s">
        <v>264</v>
      </c>
      <c r="B63" s="24" t="s">
        <v>265</v>
      </c>
      <c r="C63" s="25">
        <v>31.47</v>
      </c>
      <c r="D63" s="25">
        <v>18.649999999999999</v>
      </c>
      <c r="E63" s="62">
        <v>59.26278995869081</v>
      </c>
    </row>
    <row r="64" spans="1:5" ht="19.899999999999999" customHeight="1">
      <c r="A64" s="26" t="s">
        <v>266</v>
      </c>
      <c r="B64" s="26" t="s">
        <v>267</v>
      </c>
      <c r="C64" s="27">
        <v>0</v>
      </c>
      <c r="D64" s="27">
        <v>18.649999999999999</v>
      </c>
      <c r="E64" s="62"/>
    </row>
    <row r="65" spans="1:5" ht="19.899999999999999" customHeight="1">
      <c r="A65" s="26" t="s">
        <v>455</v>
      </c>
      <c r="B65" s="26" t="s">
        <v>456</v>
      </c>
      <c r="C65" s="27">
        <v>31.47</v>
      </c>
      <c r="D65" s="27"/>
      <c r="E65" s="62">
        <v>0</v>
      </c>
    </row>
    <row r="66" spans="1:5" ht="19.899999999999999" customHeight="1">
      <c r="A66" s="24" t="s">
        <v>268</v>
      </c>
      <c r="B66" s="24" t="s">
        <v>269</v>
      </c>
      <c r="C66" s="25">
        <v>2399.8546500000002</v>
      </c>
      <c r="D66" s="25">
        <v>345.71845000000002</v>
      </c>
      <c r="E66" s="62">
        <v>14.405807868405695</v>
      </c>
    </row>
    <row r="67" spans="1:5" ht="19.899999999999999" customHeight="1">
      <c r="A67" s="26" t="s">
        <v>270</v>
      </c>
      <c r="B67" s="26" t="s">
        <v>271</v>
      </c>
      <c r="C67" s="27">
        <v>2394.5866500000002</v>
      </c>
      <c r="D67" s="27">
        <v>307.35120000000001</v>
      </c>
      <c r="E67" s="62">
        <v>12.835250710179979</v>
      </c>
    </row>
    <row r="68" spans="1:5" ht="19.899999999999999" customHeight="1">
      <c r="A68" s="26" t="s">
        <v>272</v>
      </c>
      <c r="B68" s="26" t="s">
        <v>273</v>
      </c>
      <c r="C68" s="27">
        <v>5.2679999999999998</v>
      </c>
      <c r="D68" s="27">
        <v>38.367249999999999</v>
      </c>
      <c r="E68" s="62">
        <v>728.30770690964312</v>
      </c>
    </row>
    <row r="69" spans="1:5" ht="19.899999999999999" customHeight="1">
      <c r="A69" s="24" t="s">
        <v>274</v>
      </c>
      <c r="B69" s="24" t="s">
        <v>275</v>
      </c>
      <c r="C69" s="27">
        <v>448.83011100000004</v>
      </c>
      <c r="D69" s="25">
        <v>556.26568899999995</v>
      </c>
      <c r="E69" s="62">
        <v>123.93680267142324</v>
      </c>
    </row>
    <row r="70" spans="1:5" ht="19.899999999999999" customHeight="1">
      <c r="A70" s="26" t="s">
        <v>276</v>
      </c>
      <c r="B70" s="26" t="s">
        <v>277</v>
      </c>
      <c r="C70" s="27">
        <v>0.42620000000000002</v>
      </c>
      <c r="D70" s="27">
        <v>1.5887</v>
      </c>
      <c r="E70" s="62">
        <v>372.75926794931956</v>
      </c>
    </row>
    <row r="71" spans="1:5" ht="19.899999999999999" customHeight="1">
      <c r="A71" s="26" t="s">
        <v>278</v>
      </c>
      <c r="B71" s="26" t="s">
        <v>279</v>
      </c>
      <c r="C71" s="27">
        <v>14.5387</v>
      </c>
      <c r="D71" s="27">
        <v>9.2393000000000001</v>
      </c>
      <c r="E71" s="62">
        <v>63.549698391190411</v>
      </c>
    </row>
    <row r="72" spans="1:5" ht="19.899999999999999" customHeight="1">
      <c r="A72" s="26" t="s">
        <v>280</v>
      </c>
      <c r="B72" s="26" t="s">
        <v>281</v>
      </c>
      <c r="C72" s="25">
        <v>0</v>
      </c>
      <c r="D72" s="27">
        <v>3.5</v>
      </c>
      <c r="E72" s="62"/>
    </row>
    <row r="73" spans="1:5" ht="19.899999999999999" customHeight="1">
      <c r="A73" s="26" t="s">
        <v>282</v>
      </c>
      <c r="B73" s="26" t="s">
        <v>283</v>
      </c>
      <c r="C73" s="27">
        <v>411.136211</v>
      </c>
      <c r="D73" s="27">
        <v>47.846688999999998</v>
      </c>
      <c r="E73" s="62">
        <v>11.63767328682221</v>
      </c>
    </row>
    <row r="74" spans="1:5" ht="19.899999999999999" customHeight="1">
      <c r="A74" s="26" t="s">
        <v>284</v>
      </c>
      <c r="B74" s="26" t="s">
        <v>285</v>
      </c>
      <c r="C74" s="25">
        <v>22.728999999999999</v>
      </c>
      <c r="D74" s="27">
        <v>494.09100000000001</v>
      </c>
      <c r="E74" s="62">
        <v>2173.8351885256725</v>
      </c>
    </row>
    <row r="75" spans="1:5" ht="19.899999999999999" customHeight="1">
      <c r="A75" s="24" t="s">
        <v>286</v>
      </c>
      <c r="B75" s="24" t="s">
        <v>287</v>
      </c>
      <c r="C75" s="27">
        <v>10.69007</v>
      </c>
      <c r="D75" s="25">
        <v>0.36019000000000001</v>
      </c>
      <c r="E75" s="62">
        <v>3.3693886008230067</v>
      </c>
    </row>
    <row r="76" spans="1:5" ht="19.899999999999999" customHeight="1">
      <c r="A76" s="26" t="s">
        <v>288</v>
      </c>
      <c r="B76" s="26" t="s">
        <v>174</v>
      </c>
      <c r="C76" s="27">
        <v>3.1398099999999998</v>
      </c>
      <c r="D76" s="27">
        <v>0.36019000000000001</v>
      </c>
      <c r="E76" s="62">
        <v>11.471713256534633</v>
      </c>
    </row>
    <row r="77" spans="1:5" ht="19.899999999999999" customHeight="1">
      <c r="A77" s="26" t="s">
        <v>457</v>
      </c>
      <c r="B77" s="26" t="s">
        <v>458</v>
      </c>
      <c r="C77" s="25">
        <v>7.5502600000000006</v>
      </c>
      <c r="D77" s="27"/>
      <c r="E77" s="62">
        <v>0</v>
      </c>
    </row>
    <row r="78" spans="1:5" ht="19.899999999999999" customHeight="1">
      <c r="A78" s="26" t="s">
        <v>459</v>
      </c>
      <c r="B78" s="26" t="s">
        <v>460</v>
      </c>
      <c r="C78" s="27">
        <v>43.5</v>
      </c>
      <c r="D78" s="27"/>
      <c r="E78" s="62">
        <v>0</v>
      </c>
    </row>
    <row r="79" spans="1:5" ht="19.899999999999999" customHeight="1">
      <c r="A79" s="26" t="s">
        <v>461</v>
      </c>
      <c r="B79" s="26" t="s">
        <v>462</v>
      </c>
      <c r="C79" s="27">
        <v>43.5</v>
      </c>
      <c r="D79" s="27"/>
      <c r="E79" s="62">
        <v>0</v>
      </c>
    </row>
    <row r="80" spans="1:5" ht="19.899999999999999" customHeight="1">
      <c r="A80" s="24" t="s">
        <v>289</v>
      </c>
      <c r="B80" s="24" t="s">
        <v>290</v>
      </c>
      <c r="C80" s="25">
        <v>514.38361500000008</v>
      </c>
      <c r="D80" s="25">
        <v>558.27408500000001</v>
      </c>
      <c r="E80" s="62">
        <v>108.53263376206101</v>
      </c>
    </row>
    <row r="81" spans="1:5" ht="19.899999999999999" customHeight="1">
      <c r="A81" s="26" t="s">
        <v>291</v>
      </c>
      <c r="B81" s="26" t="s">
        <v>292</v>
      </c>
      <c r="C81" s="25">
        <v>74.542315000000002</v>
      </c>
      <c r="D81" s="27">
        <v>97.977684999999994</v>
      </c>
      <c r="E81" s="62">
        <v>131.43901554439245</v>
      </c>
    </row>
    <row r="82" spans="1:5" ht="19.899999999999999" customHeight="1">
      <c r="A82" s="26" t="s">
        <v>293</v>
      </c>
      <c r="B82" s="26" t="s">
        <v>294</v>
      </c>
      <c r="C82" s="27">
        <v>439.84129999999999</v>
      </c>
      <c r="D82" s="27">
        <v>460.29640000000001</v>
      </c>
      <c r="E82" s="62">
        <v>104.65056373742074</v>
      </c>
    </row>
    <row r="83" spans="1:5" ht="19.899999999999999" customHeight="1">
      <c r="A83" s="24" t="s">
        <v>295</v>
      </c>
      <c r="B83" s="24" t="s">
        <v>296</v>
      </c>
      <c r="C83" s="25">
        <v>36.661000000000001</v>
      </c>
      <c r="D83" s="25">
        <v>96.838999999999999</v>
      </c>
      <c r="E83" s="62">
        <v>264.14718638335012</v>
      </c>
    </row>
    <row r="84" spans="1:5" ht="19.899999999999999" customHeight="1">
      <c r="A84" s="26" t="s">
        <v>297</v>
      </c>
      <c r="B84" s="26" t="s">
        <v>298</v>
      </c>
      <c r="C84" s="27">
        <v>1.41</v>
      </c>
      <c r="D84" s="27">
        <v>47.96</v>
      </c>
      <c r="E84" s="62">
        <v>3401.4184397163122</v>
      </c>
    </row>
    <row r="85" spans="1:5" ht="19.899999999999999" customHeight="1">
      <c r="A85" s="26" t="s">
        <v>299</v>
      </c>
      <c r="B85" s="26" t="s">
        <v>300</v>
      </c>
      <c r="C85" s="27">
        <v>35.250999999999998</v>
      </c>
      <c r="D85" s="27">
        <v>48.878999999999998</v>
      </c>
      <c r="E85" s="62">
        <v>138.65989617315822</v>
      </c>
    </row>
    <row r="86" spans="1:5" ht="19.899999999999999" customHeight="1">
      <c r="A86" s="26" t="s">
        <v>464</v>
      </c>
      <c r="B86" s="26" t="s">
        <v>465</v>
      </c>
      <c r="C86" s="27">
        <v>38.75</v>
      </c>
      <c r="D86" s="27"/>
      <c r="E86" s="62">
        <v>0</v>
      </c>
    </row>
    <row r="87" spans="1:5" ht="19.899999999999999" customHeight="1">
      <c r="A87" s="26" t="s">
        <v>466</v>
      </c>
      <c r="B87" s="26" t="s">
        <v>465</v>
      </c>
      <c r="C87" s="25">
        <v>38.75</v>
      </c>
      <c r="D87" s="27"/>
      <c r="E87" s="62">
        <v>0</v>
      </c>
    </row>
    <row r="88" spans="1:5" ht="19.899999999999999" customHeight="1">
      <c r="A88" s="24" t="s">
        <v>301</v>
      </c>
      <c r="B88" s="24" t="s">
        <v>152</v>
      </c>
      <c r="C88" s="27">
        <v>1475.795676</v>
      </c>
      <c r="D88" s="25">
        <v>1085.5216740000001</v>
      </c>
      <c r="E88" s="62">
        <v>73.555011147762713</v>
      </c>
    </row>
    <row r="89" spans="1:5" ht="19.899999999999999" customHeight="1">
      <c r="A89" s="24" t="s">
        <v>302</v>
      </c>
      <c r="B89" s="24" t="s">
        <v>303</v>
      </c>
      <c r="C89" s="25">
        <v>171.9</v>
      </c>
      <c r="D89" s="25">
        <v>146.30000000000001</v>
      </c>
      <c r="E89" s="62">
        <v>85.107620709714965</v>
      </c>
    </row>
    <row r="90" spans="1:5" ht="19.899999999999999" customHeight="1">
      <c r="A90" s="26" t="s">
        <v>304</v>
      </c>
      <c r="B90" s="26" t="s">
        <v>305</v>
      </c>
      <c r="C90" s="25">
        <v>171.9</v>
      </c>
      <c r="D90" s="27">
        <v>146.30000000000001</v>
      </c>
      <c r="E90" s="62">
        <v>85.107620709714965</v>
      </c>
    </row>
    <row r="91" spans="1:5" ht="19.899999999999999" customHeight="1">
      <c r="A91" s="26" t="s">
        <v>467</v>
      </c>
      <c r="B91" s="26" t="s">
        <v>468</v>
      </c>
      <c r="C91" s="27">
        <v>323.85051800000002</v>
      </c>
      <c r="D91" s="27"/>
      <c r="E91" s="62">
        <v>0</v>
      </c>
    </row>
    <row r="92" spans="1:5" ht="19.899999999999999" customHeight="1">
      <c r="A92" s="26" t="s">
        <v>469</v>
      </c>
      <c r="B92" s="26" t="s">
        <v>470</v>
      </c>
      <c r="C92" s="25">
        <v>323.85051800000002</v>
      </c>
      <c r="D92" s="27"/>
      <c r="E92" s="62">
        <v>0</v>
      </c>
    </row>
    <row r="93" spans="1:5" ht="19.899999999999999" customHeight="1">
      <c r="A93" s="26" t="s">
        <v>471</v>
      </c>
      <c r="B93" s="26" t="s">
        <v>472</v>
      </c>
      <c r="C93" s="27">
        <v>29.939900000000002</v>
      </c>
      <c r="D93" s="27"/>
      <c r="E93" s="62">
        <v>0</v>
      </c>
    </row>
    <row r="94" spans="1:5" ht="19.899999999999999" customHeight="1">
      <c r="A94" s="26" t="s">
        <v>473</v>
      </c>
      <c r="B94" s="26" t="s">
        <v>474</v>
      </c>
      <c r="C94" s="25">
        <v>29.939900000000002</v>
      </c>
      <c r="D94" s="27"/>
      <c r="E94" s="62">
        <v>0</v>
      </c>
    </row>
    <row r="95" spans="1:5" ht="19.899999999999999" customHeight="1">
      <c r="A95" s="24" t="s">
        <v>306</v>
      </c>
      <c r="B95" s="24" t="s">
        <v>307</v>
      </c>
      <c r="C95" s="27">
        <v>338.179417</v>
      </c>
      <c r="D95" s="25">
        <v>395.18</v>
      </c>
      <c r="E95" s="62">
        <v>116.85513077811001</v>
      </c>
    </row>
    <row r="96" spans="1:5" ht="19.899999999999999" customHeight="1">
      <c r="A96" s="26" t="s">
        <v>308</v>
      </c>
      <c r="B96" s="26" t="s">
        <v>309</v>
      </c>
      <c r="C96" s="27">
        <v>144.77390299999999</v>
      </c>
      <c r="D96" s="27">
        <v>114</v>
      </c>
      <c r="E96" s="62">
        <v>78.743473538873928</v>
      </c>
    </row>
    <row r="97" spans="1:5" ht="19.899999999999999" customHeight="1">
      <c r="A97" s="26" t="s">
        <v>310</v>
      </c>
      <c r="B97" s="26" t="s">
        <v>311</v>
      </c>
      <c r="C97" s="25">
        <v>193.40551399999998</v>
      </c>
      <c r="D97" s="27">
        <v>281.18</v>
      </c>
      <c r="E97" s="62">
        <v>145.38365229855859</v>
      </c>
    </row>
    <row r="98" spans="1:5" ht="19.899999999999999" customHeight="1">
      <c r="A98" s="26" t="s">
        <v>312</v>
      </c>
      <c r="B98" s="26" t="s">
        <v>313</v>
      </c>
      <c r="C98" s="55"/>
      <c r="D98" s="27">
        <v>0</v>
      </c>
      <c r="E98" s="62"/>
    </row>
    <row r="99" spans="1:5" ht="19.899999999999999" customHeight="1">
      <c r="A99" s="24" t="s">
        <v>314</v>
      </c>
      <c r="B99" s="24" t="s">
        <v>315</v>
      </c>
      <c r="C99" s="25">
        <v>600.85194100000001</v>
      </c>
      <c r="D99" s="25">
        <v>544.04167399999994</v>
      </c>
      <c r="E99" s="62">
        <v>90.545047269806517</v>
      </c>
    </row>
    <row r="100" spans="1:5" ht="19.899999999999999" customHeight="1">
      <c r="A100" s="26" t="s">
        <v>316</v>
      </c>
      <c r="B100" s="26" t="s">
        <v>317</v>
      </c>
      <c r="C100" s="27">
        <v>596.297641</v>
      </c>
      <c r="D100" s="27">
        <v>544.04167399999994</v>
      </c>
      <c r="E100" s="62">
        <v>91.236596725023773</v>
      </c>
    </row>
    <row r="101" spans="1:5" ht="19.899999999999999" customHeight="1">
      <c r="A101" s="26" t="s">
        <v>475</v>
      </c>
      <c r="B101" s="26" t="s">
        <v>476</v>
      </c>
      <c r="C101" s="27">
        <v>4.5542999999999996</v>
      </c>
      <c r="D101" s="27"/>
      <c r="E101" s="62">
        <v>0</v>
      </c>
    </row>
    <row r="102" spans="1:5" ht="19.899999999999999" customHeight="1">
      <c r="A102" s="26" t="s">
        <v>477</v>
      </c>
      <c r="B102" s="26" t="s">
        <v>478</v>
      </c>
      <c r="C102" s="27">
        <v>1.7739</v>
      </c>
      <c r="D102" s="27"/>
      <c r="E102" s="62">
        <v>0</v>
      </c>
    </row>
    <row r="103" spans="1:5" ht="19.899999999999999" customHeight="1">
      <c r="A103" s="26" t="s">
        <v>479</v>
      </c>
      <c r="B103" s="26" t="s">
        <v>480</v>
      </c>
      <c r="C103" s="25">
        <v>1.7739</v>
      </c>
      <c r="D103" s="27"/>
      <c r="E103" s="62">
        <v>0</v>
      </c>
    </row>
    <row r="104" spans="1:5" ht="19.899999999999999" customHeight="1">
      <c r="A104" s="26" t="s">
        <v>481</v>
      </c>
      <c r="B104" s="26" t="s">
        <v>482</v>
      </c>
      <c r="C104" s="27">
        <v>9.3000000000000007</v>
      </c>
      <c r="D104" s="27"/>
      <c r="E104" s="62">
        <v>0</v>
      </c>
    </row>
    <row r="105" spans="1:5" ht="19.899999999999999" customHeight="1">
      <c r="A105" s="26" t="s">
        <v>483</v>
      </c>
      <c r="B105" s="26" t="s">
        <v>482</v>
      </c>
      <c r="C105" s="25">
        <v>9.3000000000000007</v>
      </c>
      <c r="D105" s="27"/>
      <c r="E105" s="62">
        <v>0</v>
      </c>
    </row>
    <row r="106" spans="1:5" ht="19.899999999999999" customHeight="1">
      <c r="A106" s="24" t="s">
        <v>318</v>
      </c>
      <c r="B106" s="24" t="s">
        <v>153</v>
      </c>
      <c r="C106" s="27">
        <v>5607.9225049999995</v>
      </c>
      <c r="D106" s="25">
        <v>4850.3123939999996</v>
      </c>
      <c r="E106" s="62">
        <v>86.490360551086113</v>
      </c>
    </row>
    <row r="107" spans="1:5" ht="19.899999999999999" customHeight="1">
      <c r="A107" s="24" t="s">
        <v>319</v>
      </c>
      <c r="B107" s="24" t="s">
        <v>320</v>
      </c>
      <c r="C107" s="25">
        <v>3698.4760850000002</v>
      </c>
      <c r="D107" s="25">
        <v>3435.06</v>
      </c>
      <c r="E107" s="62">
        <v>92.877712902664328</v>
      </c>
    </row>
    <row r="108" spans="1:5" ht="19.899999999999999" customHeight="1">
      <c r="A108" s="26" t="s">
        <v>321</v>
      </c>
      <c r="B108" s="26" t="s">
        <v>322</v>
      </c>
      <c r="C108" s="25">
        <v>3698.4760850000002</v>
      </c>
      <c r="D108" s="27">
        <v>3435.06</v>
      </c>
      <c r="E108" s="62">
        <v>92.877712902664328</v>
      </c>
    </row>
    <row r="109" spans="1:5" ht="19.899999999999999" customHeight="1">
      <c r="A109" s="24" t="s">
        <v>323</v>
      </c>
      <c r="B109" s="24" t="s">
        <v>324</v>
      </c>
      <c r="C109" s="27">
        <v>402.86630000000002</v>
      </c>
      <c r="D109" s="25">
        <v>297.13369999999998</v>
      </c>
      <c r="E109" s="62">
        <v>73.754915712731488</v>
      </c>
    </row>
    <row r="110" spans="1:5" ht="19.899999999999999" customHeight="1">
      <c r="A110" s="26" t="s">
        <v>325</v>
      </c>
      <c r="B110" s="26" t="s">
        <v>326</v>
      </c>
      <c r="C110" s="27">
        <v>402.86630000000002</v>
      </c>
      <c r="D110" s="27">
        <v>297.13369999999998</v>
      </c>
      <c r="E110" s="62">
        <v>73.754915712731488</v>
      </c>
    </row>
    <row r="111" spans="1:5" ht="19.899999999999999" customHeight="1">
      <c r="A111" s="24" t="s">
        <v>327</v>
      </c>
      <c r="B111" s="24" t="s">
        <v>328</v>
      </c>
      <c r="C111" s="27">
        <v>1506.5801199999999</v>
      </c>
      <c r="D111" s="25">
        <v>1118.118694</v>
      </c>
      <c r="E111" s="62">
        <v>74.21568087596961</v>
      </c>
    </row>
    <row r="112" spans="1:5" ht="19.899999999999999" customHeight="1">
      <c r="A112" s="26" t="s">
        <v>329</v>
      </c>
      <c r="B112" s="26" t="s">
        <v>330</v>
      </c>
      <c r="C112" s="27">
        <v>131.58011999999999</v>
      </c>
      <c r="D112" s="27">
        <v>183.19</v>
      </c>
      <c r="E112" s="62">
        <v>139.22315924320483</v>
      </c>
    </row>
    <row r="113" spans="1:5" ht="19.899999999999999" customHeight="1">
      <c r="A113" s="26" t="s">
        <v>331</v>
      </c>
      <c r="B113" s="26" t="s">
        <v>332</v>
      </c>
      <c r="C113" s="27">
        <v>1375</v>
      </c>
      <c r="D113" s="27">
        <v>934.92869399999995</v>
      </c>
      <c r="E113" s="62">
        <v>67.99481410909091</v>
      </c>
    </row>
    <row r="114" spans="1:5" ht="19.899999999999999" customHeight="1">
      <c r="A114" s="24" t="s">
        <v>333</v>
      </c>
      <c r="B114" s="24" t="s">
        <v>112</v>
      </c>
      <c r="C114" s="27">
        <v>8200.3554519999998</v>
      </c>
      <c r="D114" s="25">
        <v>8466.0095000000001</v>
      </c>
      <c r="E114" s="62">
        <v>103.23954308511358</v>
      </c>
    </row>
    <row r="115" spans="1:5" ht="19.899999999999999" customHeight="1">
      <c r="A115" s="24" t="s">
        <v>334</v>
      </c>
      <c r="B115" s="24" t="s">
        <v>335</v>
      </c>
      <c r="C115" s="27">
        <v>4728.5184259999996</v>
      </c>
      <c r="D115" s="25">
        <v>5961.1016</v>
      </c>
      <c r="E115" s="62">
        <v>126.06700583469399</v>
      </c>
    </row>
    <row r="116" spans="1:5" ht="19.899999999999999" customHeight="1">
      <c r="A116" s="26" t="s">
        <v>336</v>
      </c>
      <c r="B116" s="26" t="s">
        <v>44</v>
      </c>
      <c r="C116" s="27">
        <v>649.40277400000002</v>
      </c>
      <c r="D116" s="27">
        <v>776.2</v>
      </c>
      <c r="E116" s="62">
        <v>119.52520547748694</v>
      </c>
    </row>
    <row r="117" spans="1:5" ht="19.899999999999999" customHeight="1">
      <c r="A117" s="26" t="s">
        <v>337</v>
      </c>
      <c r="B117" s="26" t="s">
        <v>338</v>
      </c>
      <c r="C117" s="27">
        <v>145.67371599999998</v>
      </c>
      <c r="D117" s="27">
        <v>245</v>
      </c>
      <c r="E117" s="62">
        <v>168.18408064774019</v>
      </c>
    </row>
    <row r="118" spans="1:5" ht="19.899999999999999" customHeight="1">
      <c r="A118" s="26" t="s">
        <v>339</v>
      </c>
      <c r="B118" s="26" t="s">
        <v>340</v>
      </c>
      <c r="C118" s="25">
        <v>3933.4419359999997</v>
      </c>
      <c r="D118" s="27">
        <v>4939.9016000000001</v>
      </c>
      <c r="E118" s="62">
        <v>125.5872510736358</v>
      </c>
    </row>
    <row r="119" spans="1:5" ht="19.899999999999999" customHeight="1">
      <c r="A119" s="24" t="s">
        <v>341</v>
      </c>
      <c r="B119" s="24" t="s">
        <v>342</v>
      </c>
      <c r="C119" s="27">
        <v>1667.62285</v>
      </c>
      <c r="D119" s="25">
        <v>2350.13</v>
      </c>
      <c r="E119" s="62">
        <v>140.92694880020383</v>
      </c>
    </row>
    <row r="120" spans="1:5" ht="19.899999999999999" customHeight="1">
      <c r="A120" s="26" t="s">
        <v>343</v>
      </c>
      <c r="B120" s="26" t="s">
        <v>342</v>
      </c>
      <c r="C120" s="27">
        <v>1667.62285</v>
      </c>
      <c r="D120" s="27">
        <v>2350.13</v>
      </c>
      <c r="E120" s="62">
        <v>140.92694880020383</v>
      </c>
    </row>
    <row r="121" spans="1:5" ht="19.899999999999999" customHeight="1">
      <c r="A121" s="24" t="s">
        <v>344</v>
      </c>
      <c r="B121" s="24" t="s">
        <v>345</v>
      </c>
      <c r="C121" s="27">
        <v>504.28210000000001</v>
      </c>
      <c r="D121" s="25">
        <v>154.77789999999999</v>
      </c>
      <c r="E121" s="62">
        <v>30.692721395425295</v>
      </c>
    </row>
    <row r="122" spans="1:5" ht="19.899999999999999" customHeight="1">
      <c r="A122" s="26" t="s">
        <v>346</v>
      </c>
      <c r="B122" s="26" t="s">
        <v>345</v>
      </c>
      <c r="C122" s="25">
        <v>504.28210000000001</v>
      </c>
      <c r="D122" s="27">
        <v>154.77789999999999</v>
      </c>
      <c r="E122" s="62">
        <v>30.692721395425295</v>
      </c>
    </row>
    <row r="123" spans="1:5" ht="19.899999999999999" customHeight="1">
      <c r="A123" s="26" t="s">
        <v>484</v>
      </c>
      <c r="B123" s="26" t="s">
        <v>485</v>
      </c>
      <c r="C123" s="27">
        <v>1299.9320760000001</v>
      </c>
      <c r="D123" s="27"/>
      <c r="E123" s="62">
        <v>0</v>
      </c>
    </row>
    <row r="124" spans="1:5" ht="19.899999999999999" customHeight="1">
      <c r="A124" s="26" t="s">
        <v>486</v>
      </c>
      <c r="B124" s="26" t="s">
        <v>485</v>
      </c>
      <c r="C124" s="27">
        <v>1299.9320760000001</v>
      </c>
      <c r="D124" s="27"/>
      <c r="E124" s="62">
        <v>0</v>
      </c>
    </row>
    <row r="125" spans="1:5" ht="19.899999999999999" customHeight="1">
      <c r="A125" s="24" t="s">
        <v>347</v>
      </c>
      <c r="B125" s="24" t="s">
        <v>154</v>
      </c>
      <c r="C125" s="27">
        <v>15278.100919999999</v>
      </c>
      <c r="D125" s="25">
        <v>10867.019985999999</v>
      </c>
      <c r="E125" s="62">
        <v>71.12808092381681</v>
      </c>
    </row>
    <row r="126" spans="1:5" ht="19.899999999999999" customHeight="1">
      <c r="A126" s="24" t="s">
        <v>348</v>
      </c>
      <c r="B126" s="24" t="s">
        <v>349</v>
      </c>
      <c r="C126" s="27">
        <v>4279.1104249999999</v>
      </c>
      <c r="D126" s="25">
        <v>5183.37417</v>
      </c>
      <c r="E126" s="62">
        <v>121.13204977644389</v>
      </c>
    </row>
    <row r="127" spans="1:5" ht="19.899999999999999" customHeight="1">
      <c r="A127" s="26" t="s">
        <v>350</v>
      </c>
      <c r="B127" s="26" t="s">
        <v>198</v>
      </c>
      <c r="C127" s="25">
        <v>408.846878</v>
      </c>
      <c r="D127" s="27">
        <v>435.73</v>
      </c>
      <c r="E127" s="62">
        <v>106.57535215421163</v>
      </c>
    </row>
    <row r="128" spans="1:5" ht="19.899999999999999" customHeight="1">
      <c r="A128" s="26" t="s">
        <v>351</v>
      </c>
      <c r="B128" s="26" t="s">
        <v>352</v>
      </c>
      <c r="C128" s="27">
        <v>88.484701000000001</v>
      </c>
      <c r="D128" s="27">
        <v>64.115298999999993</v>
      </c>
      <c r="E128" s="62">
        <v>72.459191561262088</v>
      </c>
    </row>
    <row r="129" spans="1:5" ht="19.899999999999999" customHeight="1">
      <c r="A129" s="26" t="s">
        <v>353</v>
      </c>
      <c r="B129" s="26" t="s">
        <v>354</v>
      </c>
      <c r="C129" s="27">
        <v>5.2834000000000003</v>
      </c>
      <c r="D129" s="27">
        <v>3.97</v>
      </c>
      <c r="E129" s="62">
        <v>75.141007684445626</v>
      </c>
    </row>
    <row r="130" spans="1:5" ht="19.899999999999999" customHeight="1">
      <c r="A130" s="26" t="s">
        <v>355</v>
      </c>
      <c r="B130" s="26" t="s">
        <v>356</v>
      </c>
      <c r="C130" s="27">
        <v>83.7179</v>
      </c>
      <c r="D130" s="27">
        <v>4.0309920000000004</v>
      </c>
      <c r="E130" s="62">
        <v>4.8149702751741268</v>
      </c>
    </row>
    <row r="131" spans="1:5" ht="19.899999999999999" customHeight="1">
      <c r="A131" s="26" t="s">
        <v>357</v>
      </c>
      <c r="B131" s="26" t="s">
        <v>358</v>
      </c>
      <c r="C131" s="25">
        <v>1052.8249490000001</v>
      </c>
      <c r="D131" s="27">
        <v>548.81105600000001</v>
      </c>
      <c r="E131" s="62">
        <v>52.127474422151067</v>
      </c>
    </row>
    <row r="132" spans="1:5" ht="19.899999999999999" customHeight="1">
      <c r="A132" s="26" t="s">
        <v>359</v>
      </c>
      <c r="B132" s="26" t="s">
        <v>360</v>
      </c>
      <c r="C132" s="25">
        <v>9.0649999999999995</v>
      </c>
      <c r="D132" s="27">
        <v>17.155000000000001</v>
      </c>
      <c r="E132" s="62">
        <v>189.24434638720356</v>
      </c>
    </row>
    <row r="133" spans="1:5" ht="19.899999999999999" customHeight="1">
      <c r="A133" s="26" t="s">
        <v>361</v>
      </c>
      <c r="B133" s="26" t="s">
        <v>362</v>
      </c>
      <c r="C133" s="27">
        <v>0</v>
      </c>
      <c r="D133" s="27">
        <v>32.237720000000003</v>
      </c>
      <c r="E133" s="62"/>
    </row>
    <row r="134" spans="1:5" ht="19.899999999999999" customHeight="1">
      <c r="A134" s="26" t="s">
        <v>363</v>
      </c>
      <c r="B134" s="26" t="s">
        <v>364</v>
      </c>
      <c r="C134" s="25">
        <v>110.99545000000001</v>
      </c>
      <c r="D134" s="27">
        <v>53.284550000000003</v>
      </c>
      <c r="E134" s="62">
        <v>48.006066915355539</v>
      </c>
    </row>
    <row r="135" spans="1:5" ht="19.899999999999999" customHeight="1">
      <c r="A135" s="26" t="s">
        <v>365</v>
      </c>
      <c r="B135" s="26" t="s">
        <v>366</v>
      </c>
      <c r="C135" s="25">
        <v>2519.892147</v>
      </c>
      <c r="D135" s="27">
        <v>4024.0395530000001</v>
      </c>
      <c r="E135" s="62">
        <v>159.69094382831935</v>
      </c>
    </row>
    <row r="136" spans="1:5" ht="19.899999999999999" customHeight="1">
      <c r="A136" s="24" t="s">
        <v>367</v>
      </c>
      <c r="B136" s="24" t="s">
        <v>368</v>
      </c>
      <c r="C136" s="27">
        <v>801.02062799999999</v>
      </c>
      <c r="D136" s="25">
        <v>824.20531600000004</v>
      </c>
      <c r="E136" s="62">
        <v>102.89439337634636</v>
      </c>
    </row>
    <row r="137" spans="1:5" ht="19.899999999999999" customHeight="1">
      <c r="A137" s="26" t="s">
        <v>369</v>
      </c>
      <c r="B137" s="26" t="s">
        <v>370</v>
      </c>
      <c r="C137" s="25">
        <v>0</v>
      </c>
      <c r="D137" s="27">
        <v>177.875</v>
      </c>
      <c r="E137" s="62"/>
    </row>
    <row r="138" spans="1:5" ht="19.899999999999999" customHeight="1">
      <c r="A138" s="26" t="s">
        <v>371</v>
      </c>
      <c r="B138" s="26" t="s">
        <v>372</v>
      </c>
      <c r="C138" s="25">
        <v>158.13968400000002</v>
      </c>
      <c r="D138" s="27">
        <v>216.940316</v>
      </c>
      <c r="E138" s="62">
        <v>137.18271752711985</v>
      </c>
    </row>
    <row r="139" spans="1:5" ht="19.899999999999999" customHeight="1">
      <c r="A139" s="26" t="s">
        <v>373</v>
      </c>
      <c r="B139" s="26" t="s">
        <v>374</v>
      </c>
      <c r="C139" s="27">
        <v>328.23088200000001</v>
      </c>
      <c r="D139" s="27">
        <v>429.39</v>
      </c>
      <c r="E139" s="62">
        <v>130.81950040276831</v>
      </c>
    </row>
    <row r="140" spans="1:5" ht="19.899999999999999" customHeight="1">
      <c r="A140" s="26" t="s">
        <v>489</v>
      </c>
      <c r="B140" s="26" t="s">
        <v>490</v>
      </c>
      <c r="C140" s="27">
        <v>314.65006199999999</v>
      </c>
      <c r="D140" s="27"/>
      <c r="E140" s="62">
        <v>0</v>
      </c>
    </row>
    <row r="141" spans="1:5" ht="19.899999999999999" customHeight="1">
      <c r="A141" s="24" t="s">
        <v>375</v>
      </c>
      <c r="B141" s="24" t="s">
        <v>376</v>
      </c>
      <c r="C141" s="25">
        <v>10197.969867</v>
      </c>
      <c r="D141" s="25">
        <v>4355.0405000000001</v>
      </c>
      <c r="E141" s="62">
        <v>42.704975174447632</v>
      </c>
    </row>
    <row r="142" spans="1:5" ht="19.899999999999999" customHeight="1">
      <c r="A142" s="26" t="s">
        <v>377</v>
      </c>
      <c r="B142" s="26" t="s">
        <v>378</v>
      </c>
      <c r="C142" s="25">
        <v>197.129244</v>
      </c>
      <c r="D142" s="27">
        <v>250.75399999999999</v>
      </c>
      <c r="E142" s="62">
        <v>127.20284160375515</v>
      </c>
    </row>
    <row r="143" spans="1:5" ht="19.899999999999999" customHeight="1">
      <c r="A143" s="26" t="s">
        <v>379</v>
      </c>
      <c r="B143" s="26" t="s">
        <v>380</v>
      </c>
      <c r="C143" s="27">
        <v>5362.0135650000002</v>
      </c>
      <c r="D143" s="27">
        <v>1476.9005</v>
      </c>
      <c r="E143" s="62">
        <v>27.543766573816935</v>
      </c>
    </row>
    <row r="144" spans="1:5" ht="19.899999999999999" customHeight="1">
      <c r="A144" s="26" t="s">
        <v>381</v>
      </c>
      <c r="B144" s="26" t="s">
        <v>382</v>
      </c>
      <c r="C144" s="25">
        <v>1522.8425580000001</v>
      </c>
      <c r="D144" s="27">
        <v>1178.77</v>
      </c>
      <c r="E144" s="62">
        <v>77.405900814074826</v>
      </c>
    </row>
    <row r="145" spans="1:5" ht="19.899999999999999" customHeight="1">
      <c r="A145" s="26" t="s">
        <v>383</v>
      </c>
      <c r="B145" s="26" t="s">
        <v>384</v>
      </c>
      <c r="C145" s="25">
        <v>3115.9845</v>
      </c>
      <c r="D145" s="27">
        <v>1448.616</v>
      </c>
      <c r="E145" s="62">
        <v>46.489833309504583</v>
      </c>
    </row>
    <row r="146" spans="1:5" ht="19.899999999999999" customHeight="1">
      <c r="A146" s="24" t="s">
        <v>385</v>
      </c>
      <c r="B146" s="24" t="s">
        <v>386</v>
      </c>
      <c r="C146" s="27">
        <v>0</v>
      </c>
      <c r="D146" s="25">
        <v>504.4</v>
      </c>
      <c r="E146" s="62"/>
    </row>
    <row r="147" spans="1:5" ht="19.899999999999999" customHeight="1">
      <c r="A147" s="26" t="s">
        <v>387</v>
      </c>
      <c r="B147" s="26" t="s">
        <v>388</v>
      </c>
      <c r="C147" s="27">
        <v>0</v>
      </c>
      <c r="D147" s="27">
        <v>56</v>
      </c>
      <c r="E147" s="62"/>
    </row>
    <row r="148" spans="1:5" ht="19.899999999999999" customHeight="1">
      <c r="A148" s="26" t="s">
        <v>389</v>
      </c>
      <c r="B148" s="26" t="s">
        <v>390</v>
      </c>
      <c r="C148" s="25">
        <v>0</v>
      </c>
      <c r="D148" s="27">
        <v>420</v>
      </c>
      <c r="E148" s="62"/>
    </row>
    <row r="149" spans="1:5" ht="19.899999999999999" customHeight="1">
      <c r="A149" s="26" t="s">
        <v>391</v>
      </c>
      <c r="B149" s="26" t="s">
        <v>392</v>
      </c>
      <c r="C149" s="55"/>
      <c r="D149" s="27">
        <v>28.4</v>
      </c>
      <c r="E149" s="62"/>
    </row>
    <row r="150" spans="1:5" ht="19.899999999999999" customHeight="1">
      <c r="A150" s="24" t="s">
        <v>393</v>
      </c>
      <c r="B150" s="24" t="s">
        <v>394</v>
      </c>
      <c r="C150" s="25">
        <v>5052.1739399999997</v>
      </c>
      <c r="D150" s="25">
        <v>5855.5354269999998</v>
      </c>
      <c r="E150" s="62">
        <v>115.90130301412387</v>
      </c>
    </row>
    <row r="151" spans="1:5" ht="19.899999999999999" customHeight="1">
      <c r="A151" s="24" t="s">
        <v>395</v>
      </c>
      <c r="B151" s="24" t="s">
        <v>396</v>
      </c>
      <c r="C151" s="25">
        <v>5052.1739399999997</v>
      </c>
      <c r="D151" s="25">
        <v>5855.5354269999998</v>
      </c>
      <c r="E151" s="62">
        <v>115.90130301412387</v>
      </c>
    </row>
    <row r="152" spans="1:5" ht="19.899999999999999" customHeight="1">
      <c r="A152" s="26" t="s">
        <v>397</v>
      </c>
      <c r="B152" s="26" t="s">
        <v>398</v>
      </c>
      <c r="C152" s="27">
        <v>5052.1739399999997</v>
      </c>
      <c r="D152" s="27">
        <v>5855.5354269999998</v>
      </c>
      <c r="E152" s="62">
        <v>115.90130301412387</v>
      </c>
    </row>
    <row r="153" spans="1:5" ht="19.899999999999999" customHeight="1">
      <c r="A153" s="24" t="s">
        <v>399</v>
      </c>
      <c r="B153" s="24" t="s">
        <v>155</v>
      </c>
      <c r="C153" s="27">
        <v>1114.2088000000001</v>
      </c>
      <c r="D153" s="25">
        <v>2415.5</v>
      </c>
      <c r="E153" s="62">
        <v>216.79060513612885</v>
      </c>
    </row>
    <row r="154" spans="1:5" ht="19.899999999999999" customHeight="1">
      <c r="A154" s="24" t="s">
        <v>400</v>
      </c>
      <c r="B154" s="24" t="s">
        <v>401</v>
      </c>
      <c r="C154" s="27">
        <v>1114.2088000000001</v>
      </c>
      <c r="D154" s="25">
        <v>2415.5</v>
      </c>
      <c r="E154" s="62">
        <v>216.79060513612885</v>
      </c>
    </row>
    <row r="155" spans="1:5" ht="19.899999999999999" customHeight="1">
      <c r="A155" s="26" t="s">
        <v>402</v>
      </c>
      <c r="B155" s="26" t="s">
        <v>403</v>
      </c>
      <c r="C155" s="27">
        <v>1114.2088000000001</v>
      </c>
      <c r="D155" s="27">
        <v>2415.5</v>
      </c>
      <c r="E155" s="62">
        <v>216.79060513612885</v>
      </c>
    </row>
    <row r="156" spans="1:5" ht="19.899999999999999" customHeight="1">
      <c r="A156" s="24" t="s">
        <v>404</v>
      </c>
      <c r="B156" s="24" t="s">
        <v>156</v>
      </c>
      <c r="C156" s="25">
        <v>1011.5074</v>
      </c>
      <c r="D156" s="25">
        <v>1081.4000000000001</v>
      </c>
      <c r="E156" s="62">
        <v>106.90974677990495</v>
      </c>
    </row>
    <row r="157" spans="1:5" ht="19.899999999999999" customHeight="1">
      <c r="A157" s="24" t="s">
        <v>405</v>
      </c>
      <c r="B157" s="24" t="s">
        <v>406</v>
      </c>
      <c r="C157" s="25">
        <v>1011.5074</v>
      </c>
      <c r="D157" s="25">
        <v>1081.4000000000001</v>
      </c>
      <c r="E157" s="62">
        <v>106.90974677990495</v>
      </c>
    </row>
    <row r="158" spans="1:5" ht="19.899999999999999" customHeight="1">
      <c r="A158" s="26" t="s">
        <v>407</v>
      </c>
      <c r="B158" s="26" t="s">
        <v>408</v>
      </c>
      <c r="C158" s="27">
        <v>562.11739999999998</v>
      </c>
      <c r="D158" s="27">
        <v>594</v>
      </c>
      <c r="E158" s="62">
        <v>105.67187566156109</v>
      </c>
    </row>
    <row r="159" spans="1:5" ht="19.899999999999999" customHeight="1">
      <c r="A159" s="26" t="s">
        <v>409</v>
      </c>
      <c r="B159" s="26" t="s">
        <v>410</v>
      </c>
      <c r="C159" s="27">
        <v>449.39</v>
      </c>
      <c r="D159" s="27">
        <v>487.4</v>
      </c>
      <c r="E159" s="62">
        <v>108.45813213467143</v>
      </c>
    </row>
    <row r="160" spans="1:5" ht="19.899999999999999" customHeight="1">
      <c r="A160" s="26" t="s">
        <v>491</v>
      </c>
      <c r="B160" s="26" t="s">
        <v>157</v>
      </c>
      <c r="C160" s="27">
        <v>132.473534</v>
      </c>
      <c r="D160" s="27"/>
      <c r="E160" s="62">
        <v>0</v>
      </c>
    </row>
    <row r="161" spans="1:5" ht="19.899999999999999" customHeight="1">
      <c r="A161" s="26" t="s">
        <v>492</v>
      </c>
      <c r="B161" s="26" t="s">
        <v>493</v>
      </c>
      <c r="C161" s="27">
        <v>132.473534</v>
      </c>
      <c r="D161" s="27"/>
      <c r="E161" s="62">
        <v>0</v>
      </c>
    </row>
    <row r="162" spans="1:5" ht="19.899999999999999" customHeight="1">
      <c r="A162" s="26" t="s">
        <v>494</v>
      </c>
      <c r="B162" s="26" t="s">
        <v>495</v>
      </c>
      <c r="C162" s="27">
        <v>132.473534</v>
      </c>
      <c r="D162" s="27"/>
      <c r="E162" s="62">
        <v>0</v>
      </c>
    </row>
    <row r="163" spans="1:5" ht="19.899999999999999" customHeight="1">
      <c r="A163" s="24" t="s">
        <v>411</v>
      </c>
      <c r="B163" s="24" t="s">
        <v>158</v>
      </c>
      <c r="C163" s="55">
        <v>0</v>
      </c>
      <c r="D163" s="25">
        <v>113.76</v>
      </c>
      <c r="E163" s="62"/>
    </row>
    <row r="164" spans="1:5" ht="19.899999999999999" customHeight="1">
      <c r="A164" s="24" t="s">
        <v>412</v>
      </c>
      <c r="B164" s="24" t="s">
        <v>413</v>
      </c>
      <c r="C164" s="55">
        <v>0</v>
      </c>
      <c r="D164" s="25">
        <v>113.76</v>
      </c>
      <c r="E164" s="62"/>
    </row>
    <row r="165" spans="1:5" ht="19.899999999999999" customHeight="1">
      <c r="A165" s="26" t="s">
        <v>414</v>
      </c>
      <c r="B165" s="26" t="s">
        <v>415</v>
      </c>
      <c r="C165" s="55">
        <v>0</v>
      </c>
      <c r="D165" s="27">
        <v>113.76</v>
      </c>
      <c r="E165" s="62"/>
    </row>
    <row r="166" spans="1:5" ht="19.899999999999999" customHeight="1">
      <c r="A166" s="24" t="s">
        <v>416</v>
      </c>
      <c r="B166" s="24" t="s">
        <v>417</v>
      </c>
      <c r="C166" s="25">
        <v>43.2</v>
      </c>
      <c r="D166" s="25">
        <v>0</v>
      </c>
      <c r="E166" s="62">
        <v>0</v>
      </c>
    </row>
    <row r="167" spans="1:5" ht="19.899999999999999" customHeight="1">
      <c r="A167" s="24" t="s">
        <v>418</v>
      </c>
      <c r="B167" s="24" t="s">
        <v>417</v>
      </c>
      <c r="C167" s="25">
        <v>43.2</v>
      </c>
      <c r="D167" s="25">
        <v>0</v>
      </c>
      <c r="E167" s="62">
        <v>0</v>
      </c>
    </row>
    <row r="168" spans="1:5" ht="19.899999999999999" customHeight="1">
      <c r="A168" s="26" t="s">
        <v>419</v>
      </c>
      <c r="B168" s="26" t="s">
        <v>417</v>
      </c>
      <c r="C168" s="27">
        <v>43.2</v>
      </c>
      <c r="D168" s="27">
        <v>0</v>
      </c>
      <c r="E168" s="62">
        <v>0</v>
      </c>
    </row>
    <row r="169" spans="1:5" ht="19.899999999999999" customHeight="1">
      <c r="A169" s="72" t="s">
        <v>45</v>
      </c>
      <c r="B169" s="72"/>
      <c r="C169" s="56">
        <v>67379.600000000006</v>
      </c>
      <c r="D169" s="25">
        <v>63058.939888000001</v>
      </c>
      <c r="E169" s="62">
        <v>93.587584206495734</v>
      </c>
    </row>
    <row r="170" spans="1:5" ht="19.899999999999999" customHeight="1">
      <c r="A170" s="72" t="s">
        <v>46</v>
      </c>
      <c r="B170" s="72"/>
      <c r="C170" s="55"/>
      <c r="D170" s="25"/>
      <c r="E170" s="62"/>
    </row>
    <row r="171" spans="1:5" ht="19.899999999999999" customHeight="1">
      <c r="A171" s="72" t="s">
        <v>47</v>
      </c>
      <c r="B171" s="72"/>
      <c r="C171" s="60">
        <v>2762.54</v>
      </c>
      <c r="D171" s="25"/>
      <c r="E171" s="62">
        <v>0</v>
      </c>
    </row>
    <row r="172" spans="1:5" ht="19.899999999999999" customHeight="1">
      <c r="A172" s="72" t="s">
        <v>48</v>
      </c>
      <c r="B172" s="72"/>
      <c r="C172" s="60">
        <v>6243.61</v>
      </c>
      <c r="D172" s="27"/>
      <c r="E172" s="62">
        <v>0</v>
      </c>
    </row>
    <row r="173" spans="1:5" ht="19.899999999999999" customHeight="1">
      <c r="A173" s="72" t="s">
        <v>49</v>
      </c>
      <c r="B173" s="72"/>
      <c r="C173" s="60">
        <v>5032.54</v>
      </c>
      <c r="D173" s="60">
        <v>4877.01</v>
      </c>
      <c r="E173" s="62">
        <v>96.909512890111159</v>
      </c>
    </row>
    <row r="174" spans="1:5" ht="19.899999999999999" customHeight="1">
      <c r="A174" s="72" t="s">
        <v>36</v>
      </c>
      <c r="B174" s="72"/>
      <c r="C174" s="56">
        <f>SUM(C169:C173)</f>
        <v>81418.289999999994</v>
      </c>
      <c r="D174" s="25">
        <f>SUM(D169:D173)</f>
        <v>67935.949888000003</v>
      </c>
      <c r="E174" s="62">
        <v>83.440649377431058</v>
      </c>
    </row>
  </sheetData>
  <mergeCells count="7">
    <mergeCell ref="A173:B173"/>
    <mergeCell ref="A174:B174"/>
    <mergeCell ref="A1:E1"/>
    <mergeCell ref="A169:B169"/>
    <mergeCell ref="A170:B170"/>
    <mergeCell ref="A171:B171"/>
    <mergeCell ref="A172:B172"/>
  </mergeCells>
  <phoneticPr fontId="12" type="noConversion"/>
  <pageMargins left="0.11800000071525574" right="0.11800000071525574" top="0.11800000071525574" bottom="0.11800000071525574" header="0" footer="0"/>
  <pageSetup paperSize="9" orientation="landscape" r:id="rId1"/>
</worksheet>
</file>

<file path=xl/worksheets/sheet17.xml><?xml version="1.0" encoding="utf-8"?>
<worksheet xmlns="http://schemas.openxmlformats.org/spreadsheetml/2006/main" xmlns:r="http://schemas.openxmlformats.org/officeDocument/2006/relationships">
  <dimension ref="A1:E31"/>
  <sheetViews>
    <sheetView topLeftCell="A10" workbookViewId="0">
      <selection activeCell="D41" sqref="D41"/>
    </sheetView>
  </sheetViews>
  <sheetFormatPr defaultColWidth="10" defaultRowHeight="13.5"/>
  <cols>
    <col min="1" max="1" width="40.125" customWidth="1"/>
    <col min="2" max="4" width="19.5" customWidth="1"/>
    <col min="5" max="5" width="64.625" customWidth="1"/>
    <col min="6" max="6" width="9.75" customWidth="1"/>
  </cols>
  <sheetData>
    <row r="1" spans="1:5" ht="36.950000000000003" customHeight="1">
      <c r="A1" s="66" t="s">
        <v>16</v>
      </c>
      <c r="B1" s="66"/>
      <c r="C1" s="66"/>
      <c r="D1" s="66"/>
    </row>
    <row r="2" spans="1:5" ht="19.899999999999999" customHeight="1">
      <c r="A2" s="4"/>
      <c r="B2" s="4"/>
      <c r="C2" s="5"/>
      <c r="D2" s="5" t="s">
        <v>27</v>
      </c>
    </row>
    <row r="3" spans="1:5" ht="33.200000000000003" customHeight="1">
      <c r="A3" s="6" t="s">
        <v>38</v>
      </c>
      <c r="B3" s="6" t="s">
        <v>164</v>
      </c>
      <c r="C3" s="6" t="s">
        <v>165</v>
      </c>
      <c r="D3" s="6" t="s">
        <v>166</v>
      </c>
      <c r="E3" s="6" t="s">
        <v>50</v>
      </c>
    </row>
    <row r="4" spans="1:5" ht="25.7" customHeight="1">
      <c r="A4" s="10" t="s">
        <v>51</v>
      </c>
      <c r="B4" s="8">
        <v>3324.99</v>
      </c>
      <c r="C4" s="9">
        <v>3667.77</v>
      </c>
      <c r="D4" s="63">
        <f>C4/B4</f>
        <v>1.1030920393745545</v>
      </c>
      <c r="E4" s="16" t="s">
        <v>52</v>
      </c>
    </row>
    <row r="5" spans="1:5" ht="25.7" customHeight="1">
      <c r="A5" s="7" t="s">
        <v>53</v>
      </c>
      <c r="B5" s="8">
        <v>2338.6313600000003</v>
      </c>
      <c r="C5" s="9">
        <v>2560.17</v>
      </c>
      <c r="D5" s="63">
        <f t="shared" ref="D5:D30" si="0">C5/B5</f>
        <v>1.0947300390259027</v>
      </c>
      <c r="E5" s="16" t="s">
        <v>54</v>
      </c>
    </row>
    <row r="6" spans="1:5" ht="25.7" customHeight="1">
      <c r="A6" s="7" t="s">
        <v>55</v>
      </c>
      <c r="B6" s="8">
        <v>432.30240300000003</v>
      </c>
      <c r="C6" s="9">
        <v>510.75</v>
      </c>
      <c r="D6" s="63">
        <f t="shared" si="0"/>
        <v>1.1814646332187979</v>
      </c>
      <c r="E6" s="16" t="s">
        <v>56</v>
      </c>
    </row>
    <row r="7" spans="1:5" ht="25.7" customHeight="1">
      <c r="A7" s="7" t="s">
        <v>57</v>
      </c>
      <c r="B7" s="8">
        <v>355.53730000000002</v>
      </c>
      <c r="C7" s="8">
        <v>370</v>
      </c>
      <c r="D7" s="63">
        <f t="shared" si="0"/>
        <v>1.0406784323332601</v>
      </c>
      <c r="E7" s="16" t="s">
        <v>58</v>
      </c>
    </row>
    <row r="8" spans="1:5" ht="25.7" customHeight="1">
      <c r="A8" s="7" t="s">
        <v>59</v>
      </c>
      <c r="B8" s="8">
        <v>198.516749</v>
      </c>
      <c r="C8" s="9">
        <v>226.85</v>
      </c>
      <c r="D8" s="63">
        <f t="shared" si="0"/>
        <v>1.1427247380522032</v>
      </c>
      <c r="E8" s="16" t="s">
        <v>60</v>
      </c>
    </row>
    <row r="9" spans="1:5" ht="25.7" customHeight="1">
      <c r="A9" s="10" t="s">
        <v>61</v>
      </c>
      <c r="B9" s="8">
        <v>334.48</v>
      </c>
      <c r="C9" s="9">
        <v>470.892</v>
      </c>
      <c r="D9" s="63">
        <f t="shared" si="0"/>
        <v>1.4078330542932311</v>
      </c>
      <c r="E9" s="16" t="s">
        <v>62</v>
      </c>
    </row>
    <row r="10" spans="1:5" ht="25.7" customHeight="1">
      <c r="A10" s="7" t="s">
        <v>63</v>
      </c>
      <c r="B10" s="8">
        <v>294.7</v>
      </c>
      <c r="C10" s="9">
        <v>384.31200000000001</v>
      </c>
      <c r="D10" s="63">
        <f t="shared" si="0"/>
        <v>1.3040787241262302</v>
      </c>
      <c r="E10" s="16" t="s">
        <v>64</v>
      </c>
    </row>
    <row r="11" spans="1:5" ht="25.7" customHeight="1">
      <c r="A11" s="7" t="s">
        <v>65</v>
      </c>
      <c r="B11" s="8">
        <v>7.9899999999999999E-2</v>
      </c>
      <c r="C11" s="8">
        <v>0</v>
      </c>
      <c r="D11" s="63">
        <f t="shared" si="0"/>
        <v>0</v>
      </c>
      <c r="E11" s="16" t="s">
        <v>66</v>
      </c>
    </row>
    <row r="12" spans="1:5" ht="25.7" customHeight="1">
      <c r="A12" s="7" t="s">
        <v>67</v>
      </c>
      <c r="B12" s="8">
        <v>0</v>
      </c>
      <c r="C12" s="8">
        <v>8.1</v>
      </c>
      <c r="D12" s="63"/>
      <c r="E12" s="16" t="s">
        <v>68</v>
      </c>
    </row>
    <row r="13" spans="1:5" ht="25.7" customHeight="1">
      <c r="A13" s="7" t="s">
        <v>69</v>
      </c>
      <c r="B13" s="8">
        <v>0</v>
      </c>
      <c r="C13" s="8">
        <v>0</v>
      </c>
      <c r="D13" s="63"/>
      <c r="E13" s="16" t="s">
        <v>70</v>
      </c>
    </row>
    <row r="14" spans="1:5" ht="25.7" customHeight="1">
      <c r="A14" s="7" t="s">
        <v>71</v>
      </c>
      <c r="B14" s="8">
        <v>0</v>
      </c>
      <c r="C14" s="8">
        <v>0</v>
      </c>
      <c r="D14" s="63"/>
      <c r="E14" s="16" t="s">
        <v>72</v>
      </c>
    </row>
    <row r="15" spans="1:5" ht="25.7" customHeight="1">
      <c r="A15" s="7" t="s">
        <v>73</v>
      </c>
      <c r="B15" s="8">
        <v>3.3570000000000002</v>
      </c>
      <c r="C15" s="8">
        <v>15</v>
      </c>
      <c r="D15" s="63">
        <f t="shared" si="0"/>
        <v>4.4682752457551382</v>
      </c>
      <c r="E15" s="16" t="s">
        <v>74</v>
      </c>
    </row>
    <row r="16" spans="1:5" ht="25.7" customHeight="1">
      <c r="A16" s="7" t="s">
        <v>75</v>
      </c>
      <c r="B16" s="8">
        <v>5.7435</v>
      </c>
      <c r="C16" s="9">
        <v>0</v>
      </c>
      <c r="D16" s="63">
        <f t="shared" si="0"/>
        <v>0</v>
      </c>
      <c r="E16" s="16" t="s">
        <v>76</v>
      </c>
    </row>
    <row r="17" spans="1:5" ht="25.7" customHeight="1">
      <c r="A17" s="7" t="s">
        <v>77</v>
      </c>
      <c r="B17" s="8">
        <v>6.8632070000000001</v>
      </c>
      <c r="C17" s="8">
        <v>31</v>
      </c>
      <c r="D17" s="63">
        <f t="shared" si="0"/>
        <v>4.5168388480778736</v>
      </c>
      <c r="E17" s="16" t="s">
        <v>78</v>
      </c>
    </row>
    <row r="18" spans="1:5" ht="25.7" customHeight="1">
      <c r="A18" s="7" t="s">
        <v>79</v>
      </c>
      <c r="B18" s="8">
        <v>23.74</v>
      </c>
      <c r="C18" s="8">
        <v>30</v>
      </c>
      <c r="D18" s="63">
        <f t="shared" si="0"/>
        <v>1.2636899747262005</v>
      </c>
      <c r="E18" s="16" t="s">
        <v>80</v>
      </c>
    </row>
    <row r="19" spans="1:5" ht="25.7" customHeight="1">
      <c r="A19" s="7" t="s">
        <v>81</v>
      </c>
      <c r="B19" s="8"/>
      <c r="C19" s="9">
        <v>2.48</v>
      </c>
      <c r="D19" s="63"/>
      <c r="E19" s="16" t="s">
        <v>82</v>
      </c>
    </row>
    <row r="20" spans="1:5" ht="25.7" customHeight="1">
      <c r="A20" s="10" t="s">
        <v>83</v>
      </c>
      <c r="B20" s="8">
        <v>2.48</v>
      </c>
      <c r="C20" s="8">
        <v>10</v>
      </c>
      <c r="D20" s="63">
        <f t="shared" si="0"/>
        <v>4.032258064516129</v>
      </c>
      <c r="E20" s="16" t="s">
        <v>84</v>
      </c>
    </row>
    <row r="21" spans="1:5" ht="25.7" customHeight="1">
      <c r="A21" s="7" t="s">
        <v>85</v>
      </c>
      <c r="B21" s="8">
        <v>2.48</v>
      </c>
      <c r="C21" s="8">
        <v>10</v>
      </c>
      <c r="D21" s="63">
        <f t="shared" si="0"/>
        <v>4.032258064516129</v>
      </c>
      <c r="E21" s="16" t="s">
        <v>86</v>
      </c>
    </row>
    <row r="22" spans="1:5" ht="25.7" customHeight="1">
      <c r="A22" s="7" t="s">
        <v>87</v>
      </c>
      <c r="B22" s="8">
        <v>0</v>
      </c>
      <c r="C22" s="8">
        <v>0</v>
      </c>
      <c r="D22" s="63"/>
      <c r="E22" s="16" t="s">
        <v>88</v>
      </c>
    </row>
    <row r="23" spans="1:5" ht="25.7" customHeight="1">
      <c r="A23" s="10" t="s">
        <v>89</v>
      </c>
      <c r="B23" s="8">
        <v>4382.09</v>
      </c>
      <c r="C23" s="8">
        <v>4725.0996960000002</v>
      </c>
      <c r="D23" s="63">
        <f t="shared" si="0"/>
        <v>1.0782753654078305</v>
      </c>
      <c r="E23" s="16" t="s">
        <v>90</v>
      </c>
    </row>
    <row r="24" spans="1:5" ht="25.7" customHeight="1">
      <c r="A24" s="7" t="s">
        <v>91</v>
      </c>
      <c r="B24" s="8">
        <v>4077.8399999999997</v>
      </c>
      <c r="C24" s="8">
        <v>4330.5882000000001</v>
      </c>
      <c r="D24" s="63">
        <f t="shared" si="0"/>
        <v>1.0619809016538169</v>
      </c>
      <c r="E24" s="16" t="s">
        <v>92</v>
      </c>
    </row>
    <row r="25" spans="1:5" ht="25.7" customHeight="1">
      <c r="A25" s="7" t="s">
        <v>93</v>
      </c>
      <c r="B25" s="8">
        <v>304.25</v>
      </c>
      <c r="C25" s="8">
        <v>394.51149600000002</v>
      </c>
      <c r="D25" s="63">
        <f t="shared" si="0"/>
        <v>1.2966688447000823</v>
      </c>
      <c r="E25" s="16" t="s">
        <v>94</v>
      </c>
    </row>
    <row r="26" spans="1:5" ht="25.7" customHeight="1">
      <c r="A26" s="10" t="s">
        <v>95</v>
      </c>
      <c r="B26" s="8">
        <v>0</v>
      </c>
      <c r="C26" s="9">
        <v>10.91</v>
      </c>
      <c r="D26" s="63"/>
      <c r="E26" s="16" t="s">
        <v>96</v>
      </c>
    </row>
    <row r="27" spans="1:5" ht="25.7" customHeight="1">
      <c r="A27" s="7" t="s">
        <v>97</v>
      </c>
      <c r="B27" s="8">
        <v>0</v>
      </c>
      <c r="C27" s="9">
        <v>10.91</v>
      </c>
      <c r="D27" s="63"/>
      <c r="E27" s="16" t="s">
        <v>98</v>
      </c>
    </row>
    <row r="28" spans="1:5" ht="25.7" customHeight="1">
      <c r="A28" s="10" t="s">
        <v>99</v>
      </c>
      <c r="B28" s="8">
        <v>124.32</v>
      </c>
      <c r="C28" s="9">
        <v>471.79</v>
      </c>
      <c r="D28" s="63">
        <f t="shared" si="0"/>
        <v>3.7949646074646077</v>
      </c>
      <c r="E28" s="16" t="s">
        <v>100</v>
      </c>
    </row>
    <row r="29" spans="1:5" ht="25.7" customHeight="1">
      <c r="A29" s="7" t="s">
        <v>101</v>
      </c>
      <c r="B29" s="8">
        <v>0</v>
      </c>
      <c r="C29" s="9">
        <v>471.79</v>
      </c>
      <c r="D29" s="63"/>
      <c r="E29" s="16" t="s">
        <v>102</v>
      </c>
    </row>
    <row r="30" spans="1:5" ht="25.7" customHeight="1">
      <c r="A30" s="10" t="s">
        <v>103</v>
      </c>
      <c r="B30" s="8">
        <v>8168.3599999999988</v>
      </c>
      <c r="C30" s="8">
        <v>9356.4616960000003</v>
      </c>
      <c r="D30" s="63">
        <f t="shared" si="0"/>
        <v>1.1454516813656599</v>
      </c>
      <c r="E30" s="16"/>
    </row>
    <row r="31" spans="1:5" ht="31.35" customHeight="1">
      <c r="A31" s="73" t="s">
        <v>420</v>
      </c>
      <c r="B31" s="73"/>
      <c r="C31" s="73"/>
      <c r="D31" s="73"/>
      <c r="E31" s="73"/>
    </row>
  </sheetData>
  <mergeCells count="2">
    <mergeCell ref="A1:D1"/>
    <mergeCell ref="A31:E31"/>
  </mergeCells>
  <phoneticPr fontId="12" type="noConversion"/>
  <pageMargins left="0.75" right="0.75" top="0.27000001072883606" bottom="0.27000001072883606" header="0" footer="0"/>
  <pageSetup paperSize="9" orientation="portrait" r:id="rId1"/>
</worksheet>
</file>

<file path=xl/worksheets/sheet18.xml><?xml version="1.0" encoding="utf-8"?>
<worksheet xmlns="http://schemas.openxmlformats.org/spreadsheetml/2006/main" xmlns:r="http://schemas.openxmlformats.org/officeDocument/2006/relationships">
  <dimension ref="A1:D7"/>
  <sheetViews>
    <sheetView workbookViewId="0">
      <selection activeCell="E12" sqref="E12"/>
    </sheetView>
  </sheetViews>
  <sheetFormatPr defaultColWidth="10" defaultRowHeight="13.5"/>
  <cols>
    <col min="1" max="1" width="40.125" customWidth="1"/>
    <col min="2" max="4" width="19.5" customWidth="1"/>
    <col min="5" max="5" width="9.75" customWidth="1"/>
  </cols>
  <sheetData>
    <row r="1" spans="1:4" ht="36.950000000000003" customHeight="1">
      <c r="A1" s="66" t="s">
        <v>17</v>
      </c>
      <c r="B1" s="66"/>
      <c r="C1" s="66"/>
      <c r="D1" s="66"/>
    </row>
    <row r="2" spans="1:4" ht="19.899999999999999" customHeight="1">
      <c r="A2" s="4"/>
      <c r="B2" s="4"/>
      <c r="C2" s="5"/>
      <c r="D2" s="5" t="s">
        <v>27</v>
      </c>
    </row>
    <row r="3" spans="1:4" ht="33.200000000000003" customHeight="1">
      <c r="A3" s="6" t="s">
        <v>105</v>
      </c>
      <c r="B3" s="6" t="s">
        <v>164</v>
      </c>
      <c r="C3" s="6" t="s">
        <v>165</v>
      </c>
      <c r="D3" s="6" t="s">
        <v>166</v>
      </c>
    </row>
    <row r="4" spans="1:4" ht="25.7" customHeight="1">
      <c r="A4" s="7" t="s">
        <v>106</v>
      </c>
      <c r="B4" s="8">
        <v>39388.32</v>
      </c>
      <c r="C4" s="9"/>
      <c r="D4" s="9"/>
    </row>
    <row r="5" spans="1:4" ht="25.7" customHeight="1">
      <c r="A5" s="7" t="s">
        <v>107</v>
      </c>
      <c r="B5" s="8">
        <v>2423.44</v>
      </c>
      <c r="C5" s="9">
        <v>3728.03</v>
      </c>
      <c r="D5" s="63">
        <f>C5/B5</f>
        <v>1.5383215594361734</v>
      </c>
    </row>
    <row r="6" spans="1:4" ht="25.7" customHeight="1">
      <c r="A6" s="7"/>
      <c r="B6" s="8"/>
      <c r="C6" s="9"/>
      <c r="D6" s="63"/>
    </row>
    <row r="7" spans="1:4" ht="25.7" customHeight="1">
      <c r="A7" s="10" t="s">
        <v>108</v>
      </c>
      <c r="B7" s="8">
        <f>SUM(B4:B6)</f>
        <v>41811.760000000002</v>
      </c>
      <c r="C7" s="9">
        <f>C5</f>
        <v>3728.03</v>
      </c>
      <c r="D7" s="63">
        <f t="shared" ref="D7" si="0">C7/B7</f>
        <v>8.9162235696368677E-2</v>
      </c>
    </row>
  </sheetData>
  <mergeCells count="1">
    <mergeCell ref="A1:D1"/>
  </mergeCells>
  <phoneticPr fontId="12" type="noConversion"/>
  <pageMargins left="0.75" right="0.75" top="0.27000001072883606" bottom="0.27000001072883606" header="0" footer="0"/>
  <pageSetup paperSize="9" orientation="portrait" r:id="rId1"/>
</worksheet>
</file>

<file path=xl/worksheets/sheet19.xml><?xml version="1.0" encoding="utf-8"?>
<worksheet xmlns="http://schemas.openxmlformats.org/spreadsheetml/2006/main" xmlns:r="http://schemas.openxmlformats.org/officeDocument/2006/relationships">
  <dimension ref="A1:E23"/>
  <sheetViews>
    <sheetView topLeftCell="A2" workbookViewId="0">
      <selection activeCell="H16" sqref="H16"/>
    </sheetView>
  </sheetViews>
  <sheetFormatPr defaultColWidth="10" defaultRowHeight="13.5"/>
  <cols>
    <col min="1" max="1" width="10.875" customWidth="1"/>
    <col min="2" max="2" width="46.625" customWidth="1"/>
    <col min="3" max="5" width="19.5" customWidth="1"/>
    <col min="6" max="8" width="9.75" customWidth="1"/>
  </cols>
  <sheetData>
    <row r="1" spans="1:5" ht="36.950000000000003" customHeight="1">
      <c r="A1" s="66" t="s">
        <v>18</v>
      </c>
      <c r="B1" s="66"/>
      <c r="C1" s="66"/>
      <c r="D1" s="66"/>
      <c r="E1" s="66"/>
    </row>
    <row r="2" spans="1:5" ht="19.899999999999999" customHeight="1">
      <c r="B2" s="4"/>
      <c r="C2" s="4"/>
      <c r="D2" s="4"/>
      <c r="E2" s="5" t="s">
        <v>27</v>
      </c>
    </row>
    <row r="3" spans="1:5" ht="33.950000000000003" customHeight="1">
      <c r="A3" s="6" t="s">
        <v>37</v>
      </c>
      <c r="B3" s="6" t="s">
        <v>38</v>
      </c>
      <c r="C3" s="6" t="s">
        <v>164</v>
      </c>
      <c r="D3" s="6" t="s">
        <v>165</v>
      </c>
      <c r="E3" s="6" t="s">
        <v>166</v>
      </c>
    </row>
    <row r="4" spans="1:5" ht="19.899999999999999" customHeight="1">
      <c r="A4" s="24" t="s">
        <v>230</v>
      </c>
      <c r="B4" s="24" t="s">
        <v>109</v>
      </c>
      <c r="C4" s="25">
        <v>3.12</v>
      </c>
      <c r="D4" s="25"/>
      <c r="E4" s="10"/>
    </row>
    <row r="5" spans="1:5" ht="19.899999999999999" customHeight="1">
      <c r="A5" s="24" t="s">
        <v>498</v>
      </c>
      <c r="B5" s="24" t="s">
        <v>110</v>
      </c>
      <c r="C5" s="25">
        <v>3.12</v>
      </c>
      <c r="D5" s="25"/>
      <c r="E5" s="10"/>
    </row>
    <row r="6" spans="1:5" ht="19.899999999999999" customHeight="1">
      <c r="A6" s="26" t="s">
        <v>499</v>
      </c>
      <c r="B6" s="26" t="s">
        <v>111</v>
      </c>
      <c r="C6" s="27">
        <v>3.12</v>
      </c>
      <c r="D6" s="27"/>
      <c r="E6" s="31"/>
    </row>
    <row r="7" spans="1:5" ht="19.899999999999999" customHeight="1">
      <c r="A7" s="24" t="s">
        <v>333</v>
      </c>
      <c r="B7" s="24" t="s">
        <v>112</v>
      </c>
      <c r="C7" s="25">
        <v>38080.607900000003</v>
      </c>
      <c r="D7" s="25">
        <v>3645.8596809999999</v>
      </c>
      <c r="E7" s="64">
        <f>D7/C7</f>
        <v>9.5740585091867711E-2</v>
      </c>
    </row>
    <row r="8" spans="1:5" ht="19.899999999999999" customHeight="1">
      <c r="A8" s="24" t="s">
        <v>421</v>
      </c>
      <c r="B8" s="24" t="s">
        <v>113</v>
      </c>
      <c r="C8" s="25">
        <v>33080.607900000003</v>
      </c>
      <c r="D8" s="25">
        <v>3645.8596809999999</v>
      </c>
      <c r="E8" s="64">
        <f t="shared" ref="E8:E23" si="0">D8/C8</f>
        <v>0.11021138704648772</v>
      </c>
    </row>
    <row r="9" spans="1:5" ht="19.899999999999999" customHeight="1">
      <c r="A9" s="26" t="s">
        <v>500</v>
      </c>
      <c r="B9" s="26" t="s">
        <v>501</v>
      </c>
      <c r="C9" s="25">
        <v>30728.7</v>
      </c>
      <c r="D9" s="25"/>
      <c r="E9" s="64">
        <f t="shared" si="0"/>
        <v>0</v>
      </c>
    </row>
    <row r="10" spans="1:5" ht="19.899999999999999" customHeight="1">
      <c r="A10" s="26" t="s">
        <v>422</v>
      </c>
      <c r="B10" s="26" t="s">
        <v>423</v>
      </c>
      <c r="C10" s="27">
        <v>539.72</v>
      </c>
      <c r="D10" s="27">
        <v>1547.3288809999999</v>
      </c>
      <c r="E10" s="64">
        <f t="shared" si="0"/>
        <v>2.8669103998369523</v>
      </c>
    </row>
    <row r="11" spans="1:5" ht="19.899999999999999" customHeight="1">
      <c r="A11" s="26" t="s">
        <v>424</v>
      </c>
      <c r="B11" s="26" t="s">
        <v>114</v>
      </c>
      <c r="C11" s="27">
        <v>1310.4204</v>
      </c>
      <c r="D11" s="27">
        <v>198.72909999999999</v>
      </c>
      <c r="E11" s="64">
        <f t="shared" si="0"/>
        <v>0.15165293519545331</v>
      </c>
    </row>
    <row r="12" spans="1:5" ht="19.899999999999999" customHeight="1">
      <c r="A12" s="26" t="s">
        <v>425</v>
      </c>
      <c r="B12" s="26" t="s">
        <v>115</v>
      </c>
      <c r="C12" s="27"/>
      <c r="D12" s="27">
        <v>259.7602</v>
      </c>
      <c r="E12" s="64"/>
    </row>
    <row r="13" spans="1:5" ht="19.899999999999999" customHeight="1">
      <c r="A13" s="26" t="s">
        <v>426</v>
      </c>
      <c r="B13" s="26" t="s">
        <v>427</v>
      </c>
      <c r="C13" s="27">
        <v>501.76749999999998</v>
      </c>
      <c r="D13" s="27">
        <v>1640.0415</v>
      </c>
      <c r="E13" s="64">
        <f t="shared" si="0"/>
        <v>3.2685287508656899</v>
      </c>
    </row>
    <row r="14" spans="1:5" ht="19.899999999999999" customHeight="1">
      <c r="A14" s="26" t="s">
        <v>502</v>
      </c>
      <c r="B14" s="26" t="s">
        <v>503</v>
      </c>
      <c r="C14" s="27">
        <v>5000</v>
      </c>
      <c r="D14" s="27"/>
      <c r="E14" s="64">
        <f t="shared" si="0"/>
        <v>0</v>
      </c>
    </row>
    <row r="15" spans="1:5" ht="19.899999999999999" customHeight="1">
      <c r="A15" s="26" t="s">
        <v>504</v>
      </c>
      <c r="B15" s="26" t="s">
        <v>423</v>
      </c>
      <c r="C15" s="27">
        <v>5000</v>
      </c>
      <c r="D15" s="27"/>
      <c r="E15" s="64">
        <f t="shared" si="0"/>
        <v>0</v>
      </c>
    </row>
    <row r="16" spans="1:5" ht="19.899999999999999" customHeight="1">
      <c r="A16" s="24" t="s">
        <v>416</v>
      </c>
      <c r="B16" s="24" t="s">
        <v>417</v>
      </c>
      <c r="C16" s="25"/>
      <c r="D16" s="25">
        <v>82.173029999999997</v>
      </c>
      <c r="E16" s="64"/>
    </row>
    <row r="17" spans="1:5" ht="19.899999999999999" customHeight="1">
      <c r="A17" s="24" t="s">
        <v>428</v>
      </c>
      <c r="B17" s="24" t="s">
        <v>429</v>
      </c>
      <c r="C17" s="25"/>
      <c r="D17" s="25">
        <v>82.173029999999997</v>
      </c>
      <c r="E17" s="64"/>
    </row>
    <row r="18" spans="1:5" ht="19.899999999999999" customHeight="1">
      <c r="A18" s="26" t="s">
        <v>430</v>
      </c>
      <c r="B18" s="26" t="s">
        <v>431</v>
      </c>
      <c r="C18" s="27"/>
      <c r="D18" s="27">
        <v>82.173029999999997</v>
      </c>
      <c r="E18" s="64"/>
    </row>
    <row r="19" spans="1:5" ht="19.899999999999999" customHeight="1">
      <c r="A19" s="24" t="s">
        <v>418</v>
      </c>
      <c r="B19" s="24" t="s">
        <v>417</v>
      </c>
      <c r="C19" s="25"/>
      <c r="D19" s="25">
        <v>0</v>
      </c>
      <c r="E19" s="64"/>
    </row>
    <row r="20" spans="1:5" ht="19.899999999999999" customHeight="1">
      <c r="A20" s="26" t="s">
        <v>419</v>
      </c>
      <c r="B20" s="26" t="s">
        <v>417</v>
      </c>
      <c r="C20" s="27"/>
      <c r="D20" s="27">
        <v>0</v>
      </c>
      <c r="E20" s="64"/>
    </row>
    <row r="21" spans="1:5" ht="19.899999999999999" customHeight="1">
      <c r="A21" s="72" t="s">
        <v>46</v>
      </c>
      <c r="B21" s="72"/>
      <c r="C21" s="27"/>
      <c r="E21" s="64"/>
    </row>
    <row r="22" spans="1:5" ht="19.899999999999999" customHeight="1">
      <c r="A22" s="72" t="s">
        <v>48</v>
      </c>
      <c r="B22" s="72"/>
      <c r="C22" s="25">
        <v>3728.03</v>
      </c>
      <c r="D22" s="25"/>
      <c r="E22" s="64">
        <f t="shared" si="0"/>
        <v>0</v>
      </c>
    </row>
    <row r="23" spans="1:5" ht="19.899999999999999" customHeight="1">
      <c r="A23" s="72" t="s">
        <v>116</v>
      </c>
      <c r="B23" s="72"/>
      <c r="C23" s="25">
        <f>C4+C7+C22</f>
        <v>41811.757900000004</v>
      </c>
      <c r="D23" s="25">
        <v>3728.0327109999998</v>
      </c>
      <c r="E23" s="64">
        <f t="shared" si="0"/>
        <v>8.9162305012772489E-2</v>
      </c>
    </row>
  </sheetData>
  <mergeCells count="4">
    <mergeCell ref="A1:E1"/>
    <mergeCell ref="A21:B21"/>
    <mergeCell ref="A22:B22"/>
    <mergeCell ref="A23:B23"/>
  </mergeCells>
  <phoneticPr fontId="12" type="noConversion"/>
  <pageMargins left="0.11800000071525574" right="0.11800000071525574" top="0.11800000071525574" bottom="0.11800000071525574" header="0" footer="0"/>
  <pageSetup paperSize="9" orientation="landscape" r:id="rId1"/>
</worksheet>
</file>

<file path=xl/worksheets/sheet2.xml><?xml version="1.0" encoding="utf-8"?>
<worksheet xmlns="http://schemas.openxmlformats.org/spreadsheetml/2006/main" xmlns:r="http://schemas.openxmlformats.org/officeDocument/2006/relationships">
  <dimension ref="A1:E12"/>
  <sheetViews>
    <sheetView workbookViewId="0">
      <selection activeCell="C8" sqref="C8"/>
    </sheetView>
  </sheetViews>
  <sheetFormatPr defaultColWidth="10" defaultRowHeight="13.5"/>
  <cols>
    <col min="1" max="1" width="22.625" style="32" customWidth="1"/>
    <col min="2" max="2" width="20" style="32" customWidth="1"/>
    <col min="3" max="3" width="20.5" style="32" customWidth="1"/>
    <col min="4" max="4" width="20" style="32" customWidth="1"/>
    <col min="5" max="5" width="16.875" style="32" customWidth="1"/>
    <col min="6" max="6" width="9.75" style="32" customWidth="1"/>
    <col min="7" max="16384" width="10" style="32"/>
  </cols>
  <sheetData>
    <row r="1" spans="1:5" ht="39.950000000000003" customHeight="1">
      <c r="A1" s="65" t="s">
        <v>1</v>
      </c>
      <c r="B1" s="65"/>
      <c r="C1" s="65"/>
      <c r="D1" s="65"/>
      <c r="E1" s="65"/>
    </row>
    <row r="2" spans="1:5" ht="22.7" customHeight="1">
      <c r="A2" s="43"/>
      <c r="B2" s="43"/>
      <c r="C2" s="43"/>
      <c r="D2" s="43"/>
      <c r="E2" s="42" t="s">
        <v>434</v>
      </c>
    </row>
    <row r="3" spans="1:5" ht="34.15" customHeight="1">
      <c r="A3" s="41" t="s">
        <v>28</v>
      </c>
      <c r="B3" s="41" t="s">
        <v>29</v>
      </c>
      <c r="C3" s="41" t="s">
        <v>30</v>
      </c>
      <c r="D3" s="41" t="s">
        <v>31</v>
      </c>
      <c r="E3" s="41" t="s">
        <v>32</v>
      </c>
    </row>
    <row r="4" spans="1:5" ht="25.7" customHeight="1">
      <c r="A4" s="58" t="s">
        <v>530</v>
      </c>
      <c r="B4" s="58">
        <v>49000</v>
      </c>
      <c r="C4" s="58">
        <f>44000+5032.54</f>
        <v>49032.54</v>
      </c>
      <c r="D4" s="58">
        <f>44000+5032.54</f>
        <v>49032.54</v>
      </c>
      <c r="E4" s="61">
        <f>D4/C4</f>
        <v>1</v>
      </c>
    </row>
    <row r="5" spans="1:5" ht="25.7" customHeight="1">
      <c r="A5" s="58" t="s">
        <v>531</v>
      </c>
      <c r="B5" s="58">
        <f>11809.09-6839.32</f>
        <v>4969.7700000000004</v>
      </c>
      <c r="C5" s="58">
        <v>19615.02</v>
      </c>
      <c r="D5" s="58">
        <v>19615.02</v>
      </c>
      <c r="E5" s="61">
        <f t="shared" ref="E5:E12" si="0">D5/C5</f>
        <v>1</v>
      </c>
    </row>
    <row r="6" spans="1:5" ht="25.7" customHeight="1">
      <c r="A6" s="58"/>
      <c r="B6" s="58"/>
      <c r="C6" s="58"/>
      <c r="D6" s="58"/>
      <c r="E6" s="61"/>
    </row>
    <row r="7" spans="1:5" ht="25.7" customHeight="1">
      <c r="A7" s="58"/>
      <c r="B7" s="58"/>
      <c r="C7" s="58"/>
      <c r="D7" s="58"/>
      <c r="E7" s="61"/>
    </row>
    <row r="8" spans="1:5" ht="25.7" customHeight="1">
      <c r="A8" s="59" t="s">
        <v>33</v>
      </c>
      <c r="B8" s="58">
        <f>SUM(B4:B7)</f>
        <v>53969.770000000004</v>
      </c>
      <c r="C8" s="58">
        <f>SUM(C4:C7)</f>
        <v>68647.56</v>
      </c>
      <c r="D8" s="58">
        <f>SUM(D4:D7)</f>
        <v>68647.56</v>
      </c>
      <c r="E8" s="61">
        <f t="shared" si="0"/>
        <v>1</v>
      </c>
    </row>
    <row r="9" spans="1:5" ht="25.7" customHeight="1">
      <c r="A9" s="59" t="s">
        <v>34</v>
      </c>
      <c r="B9" s="58">
        <v>6839.32</v>
      </c>
      <c r="C9" s="58">
        <v>6839.32</v>
      </c>
      <c r="D9" s="58">
        <v>6839.32</v>
      </c>
      <c r="E9" s="61">
        <f t="shared" si="0"/>
        <v>1</v>
      </c>
    </row>
    <row r="10" spans="1:5" ht="25.7" customHeight="1">
      <c r="A10" s="59" t="s">
        <v>35</v>
      </c>
      <c r="B10" s="58">
        <v>5931.41</v>
      </c>
      <c r="C10" s="58">
        <v>5931.41</v>
      </c>
      <c r="D10" s="58">
        <v>5931.41</v>
      </c>
      <c r="E10" s="61">
        <f t="shared" si="0"/>
        <v>1</v>
      </c>
    </row>
    <row r="11" spans="1:5" ht="25.7" customHeight="1">
      <c r="A11" s="59"/>
      <c r="B11" s="58"/>
      <c r="C11" s="58"/>
      <c r="D11" s="58"/>
      <c r="E11" s="61"/>
    </row>
    <row r="12" spans="1:5" ht="25.7" customHeight="1">
      <c r="A12" s="59" t="s">
        <v>36</v>
      </c>
      <c r="B12" s="58">
        <f>SUM(B8:B11)</f>
        <v>66740.5</v>
      </c>
      <c r="C12" s="58">
        <f>SUM(C8:C10)</f>
        <v>81418.290000000008</v>
      </c>
      <c r="D12" s="58">
        <f>SUM(D8:D10)</f>
        <v>81418.290000000008</v>
      </c>
      <c r="E12" s="61">
        <f t="shared" si="0"/>
        <v>1</v>
      </c>
    </row>
  </sheetData>
  <mergeCells count="1">
    <mergeCell ref="A1:E1"/>
  </mergeCells>
  <phoneticPr fontId="12" type="noConversion"/>
  <pageMargins left="0.31496062992126" right="0.31496062992126" top="0.23622047244094499" bottom="0.23622047244094499" header="0" footer="0"/>
  <pageSetup paperSize="9" orientation="landscape" r:id="rId1"/>
</worksheet>
</file>

<file path=xl/worksheets/sheet20.xml><?xml version="1.0" encoding="utf-8"?>
<worksheet xmlns="http://schemas.openxmlformats.org/spreadsheetml/2006/main" xmlns:r="http://schemas.openxmlformats.org/officeDocument/2006/relationships">
  <dimension ref="A1:D9"/>
  <sheetViews>
    <sheetView workbookViewId="0">
      <selection activeCell="A9" sqref="A9:D9"/>
    </sheetView>
  </sheetViews>
  <sheetFormatPr defaultColWidth="10" defaultRowHeight="13.5"/>
  <cols>
    <col min="1" max="1" width="40.125" customWidth="1"/>
    <col min="2" max="4" width="19.5" customWidth="1"/>
    <col min="5" max="5" width="9.75" customWidth="1"/>
  </cols>
  <sheetData>
    <row r="1" spans="1:4" ht="36.950000000000003" customHeight="1">
      <c r="A1" s="66" t="s">
        <v>19</v>
      </c>
      <c r="B1" s="66"/>
      <c r="C1" s="66"/>
      <c r="D1" s="66"/>
    </row>
    <row r="2" spans="1:4" ht="19.899999999999999" customHeight="1">
      <c r="A2" s="4"/>
      <c r="B2" s="4"/>
      <c r="C2" s="5"/>
      <c r="D2" s="5" t="s">
        <v>27</v>
      </c>
    </row>
    <row r="3" spans="1:4" ht="33.200000000000003" customHeight="1">
      <c r="A3" s="6" t="s">
        <v>117</v>
      </c>
      <c r="B3" s="6" t="s">
        <v>164</v>
      </c>
      <c r="C3" s="6" t="s">
        <v>165</v>
      </c>
      <c r="D3" s="6" t="s">
        <v>166</v>
      </c>
    </row>
    <row r="4" spans="1:4" ht="25.7" customHeight="1">
      <c r="A4" s="10" t="s">
        <v>119</v>
      </c>
      <c r="B4" s="8"/>
      <c r="C4" s="8"/>
      <c r="D4" s="9"/>
    </row>
    <row r="5" spans="1:4" ht="25.7" customHeight="1">
      <c r="A5" s="7" t="s">
        <v>432</v>
      </c>
      <c r="B5" s="8"/>
      <c r="C5" s="8"/>
      <c r="D5" s="9"/>
    </row>
    <row r="6" spans="1:4" ht="25.7" customHeight="1">
      <c r="A6" s="7"/>
      <c r="B6" s="8"/>
      <c r="C6" s="8"/>
      <c r="D6" s="9"/>
    </row>
    <row r="7" spans="1:4" ht="25.7" customHeight="1">
      <c r="A7" s="10" t="s">
        <v>121</v>
      </c>
      <c r="B7" s="8"/>
      <c r="C7" s="8"/>
      <c r="D7" s="9"/>
    </row>
    <row r="8" spans="1:4" ht="25.7" customHeight="1">
      <c r="A8" s="10" t="s">
        <v>122</v>
      </c>
      <c r="B8" s="8"/>
      <c r="C8" s="8"/>
      <c r="D8" s="9"/>
    </row>
    <row r="9" spans="1:4" ht="25.7" customHeight="1">
      <c r="A9" s="70" t="s">
        <v>123</v>
      </c>
      <c r="B9" s="70"/>
      <c r="C9" s="70"/>
      <c r="D9" s="70"/>
    </row>
  </sheetData>
  <mergeCells count="2">
    <mergeCell ref="A1:D1"/>
    <mergeCell ref="A9:D9"/>
  </mergeCells>
  <phoneticPr fontId="12" type="noConversion"/>
  <pageMargins left="0.75" right="0.75" top="0.27000001072883606" bottom="0.27000001072883606" header="0" footer="0"/>
  <pageSetup paperSize="9" orientation="portrait" r:id="rId1"/>
</worksheet>
</file>

<file path=xl/worksheets/sheet21.xml><?xml version="1.0" encoding="utf-8"?>
<worksheet xmlns="http://schemas.openxmlformats.org/spreadsheetml/2006/main" xmlns:r="http://schemas.openxmlformats.org/officeDocument/2006/relationships">
  <dimension ref="A1:D12"/>
  <sheetViews>
    <sheetView workbookViewId="0">
      <selection sqref="A1:D1"/>
    </sheetView>
  </sheetViews>
  <sheetFormatPr defaultColWidth="10" defaultRowHeight="13.5"/>
  <cols>
    <col min="1" max="1" width="40.125" customWidth="1"/>
    <col min="2" max="4" width="19.5" customWidth="1"/>
    <col min="5" max="5" width="9.75" customWidth="1"/>
  </cols>
  <sheetData>
    <row r="1" spans="1:4" ht="36.950000000000003" customHeight="1">
      <c r="A1" s="66" t="s">
        <v>20</v>
      </c>
      <c r="B1" s="66"/>
      <c r="C1" s="66"/>
      <c r="D1" s="66"/>
    </row>
    <row r="2" spans="1:4" ht="19.899999999999999" customHeight="1">
      <c r="A2" s="4"/>
      <c r="B2" s="4"/>
      <c r="C2" s="5"/>
      <c r="D2" s="5" t="s">
        <v>27</v>
      </c>
    </row>
    <row r="3" spans="1:4" ht="33.200000000000003" customHeight="1">
      <c r="A3" s="6" t="s">
        <v>117</v>
      </c>
      <c r="B3" s="6" t="s">
        <v>164</v>
      </c>
      <c r="C3" s="6" t="s">
        <v>165</v>
      </c>
      <c r="D3" s="6" t="s">
        <v>166</v>
      </c>
    </row>
    <row r="4" spans="1:4" ht="25.7" customHeight="1">
      <c r="A4" s="10" t="s">
        <v>124</v>
      </c>
      <c r="B4" s="8"/>
      <c r="C4" s="8"/>
      <c r="D4" s="9"/>
    </row>
    <row r="5" spans="1:4" ht="25.7" customHeight="1">
      <c r="A5" s="7" t="s">
        <v>125</v>
      </c>
      <c r="B5" s="8"/>
      <c r="C5" s="8"/>
      <c r="D5" s="9"/>
    </row>
    <row r="6" spans="1:4" ht="25.7" customHeight="1">
      <c r="A6" s="7" t="s">
        <v>126</v>
      </c>
      <c r="B6" s="8"/>
      <c r="C6" s="8"/>
      <c r="D6" s="9"/>
    </row>
    <row r="7" spans="1:4" ht="25.7" customHeight="1">
      <c r="A7" s="7"/>
      <c r="B7" s="8"/>
      <c r="C7" s="8"/>
      <c r="D7" s="9"/>
    </row>
    <row r="8" spans="1:4" ht="25.7" customHeight="1">
      <c r="A8" s="7"/>
      <c r="B8" s="8"/>
      <c r="C8" s="8"/>
      <c r="D8" s="9"/>
    </row>
    <row r="9" spans="1:4" ht="25.7" customHeight="1">
      <c r="A9" s="10" t="s">
        <v>127</v>
      </c>
      <c r="B9" s="8"/>
      <c r="C9" s="8"/>
      <c r="D9" s="9"/>
    </row>
    <row r="10" spans="1:4" ht="25.7" customHeight="1">
      <c r="A10" s="10" t="s">
        <v>46</v>
      </c>
      <c r="B10" s="8"/>
      <c r="C10" s="8"/>
      <c r="D10" s="9"/>
    </row>
    <row r="11" spans="1:4" ht="25.7" customHeight="1">
      <c r="A11" s="10" t="s">
        <v>128</v>
      </c>
      <c r="B11" s="8"/>
      <c r="C11" s="8"/>
      <c r="D11" s="9"/>
    </row>
    <row r="12" spans="1:4" ht="25.7" customHeight="1">
      <c r="A12" s="70" t="s">
        <v>129</v>
      </c>
      <c r="B12" s="70"/>
      <c r="C12" s="70"/>
      <c r="D12" s="70"/>
    </row>
  </sheetData>
  <mergeCells count="2">
    <mergeCell ref="A1:D1"/>
    <mergeCell ref="A12:D12"/>
  </mergeCells>
  <phoneticPr fontId="12" type="noConversion"/>
  <pageMargins left="0.75" right="0.75" top="0.27000001072883606" bottom="0.27000001072883606" header="0" footer="0"/>
  <pageSetup paperSize="9" orientation="portrait" r:id="rId1"/>
</worksheet>
</file>

<file path=xl/worksheets/sheet22.xml><?xml version="1.0" encoding="utf-8"?>
<worksheet xmlns="http://schemas.openxmlformats.org/spreadsheetml/2006/main" xmlns:r="http://schemas.openxmlformats.org/officeDocument/2006/relationships">
  <dimension ref="A1:D6"/>
  <sheetViews>
    <sheetView workbookViewId="0">
      <selection sqref="A1:D1"/>
    </sheetView>
  </sheetViews>
  <sheetFormatPr defaultColWidth="10" defaultRowHeight="13.5"/>
  <cols>
    <col min="1" max="1" width="40.125" customWidth="1"/>
    <col min="2" max="4" width="19.5" customWidth="1"/>
    <col min="5" max="5" width="9.75" customWidth="1"/>
  </cols>
  <sheetData>
    <row r="1" spans="1:4" ht="36.950000000000003" customHeight="1">
      <c r="A1" s="66" t="s">
        <v>21</v>
      </c>
      <c r="B1" s="66"/>
      <c r="C1" s="66"/>
      <c r="D1" s="66"/>
    </row>
    <row r="2" spans="1:4" ht="19.899999999999999" customHeight="1">
      <c r="A2" s="4"/>
      <c r="B2" s="4"/>
      <c r="C2" s="5"/>
      <c r="D2" s="5" t="s">
        <v>27</v>
      </c>
    </row>
    <row r="3" spans="1:4" ht="33.200000000000003" customHeight="1">
      <c r="A3" s="6" t="s">
        <v>133</v>
      </c>
      <c r="B3" s="6" t="s">
        <v>164</v>
      </c>
      <c r="C3" s="6" t="s">
        <v>165</v>
      </c>
      <c r="D3" s="6" t="s">
        <v>166</v>
      </c>
    </row>
    <row r="4" spans="1:4" ht="25.7" customHeight="1">
      <c r="A4" s="7" t="s">
        <v>130</v>
      </c>
      <c r="B4" s="8"/>
      <c r="C4" s="8"/>
      <c r="D4" s="9"/>
    </row>
    <row r="5" spans="1:4" ht="25.7" customHeight="1">
      <c r="A5" s="7" t="s">
        <v>131</v>
      </c>
      <c r="B5" s="8"/>
      <c r="C5" s="8"/>
      <c r="D5" s="9"/>
    </row>
    <row r="6" spans="1:4" ht="25.7" customHeight="1">
      <c r="A6" s="70" t="s">
        <v>132</v>
      </c>
      <c r="B6" s="70"/>
      <c r="C6" s="70"/>
      <c r="D6" s="70"/>
    </row>
  </sheetData>
  <mergeCells count="2">
    <mergeCell ref="A1:D1"/>
    <mergeCell ref="A6:D6"/>
  </mergeCells>
  <phoneticPr fontId="12" type="noConversion"/>
  <pageMargins left="0.75" right="0.75" top="0.27000001072883606" bottom="0.27000001072883606" header="0" footer="0"/>
  <pageSetup paperSize="9" orientation="portrait" r:id="rId1"/>
</worksheet>
</file>

<file path=xl/worksheets/sheet23.xml><?xml version="1.0" encoding="utf-8"?>
<worksheet xmlns="http://schemas.openxmlformats.org/spreadsheetml/2006/main" xmlns:r="http://schemas.openxmlformats.org/officeDocument/2006/relationships">
  <dimension ref="A1:D6"/>
  <sheetViews>
    <sheetView workbookViewId="0">
      <selection sqref="A1:D1"/>
    </sheetView>
  </sheetViews>
  <sheetFormatPr defaultColWidth="10" defaultRowHeight="13.5"/>
  <cols>
    <col min="1" max="1" width="40.125" customWidth="1"/>
    <col min="2" max="4" width="19.5" customWidth="1"/>
    <col min="5" max="5" width="9.75" customWidth="1"/>
  </cols>
  <sheetData>
    <row r="1" spans="1:4" ht="36.950000000000003" customHeight="1">
      <c r="A1" s="66" t="s">
        <v>22</v>
      </c>
      <c r="B1" s="66"/>
      <c r="C1" s="66"/>
      <c r="D1" s="66"/>
    </row>
    <row r="2" spans="1:4" ht="19.899999999999999" customHeight="1">
      <c r="A2" s="4"/>
      <c r="B2" s="4"/>
      <c r="C2" s="5"/>
      <c r="D2" s="5" t="s">
        <v>27</v>
      </c>
    </row>
    <row r="3" spans="1:4" ht="33.200000000000003" customHeight="1">
      <c r="A3" s="6" t="s">
        <v>133</v>
      </c>
      <c r="B3" s="6" t="s">
        <v>164</v>
      </c>
      <c r="C3" s="6" t="s">
        <v>165</v>
      </c>
      <c r="D3" s="6" t="s">
        <v>166</v>
      </c>
    </row>
    <row r="4" spans="1:4" ht="25.7" customHeight="1">
      <c r="A4" s="7" t="s">
        <v>134</v>
      </c>
      <c r="B4" s="8"/>
      <c r="C4" s="8"/>
      <c r="D4" s="9"/>
    </row>
    <row r="5" spans="1:4" ht="25.7" customHeight="1">
      <c r="A5" s="7" t="s">
        <v>135</v>
      </c>
      <c r="B5" s="8"/>
      <c r="C5" s="8"/>
      <c r="D5" s="9"/>
    </row>
    <row r="6" spans="1:4" ht="25.7" customHeight="1">
      <c r="A6" s="70" t="s">
        <v>132</v>
      </c>
      <c r="B6" s="70"/>
      <c r="C6" s="70"/>
      <c r="D6" s="70"/>
    </row>
  </sheetData>
  <mergeCells count="2">
    <mergeCell ref="A1:D1"/>
    <mergeCell ref="A6:D6"/>
  </mergeCells>
  <phoneticPr fontId="12" type="noConversion"/>
  <pageMargins left="0.75" right="0.75" top="0.27000001072883606" bottom="0.27000001072883606" header="0" footer="0"/>
  <pageSetup paperSize="9" orientation="portrait" r:id="rId1"/>
</worksheet>
</file>

<file path=xl/worksheets/sheet24.xml><?xml version="1.0" encoding="utf-8"?>
<worksheet xmlns="http://schemas.openxmlformats.org/spreadsheetml/2006/main" xmlns:r="http://schemas.openxmlformats.org/officeDocument/2006/relationships">
  <dimension ref="A1:E18"/>
  <sheetViews>
    <sheetView workbookViewId="0">
      <selection activeCell="F22" sqref="F22"/>
    </sheetView>
  </sheetViews>
  <sheetFormatPr defaultColWidth="10" defaultRowHeight="13.5"/>
  <cols>
    <col min="1" max="1" width="8.375" customWidth="1"/>
    <col min="2" max="2" width="29.125" customWidth="1"/>
    <col min="3" max="5" width="19.5" customWidth="1"/>
    <col min="6" max="6" width="9.75" customWidth="1"/>
  </cols>
  <sheetData>
    <row r="1" spans="1:5" ht="36.950000000000003" customHeight="1">
      <c r="A1" s="66" t="s">
        <v>433</v>
      </c>
      <c r="B1" s="66"/>
      <c r="C1" s="66"/>
      <c r="D1" s="66"/>
      <c r="E1" s="66"/>
    </row>
    <row r="2" spans="1:5" ht="19.899999999999999" customHeight="1">
      <c r="A2" s="4"/>
      <c r="C2" s="4"/>
      <c r="D2" s="5"/>
      <c r="E2" s="5" t="s">
        <v>27</v>
      </c>
    </row>
    <row r="3" spans="1:5" ht="33.200000000000003" customHeight="1">
      <c r="A3" s="6" t="s">
        <v>137</v>
      </c>
      <c r="B3" s="6" t="s">
        <v>138</v>
      </c>
      <c r="C3" s="6" t="s">
        <v>164</v>
      </c>
      <c r="D3" s="6" t="s">
        <v>165</v>
      </c>
      <c r="E3" s="6" t="s">
        <v>166</v>
      </c>
    </row>
    <row r="4" spans="1:5" ht="25.7" customHeight="1">
      <c r="A4" s="7">
        <v>1</v>
      </c>
      <c r="B4" s="7" t="s">
        <v>505</v>
      </c>
      <c r="C4" s="8">
        <v>25.6</v>
      </c>
      <c r="D4" s="8">
        <v>25.6</v>
      </c>
      <c r="E4" s="9">
        <v>100</v>
      </c>
    </row>
    <row r="5" spans="1:5" ht="25.7" customHeight="1">
      <c r="A5" s="7">
        <v>2</v>
      </c>
      <c r="B5" s="7" t="s">
        <v>506</v>
      </c>
      <c r="C5" s="8">
        <v>26.7</v>
      </c>
      <c r="D5" s="8">
        <v>26.7</v>
      </c>
      <c r="E5" s="9">
        <v>100</v>
      </c>
    </row>
    <row r="6" spans="1:5" ht="25.7" customHeight="1">
      <c r="A6" s="31">
        <v>3</v>
      </c>
      <c r="B6" s="7" t="s">
        <v>507</v>
      </c>
      <c r="C6" s="8">
        <v>27.6</v>
      </c>
      <c r="D6" s="8">
        <v>27.6</v>
      </c>
      <c r="E6" s="9">
        <v>100</v>
      </c>
    </row>
    <row r="7" spans="1:5" ht="25.7" customHeight="1">
      <c r="A7" s="31">
        <v>4</v>
      </c>
      <c r="B7" s="7" t="s">
        <v>508</v>
      </c>
      <c r="C7" s="8">
        <v>22.4</v>
      </c>
      <c r="D7" s="8">
        <v>22.4</v>
      </c>
      <c r="E7" s="9">
        <v>100</v>
      </c>
    </row>
    <row r="8" spans="1:5" ht="25.7" customHeight="1">
      <c r="A8" s="31">
        <v>5</v>
      </c>
      <c r="B8" s="7" t="s">
        <v>509</v>
      </c>
      <c r="C8" s="8">
        <v>24.5</v>
      </c>
      <c r="D8" s="8">
        <v>24.5</v>
      </c>
      <c r="E8" s="9">
        <v>100</v>
      </c>
    </row>
    <row r="9" spans="1:5" ht="25.7" customHeight="1">
      <c r="A9" s="31">
        <v>6</v>
      </c>
      <c r="B9" s="7" t="s">
        <v>510</v>
      </c>
      <c r="C9" s="8">
        <v>29</v>
      </c>
      <c r="D9" s="8">
        <v>29</v>
      </c>
      <c r="E9" s="9">
        <v>100</v>
      </c>
    </row>
    <row r="10" spans="1:5" ht="25.7" customHeight="1">
      <c r="A10" s="31">
        <v>7</v>
      </c>
      <c r="B10" s="7" t="s">
        <v>511</v>
      </c>
      <c r="C10" s="8">
        <v>23.7</v>
      </c>
      <c r="D10" s="8">
        <v>23.7</v>
      </c>
      <c r="E10" s="9">
        <v>100</v>
      </c>
    </row>
    <row r="11" spans="1:5" ht="25.7" customHeight="1">
      <c r="A11" s="31">
        <v>8</v>
      </c>
      <c r="B11" s="7" t="s">
        <v>512</v>
      </c>
      <c r="C11" s="8">
        <v>26</v>
      </c>
      <c r="D11" s="8">
        <v>26</v>
      </c>
      <c r="E11" s="9">
        <v>100</v>
      </c>
    </row>
    <row r="12" spans="1:5" ht="25.7" customHeight="1">
      <c r="A12" s="31">
        <v>9</v>
      </c>
      <c r="B12" s="7" t="s">
        <v>513</v>
      </c>
      <c r="C12" s="8">
        <v>25.4</v>
      </c>
      <c r="D12" s="8">
        <v>25.4</v>
      </c>
      <c r="E12" s="9">
        <v>100</v>
      </c>
    </row>
    <row r="13" spans="1:5" ht="25.7" customHeight="1">
      <c r="A13" s="31">
        <v>10</v>
      </c>
      <c r="B13" s="7" t="s">
        <v>514</v>
      </c>
      <c r="C13" s="8">
        <v>26.9</v>
      </c>
      <c r="D13" s="8">
        <v>26.9</v>
      </c>
      <c r="E13" s="9">
        <v>100</v>
      </c>
    </row>
    <row r="14" spans="1:5" ht="25.7" customHeight="1">
      <c r="A14" s="31">
        <v>11</v>
      </c>
      <c r="B14" s="7" t="s">
        <v>515</v>
      </c>
      <c r="C14" s="8">
        <v>22.1</v>
      </c>
      <c r="D14" s="8">
        <v>22.1</v>
      </c>
      <c r="E14" s="9">
        <v>100</v>
      </c>
    </row>
    <row r="15" spans="1:5" ht="25.7" customHeight="1">
      <c r="A15" s="31">
        <v>12</v>
      </c>
      <c r="B15" s="7" t="s">
        <v>516</v>
      </c>
      <c r="C15" s="8">
        <v>25.3</v>
      </c>
      <c r="D15" s="8">
        <v>25.3</v>
      </c>
      <c r="E15" s="9">
        <v>100</v>
      </c>
    </row>
    <row r="16" spans="1:5" ht="25.7" customHeight="1">
      <c r="A16" s="31">
        <v>13</v>
      </c>
      <c r="B16" s="7" t="s">
        <v>517</v>
      </c>
      <c r="C16" s="8">
        <v>22.9</v>
      </c>
      <c r="D16" s="8">
        <v>22.9</v>
      </c>
      <c r="E16" s="9">
        <v>100</v>
      </c>
    </row>
    <row r="17" spans="1:5" ht="25.7" customHeight="1">
      <c r="A17" s="31">
        <v>14</v>
      </c>
      <c r="B17" s="7" t="s">
        <v>518</v>
      </c>
      <c r="C17" s="8">
        <v>21.9</v>
      </c>
      <c r="D17" s="8">
        <v>21.9</v>
      </c>
      <c r="E17" s="9">
        <v>100</v>
      </c>
    </row>
    <row r="18" spans="1:5" ht="25.7" customHeight="1">
      <c r="A18" s="7"/>
      <c r="B18" s="28" t="s">
        <v>139</v>
      </c>
      <c r="C18" s="8">
        <v>350</v>
      </c>
      <c r="D18" s="8">
        <v>350</v>
      </c>
      <c r="E18" s="9">
        <v>100</v>
      </c>
    </row>
  </sheetData>
  <mergeCells count="1">
    <mergeCell ref="A1:E1"/>
  </mergeCells>
  <phoneticPr fontId="12" type="noConversion"/>
  <pageMargins left="0.75" right="0.75" top="0.27000001072883606" bottom="0.27000001072883606" header="0" footer="0"/>
  <pageSetup paperSize="9" orientation="portrait" r:id="rId1"/>
</worksheet>
</file>

<file path=xl/worksheets/sheet25.xml><?xml version="1.0" encoding="utf-8"?>
<worksheet xmlns="http://schemas.openxmlformats.org/spreadsheetml/2006/main" xmlns:r="http://schemas.openxmlformats.org/officeDocument/2006/relationships">
  <dimension ref="A1:D10"/>
  <sheetViews>
    <sheetView workbookViewId="0">
      <selection activeCell="C6" sqref="C6"/>
    </sheetView>
  </sheetViews>
  <sheetFormatPr defaultColWidth="10" defaultRowHeight="13.5"/>
  <cols>
    <col min="1" max="1" width="28.5" customWidth="1"/>
    <col min="2" max="4" width="22.625" customWidth="1"/>
    <col min="5" max="5" width="9.75" customWidth="1"/>
  </cols>
  <sheetData>
    <row r="1" spans="1:4" ht="36.950000000000003" customHeight="1">
      <c r="A1" s="66" t="s">
        <v>24</v>
      </c>
      <c r="B1" s="66"/>
      <c r="C1" s="66"/>
      <c r="D1" s="66"/>
    </row>
    <row r="2" spans="1:4" ht="25.7" customHeight="1">
      <c r="A2" s="29"/>
      <c r="B2" s="29"/>
      <c r="C2" s="29"/>
      <c r="D2" s="5" t="s">
        <v>434</v>
      </c>
    </row>
    <row r="3" spans="1:4" ht="33.950000000000003" customHeight="1">
      <c r="A3" s="6" t="s">
        <v>105</v>
      </c>
      <c r="B3" s="6" t="s">
        <v>164</v>
      </c>
      <c r="C3" s="6" t="s">
        <v>165</v>
      </c>
      <c r="D3" s="6" t="s">
        <v>166</v>
      </c>
    </row>
    <row r="4" spans="1:4" ht="25.7" customHeight="1">
      <c r="A4" s="12" t="s">
        <v>142</v>
      </c>
      <c r="B4" s="8">
        <v>5.74</v>
      </c>
      <c r="C4" s="8">
        <v>0</v>
      </c>
      <c r="D4" s="6"/>
    </row>
    <row r="5" spans="1:4" ht="25.7" customHeight="1">
      <c r="A5" s="12" t="s">
        <v>143</v>
      </c>
      <c r="B5" s="8">
        <v>3.36</v>
      </c>
      <c r="C5" s="8">
        <v>15</v>
      </c>
      <c r="D5" s="6">
        <v>446.43</v>
      </c>
    </row>
    <row r="6" spans="1:4" ht="25.7" customHeight="1">
      <c r="A6" s="12" t="s">
        <v>144</v>
      </c>
      <c r="B6" s="8">
        <v>6.86</v>
      </c>
      <c r="C6" s="8">
        <v>39.5</v>
      </c>
      <c r="D6" s="6">
        <v>575.79999999999995</v>
      </c>
    </row>
    <row r="7" spans="1:4" ht="25.7" customHeight="1">
      <c r="A7" s="12" t="s">
        <v>145</v>
      </c>
      <c r="B7" s="8"/>
      <c r="C7" s="8">
        <v>0</v>
      </c>
      <c r="D7" s="6"/>
    </row>
    <row r="8" spans="1:4" ht="25.7" customHeight="1">
      <c r="A8" s="12" t="s">
        <v>146</v>
      </c>
      <c r="B8" s="8">
        <v>6.86</v>
      </c>
      <c r="C8" s="8">
        <v>39.5</v>
      </c>
      <c r="D8" s="6">
        <v>575.79999999999995</v>
      </c>
    </row>
    <row r="9" spans="1:4" ht="25.7" customHeight="1">
      <c r="A9" s="18" t="s">
        <v>147</v>
      </c>
      <c r="B9" s="8">
        <v>15.96</v>
      </c>
      <c r="C9" s="8">
        <v>54.5</v>
      </c>
      <c r="D9" s="6">
        <v>341.48</v>
      </c>
    </row>
    <row r="10" spans="1:4" ht="25.7" customHeight="1">
      <c r="A10" s="73" t="s">
        <v>522</v>
      </c>
      <c r="B10" s="73"/>
      <c r="C10" s="73"/>
      <c r="D10" s="73"/>
    </row>
  </sheetData>
  <mergeCells count="2">
    <mergeCell ref="A1:D1"/>
    <mergeCell ref="A10:D10"/>
  </mergeCells>
  <phoneticPr fontId="12" type="noConversion"/>
  <pageMargins left="0.11800000071525574" right="0.11800000071525574" top="0.11800000071525574" bottom="0.11800000071525574" header="0" footer="0"/>
  <pageSetup paperSize="9" orientation="landscape" r:id="rId1"/>
</worksheet>
</file>

<file path=xl/worksheets/sheet26.xml><?xml version="1.0" encoding="utf-8"?>
<worksheet xmlns="http://schemas.openxmlformats.org/spreadsheetml/2006/main" xmlns:r="http://schemas.openxmlformats.org/officeDocument/2006/relationships">
  <dimension ref="A1:D24"/>
  <sheetViews>
    <sheetView topLeftCell="A16" workbookViewId="0">
      <selection activeCell="A24" sqref="A24:D24"/>
    </sheetView>
  </sheetViews>
  <sheetFormatPr defaultColWidth="10" defaultRowHeight="13.5"/>
  <cols>
    <col min="1" max="1" width="9.125" customWidth="1"/>
    <col min="2" max="2" width="32.75" customWidth="1"/>
    <col min="3" max="3" width="31.375" customWidth="1"/>
    <col min="4" max="4" width="29" customWidth="1"/>
    <col min="5" max="5" width="9.75" customWidth="1"/>
  </cols>
  <sheetData>
    <row r="1" spans="1:4" ht="36.950000000000003" customHeight="1">
      <c r="A1" s="66" t="s">
        <v>536</v>
      </c>
      <c r="B1" s="66"/>
      <c r="C1" s="66"/>
      <c r="D1" s="66"/>
    </row>
    <row r="2" spans="1:4" ht="19.899999999999999" customHeight="1">
      <c r="A2" s="17"/>
      <c r="B2" s="4"/>
      <c r="C2" s="5"/>
      <c r="D2" s="5" t="s">
        <v>148</v>
      </c>
    </row>
    <row r="3" spans="1:4" ht="33.200000000000003" customHeight="1">
      <c r="A3" s="6" t="s">
        <v>137</v>
      </c>
      <c r="B3" s="6" t="s">
        <v>140</v>
      </c>
      <c r="C3" s="6" t="s">
        <v>29</v>
      </c>
      <c r="D3" s="6" t="s">
        <v>31</v>
      </c>
    </row>
    <row r="4" spans="1:4" ht="25.7" customHeight="1">
      <c r="A4" s="22"/>
      <c r="B4" s="15"/>
      <c r="C4" s="9"/>
      <c r="D4" s="9"/>
    </row>
    <row r="5" spans="1:4" ht="25.7" customHeight="1">
      <c r="A5" s="22"/>
      <c r="B5" s="15"/>
      <c r="C5" s="9"/>
      <c r="D5" s="9"/>
    </row>
    <row r="6" spans="1:4" ht="25.7" customHeight="1">
      <c r="A6" s="22"/>
      <c r="B6" s="15"/>
      <c r="C6" s="9"/>
      <c r="D6" s="9"/>
    </row>
    <row r="7" spans="1:4" ht="25.7" customHeight="1">
      <c r="A7" s="22"/>
      <c r="B7" s="15"/>
      <c r="C7" s="16"/>
      <c r="D7" s="16"/>
    </row>
    <row r="8" spans="1:4" ht="25.7" customHeight="1">
      <c r="A8" s="22"/>
      <c r="B8" s="15"/>
      <c r="C8" s="16"/>
      <c r="D8" s="16"/>
    </row>
    <row r="9" spans="1:4" ht="25.7" customHeight="1">
      <c r="A9" s="22"/>
      <c r="B9" s="15"/>
      <c r="C9" s="16"/>
      <c r="D9" s="16"/>
    </row>
    <row r="10" spans="1:4" ht="25.7" customHeight="1">
      <c r="A10" s="22"/>
      <c r="B10" s="15"/>
      <c r="C10" s="9"/>
      <c r="D10" s="9"/>
    </row>
    <row r="11" spans="1:4" ht="25.7" customHeight="1">
      <c r="A11" s="22"/>
      <c r="B11" s="15"/>
      <c r="C11" s="9"/>
      <c r="D11" s="9"/>
    </row>
    <row r="12" spans="1:4" ht="25.7" customHeight="1">
      <c r="A12" s="22"/>
      <c r="B12" s="15"/>
      <c r="C12" s="9"/>
      <c r="D12" s="9"/>
    </row>
    <row r="13" spans="1:4" ht="25.7" customHeight="1">
      <c r="A13" s="22"/>
      <c r="B13" s="15"/>
      <c r="C13" s="16"/>
      <c r="D13" s="16"/>
    </row>
    <row r="14" spans="1:4" ht="25.7" customHeight="1">
      <c r="A14" s="22"/>
      <c r="B14" s="15"/>
      <c r="C14" s="16"/>
      <c r="D14" s="16"/>
    </row>
    <row r="15" spans="1:4" ht="25.7" customHeight="1">
      <c r="A15" s="22"/>
      <c r="B15" s="15"/>
      <c r="C15" s="16"/>
      <c r="D15" s="16"/>
    </row>
    <row r="16" spans="1:4" ht="25.7" customHeight="1">
      <c r="A16" s="22"/>
      <c r="B16" s="15"/>
      <c r="C16" s="9"/>
      <c r="D16" s="9"/>
    </row>
    <row r="17" spans="1:4" ht="25.7" customHeight="1">
      <c r="A17" s="22"/>
      <c r="B17" s="15"/>
      <c r="C17" s="9"/>
      <c r="D17" s="9"/>
    </row>
    <row r="18" spans="1:4" ht="25.7" customHeight="1">
      <c r="A18" s="22"/>
      <c r="B18" s="15"/>
      <c r="C18" s="9"/>
      <c r="D18" s="9"/>
    </row>
    <row r="19" spans="1:4" ht="25.7" customHeight="1">
      <c r="A19" s="22"/>
      <c r="B19" s="15"/>
      <c r="C19" s="16"/>
      <c r="D19" s="16"/>
    </row>
    <row r="20" spans="1:4" ht="25.7" customHeight="1">
      <c r="A20" s="22"/>
      <c r="B20" s="15"/>
      <c r="C20" s="16"/>
      <c r="D20" s="16"/>
    </row>
    <row r="21" spans="1:4" ht="25.7" customHeight="1">
      <c r="A21" s="22"/>
      <c r="B21" s="15"/>
      <c r="C21" s="16"/>
      <c r="D21" s="16"/>
    </row>
    <row r="22" spans="1:4" ht="25.7" customHeight="1">
      <c r="A22" s="22"/>
      <c r="B22" s="15"/>
      <c r="C22" s="9"/>
      <c r="D22" s="9"/>
    </row>
    <row r="23" spans="1:4" ht="25.7" customHeight="1">
      <c r="A23" s="22"/>
      <c r="B23" s="15"/>
      <c r="C23" s="9"/>
      <c r="D23" s="9"/>
    </row>
    <row r="24" spans="1:4" ht="33.75" customHeight="1">
      <c r="A24" s="70" t="s">
        <v>537</v>
      </c>
      <c r="B24" s="70"/>
      <c r="C24" s="70"/>
      <c r="D24" s="70"/>
    </row>
  </sheetData>
  <mergeCells count="2">
    <mergeCell ref="A1:D1"/>
    <mergeCell ref="A24:D24"/>
  </mergeCells>
  <phoneticPr fontId="12" type="noConversion"/>
  <pageMargins left="0.75" right="0.75" top="0.27000001072883606" bottom="0.27000001072883606" header="0" footer="0"/>
  <pageSetup paperSize="9" scale="86" orientation="portrait" r:id="rId1"/>
</worksheet>
</file>

<file path=xl/worksheets/sheet27.xml><?xml version="1.0" encoding="utf-8"?>
<worksheet xmlns="http://schemas.openxmlformats.org/spreadsheetml/2006/main" xmlns:r="http://schemas.openxmlformats.org/officeDocument/2006/relationships">
  <dimension ref="A1:A14"/>
  <sheetViews>
    <sheetView tabSelected="1" workbookViewId="0">
      <selection activeCell="A5" sqref="A5"/>
    </sheetView>
  </sheetViews>
  <sheetFormatPr defaultColWidth="10" defaultRowHeight="13.5"/>
  <cols>
    <col min="1" max="1" width="160" customWidth="1"/>
  </cols>
  <sheetData>
    <row r="1" spans="1:1" ht="36.950000000000003" customHeight="1">
      <c r="A1" s="3" t="s">
        <v>435</v>
      </c>
    </row>
    <row r="2" spans="1:1" ht="33.200000000000003" customHeight="1">
      <c r="A2" s="23" t="s">
        <v>436</v>
      </c>
    </row>
    <row r="3" spans="1:1" ht="34.700000000000003" customHeight="1">
      <c r="A3" s="11" t="s">
        <v>533</v>
      </c>
    </row>
    <row r="4" spans="1:1" ht="25.7" customHeight="1">
      <c r="A4" s="23" t="s">
        <v>437</v>
      </c>
    </row>
    <row r="5" spans="1:1" ht="25.7" customHeight="1">
      <c r="A5" s="11" t="s">
        <v>539</v>
      </c>
    </row>
    <row r="6" spans="1:1" ht="25.7" customHeight="1">
      <c r="A6" s="23" t="s">
        <v>438</v>
      </c>
    </row>
    <row r="7" spans="1:1" ht="51.95" customHeight="1">
      <c r="A7" s="11" t="s">
        <v>523</v>
      </c>
    </row>
    <row r="8" spans="1:1" ht="25.7" customHeight="1">
      <c r="A8" s="23" t="s">
        <v>439</v>
      </c>
    </row>
    <row r="9" spans="1:1" ht="49.7" customHeight="1">
      <c r="A9" s="11" t="s">
        <v>524</v>
      </c>
    </row>
    <row r="10" spans="1:1" ht="51.2" customHeight="1">
      <c r="A10" s="57" t="s">
        <v>525</v>
      </c>
    </row>
    <row r="11" spans="1:1" ht="39.950000000000003" customHeight="1">
      <c r="A11" s="11" t="s">
        <v>526</v>
      </c>
    </row>
    <row r="12" spans="1:1" ht="43.7" customHeight="1">
      <c r="A12" s="11" t="s">
        <v>527</v>
      </c>
    </row>
    <row r="13" spans="1:1" ht="30.2" customHeight="1">
      <c r="A13" s="23" t="s">
        <v>440</v>
      </c>
    </row>
    <row r="14" spans="1:1" ht="46.7" customHeight="1">
      <c r="A14" s="11" t="s">
        <v>528</v>
      </c>
    </row>
  </sheetData>
  <phoneticPr fontId="12" type="noConversion"/>
  <pageMargins left="0.75" right="0.75" top="0.27000001072883606" bottom="0.27000001072883606" header="0" footer="0"/>
  <pageSetup paperSize="9" orientation="portrait" r:id="rId1"/>
</worksheet>
</file>

<file path=xl/worksheets/sheet3.xml><?xml version="1.0" encoding="utf-8"?>
<worksheet xmlns="http://schemas.openxmlformats.org/spreadsheetml/2006/main" xmlns:r="http://schemas.openxmlformats.org/officeDocument/2006/relationships">
  <dimension ref="A1:F173"/>
  <sheetViews>
    <sheetView topLeftCell="A154" workbookViewId="0">
      <selection activeCell="D168" sqref="D168"/>
    </sheetView>
  </sheetViews>
  <sheetFormatPr defaultColWidth="10" defaultRowHeight="13.5"/>
  <cols>
    <col min="1" max="1" width="12.375" customWidth="1"/>
    <col min="2" max="2" width="46.875" customWidth="1"/>
    <col min="3" max="6" width="19.5" customWidth="1"/>
    <col min="7" max="7" width="16.25" customWidth="1"/>
  </cols>
  <sheetData>
    <row r="1" spans="1:6" ht="36.950000000000003" customHeight="1">
      <c r="A1" s="66" t="s">
        <v>2</v>
      </c>
      <c r="B1" s="66"/>
      <c r="C1" s="66"/>
      <c r="D1" s="66"/>
      <c r="E1" s="66"/>
      <c r="F1" s="66"/>
    </row>
    <row r="2" spans="1:6" ht="19.899999999999999" customHeight="1">
      <c r="A2" s="11"/>
      <c r="B2" s="11"/>
      <c r="C2" s="4"/>
      <c r="D2" s="5"/>
      <c r="F2" s="5" t="s">
        <v>27</v>
      </c>
    </row>
    <row r="3" spans="1:6" ht="33.200000000000003" customHeight="1">
      <c r="A3" s="6" t="s">
        <v>37</v>
      </c>
      <c r="B3" s="6" t="s">
        <v>38</v>
      </c>
      <c r="C3" s="6" t="s">
        <v>29</v>
      </c>
      <c r="D3" s="6" t="s">
        <v>30</v>
      </c>
      <c r="E3" s="6" t="s">
        <v>31</v>
      </c>
      <c r="F3" s="6" t="s">
        <v>32</v>
      </c>
    </row>
    <row r="4" spans="1:6" ht="19.899999999999999" customHeight="1">
      <c r="A4" s="14" t="s">
        <v>167</v>
      </c>
      <c r="B4" s="15" t="s">
        <v>39</v>
      </c>
      <c r="C4" s="8">
        <v>5062.32</v>
      </c>
      <c r="D4" s="8">
        <v>5160.7341770000003</v>
      </c>
      <c r="E4" s="8">
        <v>5160.7341770000003</v>
      </c>
      <c r="F4" s="9">
        <v>100</v>
      </c>
    </row>
    <row r="5" spans="1:6" ht="19.899999999999999" customHeight="1">
      <c r="A5" s="14" t="s">
        <v>168</v>
      </c>
      <c r="B5" s="15" t="s">
        <v>40</v>
      </c>
      <c r="C5" s="8">
        <v>18.3</v>
      </c>
      <c r="D5" s="8">
        <v>22.319700000000001</v>
      </c>
      <c r="E5" s="8">
        <v>22.319700000000001</v>
      </c>
      <c r="F5" s="9">
        <v>100</v>
      </c>
    </row>
    <row r="6" spans="1:6" ht="19.899999999999999" customHeight="1">
      <c r="A6" s="14" t="s">
        <v>169</v>
      </c>
      <c r="B6" s="15" t="s">
        <v>41</v>
      </c>
      <c r="C6" s="8">
        <v>16</v>
      </c>
      <c r="D6" s="8">
        <v>13.6797</v>
      </c>
      <c r="E6" s="8">
        <v>13.6797</v>
      </c>
      <c r="F6" s="9">
        <v>100</v>
      </c>
    </row>
    <row r="7" spans="1:6" ht="19.899999999999999" customHeight="1">
      <c r="A7" s="14" t="s">
        <v>170</v>
      </c>
      <c r="B7" s="15" t="s">
        <v>42</v>
      </c>
      <c r="C7" s="8">
        <v>2.2999999999999998</v>
      </c>
      <c r="D7" s="8">
        <v>8.64</v>
      </c>
      <c r="E7" s="8">
        <v>8.64</v>
      </c>
      <c r="F7" s="9">
        <v>100</v>
      </c>
    </row>
    <row r="8" spans="1:6" ht="19.899999999999999" customHeight="1">
      <c r="A8" s="14" t="s">
        <v>171</v>
      </c>
      <c r="B8" s="15" t="s">
        <v>43</v>
      </c>
      <c r="C8" s="8">
        <v>3238.42</v>
      </c>
      <c r="D8" s="8">
        <v>3167.012972</v>
      </c>
      <c r="E8" s="8">
        <v>3167.012972</v>
      </c>
      <c r="F8" s="9">
        <v>100</v>
      </c>
    </row>
    <row r="9" spans="1:6" ht="19.899999999999999" customHeight="1">
      <c r="A9" s="14" t="s">
        <v>172</v>
      </c>
      <c r="B9" s="15" t="s">
        <v>44</v>
      </c>
      <c r="C9" s="8">
        <v>1860.21</v>
      </c>
      <c r="D9" s="8">
        <v>1792.9672250000001</v>
      </c>
      <c r="E9" s="8">
        <v>1792.9672250000001</v>
      </c>
      <c r="F9" s="9">
        <v>100</v>
      </c>
    </row>
    <row r="10" spans="1:6" ht="19.899999999999999" customHeight="1">
      <c r="A10" s="14" t="s">
        <v>173</v>
      </c>
      <c r="B10" s="15" t="s">
        <v>174</v>
      </c>
      <c r="C10" s="8">
        <v>1378.21</v>
      </c>
      <c r="D10" s="8">
        <v>1374.0457470000001</v>
      </c>
      <c r="E10" s="8">
        <v>1374.0457470000001</v>
      </c>
      <c r="F10" s="9">
        <v>100</v>
      </c>
    </row>
    <row r="11" spans="1:6" ht="19.899999999999999" customHeight="1">
      <c r="A11" s="14" t="s">
        <v>175</v>
      </c>
      <c r="B11" s="15" t="s">
        <v>176</v>
      </c>
      <c r="C11" s="8">
        <v>46.45</v>
      </c>
      <c r="D11" s="8">
        <v>36.805509000000001</v>
      </c>
      <c r="E11" s="8">
        <v>36.805509000000001</v>
      </c>
      <c r="F11" s="9">
        <v>100</v>
      </c>
    </row>
    <row r="12" spans="1:6" ht="19.899999999999999" customHeight="1">
      <c r="A12" s="14" t="s">
        <v>442</v>
      </c>
      <c r="B12" s="15" t="s">
        <v>443</v>
      </c>
      <c r="C12" s="8">
        <v>36.450000000000003</v>
      </c>
      <c r="D12" s="8">
        <v>28.289509000000002</v>
      </c>
      <c r="E12" s="8">
        <v>28.289509000000002</v>
      </c>
      <c r="F12" s="9">
        <v>100</v>
      </c>
    </row>
    <row r="13" spans="1:6" ht="19.899999999999999" customHeight="1">
      <c r="A13" s="14" t="s">
        <v>177</v>
      </c>
      <c r="B13" s="15" t="s">
        <v>178</v>
      </c>
      <c r="C13" s="8">
        <v>10</v>
      </c>
      <c r="D13" s="8">
        <v>8.516</v>
      </c>
      <c r="E13" s="8">
        <v>8.516</v>
      </c>
      <c r="F13" s="9">
        <v>100</v>
      </c>
    </row>
    <row r="14" spans="1:6" ht="19.899999999999999" customHeight="1">
      <c r="A14" s="14" t="s">
        <v>179</v>
      </c>
      <c r="B14" s="15" t="s">
        <v>180</v>
      </c>
      <c r="C14" s="8">
        <v>283.27999999999997</v>
      </c>
      <c r="D14" s="8">
        <v>276.54028599999998</v>
      </c>
      <c r="E14" s="8">
        <v>276.54028599999998</v>
      </c>
      <c r="F14" s="9">
        <v>100</v>
      </c>
    </row>
    <row r="15" spans="1:6" ht="19.899999999999999" customHeight="1">
      <c r="A15" s="14" t="s">
        <v>181</v>
      </c>
      <c r="B15" s="15" t="s">
        <v>182</v>
      </c>
      <c r="C15" s="8">
        <v>283.27999999999997</v>
      </c>
      <c r="D15" s="8">
        <v>276.54028599999998</v>
      </c>
      <c r="E15" s="8">
        <v>276.54028599999998</v>
      </c>
      <c r="F15" s="9">
        <v>100</v>
      </c>
    </row>
    <row r="16" spans="1:6" ht="19.899999999999999" customHeight="1">
      <c r="A16" s="14" t="s">
        <v>187</v>
      </c>
      <c r="B16" s="15" t="s">
        <v>188</v>
      </c>
      <c r="C16" s="8">
        <v>32</v>
      </c>
      <c r="D16" s="8">
        <v>125.075</v>
      </c>
      <c r="E16" s="8">
        <v>125.075</v>
      </c>
      <c r="F16" s="9">
        <v>100</v>
      </c>
    </row>
    <row r="17" spans="1:6" ht="19.899999999999999" customHeight="1">
      <c r="A17" s="14" t="s">
        <v>189</v>
      </c>
      <c r="B17" s="15" t="s">
        <v>190</v>
      </c>
      <c r="C17" s="8">
        <v>32</v>
      </c>
      <c r="D17" s="8">
        <v>125.075</v>
      </c>
      <c r="E17" s="8">
        <v>125.075</v>
      </c>
      <c r="F17" s="9">
        <v>100</v>
      </c>
    </row>
    <row r="18" spans="1:6" ht="19.899999999999999" customHeight="1">
      <c r="A18" s="14" t="s">
        <v>191</v>
      </c>
      <c r="B18" s="15" t="s">
        <v>192</v>
      </c>
      <c r="C18" s="8">
        <v>16.690000000000001</v>
      </c>
      <c r="D18" s="8">
        <v>164.018213</v>
      </c>
      <c r="E18" s="8">
        <v>164.018213</v>
      </c>
      <c r="F18" s="9">
        <v>100</v>
      </c>
    </row>
    <row r="19" spans="1:6" ht="19.899999999999999" customHeight="1">
      <c r="A19" s="14" t="s">
        <v>444</v>
      </c>
      <c r="B19" s="15" t="s">
        <v>174</v>
      </c>
      <c r="C19" s="8">
        <v>0</v>
      </c>
      <c r="D19" s="8">
        <v>60</v>
      </c>
      <c r="E19" s="8">
        <v>60</v>
      </c>
      <c r="F19" s="9">
        <v>100</v>
      </c>
    </row>
    <row r="20" spans="1:6" ht="19.899999999999999" customHeight="1">
      <c r="A20" s="14" t="s">
        <v>193</v>
      </c>
      <c r="B20" s="15" t="s">
        <v>194</v>
      </c>
      <c r="C20" s="8">
        <v>16.690000000000001</v>
      </c>
      <c r="D20" s="8">
        <v>104.018213</v>
      </c>
      <c r="E20" s="8">
        <v>104.018213</v>
      </c>
      <c r="F20" s="9">
        <v>100</v>
      </c>
    </row>
    <row r="21" spans="1:6" ht="19.899999999999999" customHeight="1">
      <c r="A21" s="14" t="s">
        <v>195</v>
      </c>
      <c r="B21" s="15" t="s">
        <v>196</v>
      </c>
      <c r="C21" s="8">
        <v>543.42999999999995</v>
      </c>
      <c r="D21" s="8">
        <v>508.89843499999995</v>
      </c>
      <c r="E21" s="8">
        <v>508.89843499999995</v>
      </c>
      <c r="F21" s="9">
        <v>100</v>
      </c>
    </row>
    <row r="22" spans="1:6" ht="19.899999999999999" customHeight="1">
      <c r="A22" s="14" t="s">
        <v>197</v>
      </c>
      <c r="B22" s="15" t="s">
        <v>198</v>
      </c>
      <c r="C22" s="8">
        <v>514.83000000000004</v>
      </c>
      <c r="D22" s="8">
        <v>490.09246500000006</v>
      </c>
      <c r="E22" s="8">
        <v>490.09246500000006</v>
      </c>
      <c r="F22" s="9">
        <v>100</v>
      </c>
    </row>
    <row r="23" spans="1:6" ht="19.899999999999999" customHeight="1">
      <c r="A23" s="14" t="s">
        <v>199</v>
      </c>
      <c r="B23" s="15" t="s">
        <v>196</v>
      </c>
      <c r="C23" s="8">
        <v>28.6</v>
      </c>
      <c r="D23" s="8">
        <v>18.805970000000002</v>
      </c>
      <c r="E23" s="8">
        <v>18.805970000000002</v>
      </c>
      <c r="F23" s="9">
        <v>100</v>
      </c>
    </row>
    <row r="24" spans="1:6" ht="19.899999999999999" customHeight="1">
      <c r="A24" s="14" t="s">
        <v>445</v>
      </c>
      <c r="B24" s="15" t="s">
        <v>446</v>
      </c>
      <c r="C24" s="8">
        <v>35</v>
      </c>
      <c r="D24" s="8">
        <v>35</v>
      </c>
      <c r="E24" s="8">
        <v>35</v>
      </c>
      <c r="F24" s="9">
        <v>100</v>
      </c>
    </row>
    <row r="25" spans="1:6" ht="19.899999999999999" customHeight="1">
      <c r="A25" s="14" t="s">
        <v>447</v>
      </c>
      <c r="B25" s="15" t="s">
        <v>448</v>
      </c>
      <c r="C25" s="8">
        <v>35</v>
      </c>
      <c r="D25" s="8">
        <v>35</v>
      </c>
      <c r="E25" s="8">
        <v>35</v>
      </c>
      <c r="F25" s="9">
        <v>100</v>
      </c>
    </row>
    <row r="26" spans="1:6" ht="19.899999999999999" customHeight="1">
      <c r="A26" s="14" t="s">
        <v>200</v>
      </c>
      <c r="B26" s="15" t="s">
        <v>201</v>
      </c>
      <c r="C26" s="8">
        <v>848.75</v>
      </c>
      <c r="D26" s="8">
        <v>825.06406200000004</v>
      </c>
      <c r="E26" s="8">
        <v>825.06406200000004</v>
      </c>
      <c r="F26" s="9">
        <v>100</v>
      </c>
    </row>
    <row r="27" spans="1:6" ht="19.899999999999999" customHeight="1">
      <c r="A27" s="14" t="s">
        <v>202</v>
      </c>
      <c r="B27" s="15" t="s">
        <v>201</v>
      </c>
      <c r="C27" s="8">
        <v>848.75</v>
      </c>
      <c r="D27" s="8">
        <v>825.06406200000004</v>
      </c>
      <c r="E27" s="8">
        <v>825.06406200000004</v>
      </c>
      <c r="F27" s="9">
        <v>100</v>
      </c>
    </row>
    <row r="28" spans="1:6" ht="19.899999999999999" customHeight="1">
      <c r="A28" s="14" t="s">
        <v>203</v>
      </c>
      <c r="B28" s="15" t="s">
        <v>149</v>
      </c>
      <c r="C28" s="8">
        <v>118</v>
      </c>
      <c r="D28" s="8">
        <v>84.697687999999999</v>
      </c>
      <c r="E28" s="8">
        <v>84.697687999999999</v>
      </c>
      <c r="F28" s="9">
        <v>100</v>
      </c>
    </row>
    <row r="29" spans="1:6" ht="19.899999999999999" customHeight="1">
      <c r="A29" s="14" t="s">
        <v>449</v>
      </c>
      <c r="B29" s="15" t="s">
        <v>450</v>
      </c>
      <c r="C29" s="8">
        <v>118</v>
      </c>
      <c r="D29" s="8">
        <v>84.697687999999999</v>
      </c>
      <c r="E29" s="8">
        <v>84.697687999999999</v>
      </c>
      <c r="F29" s="9">
        <v>100</v>
      </c>
    </row>
    <row r="30" spans="1:6" ht="19.899999999999999" customHeight="1">
      <c r="A30" s="14" t="s">
        <v>451</v>
      </c>
      <c r="B30" s="15" t="s">
        <v>450</v>
      </c>
      <c r="C30" s="8">
        <v>118</v>
      </c>
      <c r="D30" s="8">
        <v>84.697687999999999</v>
      </c>
      <c r="E30" s="8">
        <v>84.697687999999999</v>
      </c>
      <c r="F30" s="9">
        <v>100</v>
      </c>
    </row>
    <row r="31" spans="1:6" ht="19.899999999999999" customHeight="1">
      <c r="A31" s="14" t="s">
        <v>208</v>
      </c>
      <c r="B31" s="15" t="s">
        <v>150</v>
      </c>
      <c r="C31" s="8">
        <v>7066.23</v>
      </c>
      <c r="D31" s="8">
        <v>6366.72606</v>
      </c>
      <c r="E31" s="8">
        <v>6366.72606</v>
      </c>
      <c r="F31" s="9">
        <v>100</v>
      </c>
    </row>
    <row r="32" spans="1:6" ht="19.899999999999999" customHeight="1">
      <c r="A32" s="14" t="s">
        <v>213</v>
      </c>
      <c r="B32" s="15" t="s">
        <v>214</v>
      </c>
      <c r="C32" s="8">
        <v>8</v>
      </c>
      <c r="D32" s="8">
        <v>18</v>
      </c>
      <c r="E32" s="8">
        <v>18</v>
      </c>
      <c r="F32" s="9">
        <v>100</v>
      </c>
    </row>
    <row r="33" spans="1:6" ht="19.899999999999999" customHeight="1">
      <c r="A33" s="14" t="s">
        <v>215</v>
      </c>
      <c r="B33" s="15" t="s">
        <v>216</v>
      </c>
      <c r="C33" s="8">
        <v>8</v>
      </c>
      <c r="D33" s="8">
        <v>18</v>
      </c>
      <c r="E33" s="8">
        <v>18</v>
      </c>
      <c r="F33" s="9">
        <v>100</v>
      </c>
    </row>
    <row r="34" spans="1:6" ht="19.899999999999999" customHeight="1">
      <c r="A34" s="14" t="s">
        <v>452</v>
      </c>
      <c r="B34" s="15" t="s">
        <v>453</v>
      </c>
      <c r="C34" s="8">
        <v>7058.23</v>
      </c>
      <c r="D34" s="8">
        <v>6348.72606</v>
      </c>
      <c r="E34" s="8">
        <v>6348.72606</v>
      </c>
      <c r="F34" s="9">
        <v>100</v>
      </c>
    </row>
    <row r="35" spans="1:6" ht="19.899999999999999" customHeight="1">
      <c r="A35" s="14" t="s">
        <v>454</v>
      </c>
      <c r="B35" s="15" t="s">
        <v>453</v>
      </c>
      <c r="C35" s="8">
        <v>7058.23</v>
      </c>
      <c r="D35" s="8">
        <v>6348.72606</v>
      </c>
      <c r="E35" s="8">
        <v>6348.72606</v>
      </c>
      <c r="F35" s="9">
        <v>100</v>
      </c>
    </row>
    <row r="36" spans="1:6" ht="19.899999999999999" customHeight="1">
      <c r="A36" s="14" t="s">
        <v>217</v>
      </c>
      <c r="B36" s="15" t="s">
        <v>151</v>
      </c>
      <c r="C36" s="8">
        <v>187.75</v>
      </c>
      <c r="D36" s="8">
        <v>154.58866499999999</v>
      </c>
      <c r="E36" s="8">
        <v>154.58866499999999</v>
      </c>
      <c r="F36" s="9">
        <v>100</v>
      </c>
    </row>
    <row r="37" spans="1:6" ht="19.899999999999999" customHeight="1">
      <c r="A37" s="14" t="s">
        <v>218</v>
      </c>
      <c r="B37" s="15" t="s">
        <v>219</v>
      </c>
      <c r="C37" s="8">
        <v>141.61000000000001</v>
      </c>
      <c r="D37" s="8">
        <v>99.371983999999998</v>
      </c>
      <c r="E37" s="8">
        <v>99.371983999999998</v>
      </c>
      <c r="F37" s="9">
        <v>100</v>
      </c>
    </row>
    <row r="38" spans="1:6" ht="19.899999999999999" customHeight="1">
      <c r="A38" s="14" t="s">
        <v>454</v>
      </c>
      <c r="B38" s="15" t="s">
        <v>221</v>
      </c>
      <c r="C38" s="8">
        <v>0</v>
      </c>
      <c r="D38" s="8">
        <v>0</v>
      </c>
      <c r="E38" s="8">
        <v>0</v>
      </c>
      <c r="F38" s="9">
        <v>100</v>
      </c>
    </row>
    <row r="39" spans="1:6" ht="19.899999999999999" customHeight="1">
      <c r="A39" s="14" t="s">
        <v>217</v>
      </c>
      <c r="B39" s="15" t="s">
        <v>223</v>
      </c>
      <c r="C39" s="8">
        <v>141.61000000000001</v>
      </c>
      <c r="D39" s="8">
        <v>99.371983999999998</v>
      </c>
      <c r="E39" s="8">
        <v>99.371983999999998</v>
      </c>
      <c r="F39" s="9">
        <v>100</v>
      </c>
    </row>
    <row r="40" spans="1:6" ht="19.899999999999999" customHeight="1">
      <c r="A40" s="14" t="s">
        <v>224</v>
      </c>
      <c r="B40" s="15" t="s">
        <v>225</v>
      </c>
      <c r="C40" s="8">
        <v>46.14</v>
      </c>
      <c r="D40" s="8">
        <v>55.216681000000008</v>
      </c>
      <c r="E40" s="8">
        <v>55.216681000000008</v>
      </c>
      <c r="F40" s="9">
        <v>100</v>
      </c>
    </row>
    <row r="41" spans="1:6" ht="19.899999999999999" customHeight="1">
      <c r="A41" s="14" t="s">
        <v>226</v>
      </c>
      <c r="B41" s="15" t="s">
        <v>227</v>
      </c>
      <c r="C41" s="8">
        <v>0</v>
      </c>
      <c r="D41" s="8">
        <v>2.5</v>
      </c>
      <c r="E41" s="8">
        <v>2.5</v>
      </c>
      <c r="F41" s="9">
        <v>100</v>
      </c>
    </row>
    <row r="42" spans="1:6" ht="19.899999999999999" customHeight="1">
      <c r="A42" s="14" t="s">
        <v>228</v>
      </c>
      <c r="B42" s="15" t="s">
        <v>229</v>
      </c>
      <c r="C42" s="8">
        <v>46.14</v>
      </c>
      <c r="D42" s="8">
        <v>52.716681000000008</v>
      </c>
      <c r="E42" s="8">
        <v>52.716681000000008</v>
      </c>
      <c r="F42" s="9">
        <v>100</v>
      </c>
    </row>
    <row r="43" spans="1:6" ht="19.899999999999999" customHeight="1">
      <c r="A43" s="14" t="s">
        <v>230</v>
      </c>
      <c r="B43" s="15" t="s">
        <v>109</v>
      </c>
      <c r="C43" s="8">
        <v>17135.349999999999</v>
      </c>
      <c r="D43" s="8">
        <v>17697.114066999999</v>
      </c>
      <c r="E43" s="8">
        <v>17697.114066999999</v>
      </c>
      <c r="F43" s="9">
        <v>100</v>
      </c>
    </row>
    <row r="44" spans="1:6" ht="19.899999999999999" customHeight="1">
      <c r="A44" s="14" t="s">
        <v>231</v>
      </c>
      <c r="B44" s="15" t="s">
        <v>232</v>
      </c>
      <c r="C44" s="8">
        <v>8.9</v>
      </c>
      <c r="D44" s="8">
        <v>0</v>
      </c>
      <c r="E44" s="8">
        <v>0</v>
      </c>
      <c r="F44" s="9">
        <v>100</v>
      </c>
    </row>
    <row r="45" spans="1:6" ht="19.899999999999999" customHeight="1">
      <c r="A45" s="14" t="s">
        <v>233</v>
      </c>
      <c r="B45" s="15" t="s">
        <v>174</v>
      </c>
      <c r="C45" s="8">
        <v>8.9</v>
      </c>
      <c r="D45" s="8">
        <v>0</v>
      </c>
      <c r="E45" s="8">
        <v>0</v>
      </c>
      <c r="F45" s="9">
        <v>100</v>
      </c>
    </row>
    <row r="46" spans="1:6" ht="19.899999999999999" customHeight="1">
      <c r="A46" s="14" t="s">
        <v>234</v>
      </c>
      <c r="B46" s="15" t="s">
        <v>235</v>
      </c>
      <c r="C46" s="8">
        <v>13699.38</v>
      </c>
      <c r="D46" s="8">
        <v>12495.774242</v>
      </c>
      <c r="E46" s="8">
        <v>12495.774242</v>
      </c>
      <c r="F46" s="9">
        <v>100</v>
      </c>
    </row>
    <row r="47" spans="1:6" ht="19.899999999999999" customHeight="1">
      <c r="A47" s="14" t="s">
        <v>236</v>
      </c>
      <c r="B47" s="15" t="s">
        <v>237</v>
      </c>
      <c r="C47" s="8">
        <v>4723.58</v>
      </c>
      <c r="D47" s="8">
        <v>4274.8500000000004</v>
      </c>
      <c r="E47" s="8">
        <v>4274.8500000000004</v>
      </c>
      <c r="F47" s="9">
        <v>100</v>
      </c>
    </row>
    <row r="48" spans="1:6" ht="19.899999999999999" customHeight="1">
      <c r="A48" s="14" t="s">
        <v>238</v>
      </c>
      <c r="B48" s="15" t="s">
        <v>239</v>
      </c>
      <c r="C48" s="8">
        <v>8975.7999999999993</v>
      </c>
      <c r="D48" s="8">
        <v>8220.924242000001</v>
      </c>
      <c r="E48" s="8">
        <v>8220.924242000001</v>
      </c>
      <c r="F48" s="9">
        <v>100</v>
      </c>
    </row>
    <row r="49" spans="1:6" ht="19.899999999999999" customHeight="1">
      <c r="A49" s="14" t="s">
        <v>240</v>
      </c>
      <c r="B49" s="15" t="s">
        <v>241</v>
      </c>
      <c r="C49" s="8">
        <v>1448.79</v>
      </c>
      <c r="D49" s="8">
        <v>1434.3581470000001</v>
      </c>
      <c r="E49" s="8">
        <v>1434.3581470000001</v>
      </c>
      <c r="F49" s="9">
        <v>100</v>
      </c>
    </row>
    <row r="50" spans="1:6" ht="19.899999999999999" customHeight="1">
      <c r="A50" s="14" t="s">
        <v>242</v>
      </c>
      <c r="B50" s="15" t="s">
        <v>243</v>
      </c>
      <c r="C50" s="8">
        <v>180.91</v>
      </c>
      <c r="D50" s="8">
        <v>196.49461000000002</v>
      </c>
      <c r="E50" s="8">
        <v>196.49461000000002</v>
      </c>
      <c r="F50" s="9">
        <v>100</v>
      </c>
    </row>
    <row r="51" spans="1:6" ht="19.899999999999999" customHeight="1">
      <c r="A51" s="14" t="s">
        <v>244</v>
      </c>
      <c r="B51" s="15" t="s">
        <v>245</v>
      </c>
      <c r="C51" s="8">
        <v>354.78</v>
      </c>
      <c r="D51" s="8">
        <v>357.70949999999999</v>
      </c>
      <c r="E51" s="8">
        <v>357.70949999999999</v>
      </c>
      <c r="F51" s="9">
        <v>100</v>
      </c>
    </row>
    <row r="52" spans="1:6" ht="19.899999999999999" customHeight="1">
      <c r="A52" s="14" t="s">
        <v>246</v>
      </c>
      <c r="B52" s="15" t="s">
        <v>247</v>
      </c>
      <c r="C52" s="8">
        <v>603</v>
      </c>
      <c r="D52" s="8">
        <v>579.68328700000006</v>
      </c>
      <c r="E52" s="8">
        <v>579.68328700000006</v>
      </c>
      <c r="F52" s="9">
        <v>100</v>
      </c>
    </row>
    <row r="53" spans="1:6" ht="19.899999999999999" customHeight="1">
      <c r="A53" s="14" t="s">
        <v>248</v>
      </c>
      <c r="B53" s="15" t="s">
        <v>249</v>
      </c>
      <c r="C53" s="8">
        <v>310.10000000000002</v>
      </c>
      <c r="D53" s="8">
        <v>290.11075</v>
      </c>
      <c r="E53" s="8">
        <v>290.11075</v>
      </c>
      <c r="F53" s="9">
        <v>100</v>
      </c>
    </row>
    <row r="54" spans="1:6" ht="19.899999999999999" customHeight="1">
      <c r="A54" s="14" t="s">
        <v>250</v>
      </c>
      <c r="B54" s="15" t="s">
        <v>251</v>
      </c>
      <c r="C54" s="8">
        <v>0</v>
      </c>
      <c r="D54" s="8">
        <v>10.36</v>
      </c>
      <c r="E54" s="8">
        <v>10.36</v>
      </c>
      <c r="F54" s="9">
        <v>100</v>
      </c>
    </row>
    <row r="55" spans="1:6" ht="19.899999999999999" customHeight="1">
      <c r="A55" s="14" t="s">
        <v>252</v>
      </c>
      <c r="B55" s="15" t="s">
        <v>253</v>
      </c>
      <c r="C55" s="8">
        <v>314.35000000000002</v>
      </c>
      <c r="D55" s="8">
        <v>155.71973199999999</v>
      </c>
      <c r="E55" s="8">
        <v>155.71973199999999</v>
      </c>
      <c r="F55" s="9">
        <v>100</v>
      </c>
    </row>
    <row r="56" spans="1:6" ht="19.899999999999999" customHeight="1">
      <c r="A56" s="14" t="s">
        <v>254</v>
      </c>
      <c r="B56" s="15" t="s">
        <v>255</v>
      </c>
      <c r="C56" s="8">
        <v>80</v>
      </c>
      <c r="D56" s="8">
        <v>14.022532</v>
      </c>
      <c r="E56" s="8">
        <v>14.022532</v>
      </c>
      <c r="F56" s="9">
        <v>100</v>
      </c>
    </row>
    <row r="57" spans="1:6" ht="19.899999999999999" customHeight="1">
      <c r="A57" s="14" t="s">
        <v>256</v>
      </c>
      <c r="B57" s="15" t="s">
        <v>257</v>
      </c>
      <c r="C57" s="8">
        <v>234.35</v>
      </c>
      <c r="D57" s="8">
        <v>141.69720000000001</v>
      </c>
      <c r="E57" s="8">
        <v>141.69720000000001</v>
      </c>
      <c r="F57" s="9">
        <v>100</v>
      </c>
    </row>
    <row r="58" spans="1:6" ht="19.899999999999999" customHeight="1">
      <c r="A58" s="14" t="s">
        <v>258</v>
      </c>
      <c r="B58" s="15" t="s">
        <v>259</v>
      </c>
      <c r="C58" s="8">
        <v>59.36</v>
      </c>
      <c r="D58" s="8">
        <v>87.122500000000002</v>
      </c>
      <c r="E58" s="8">
        <v>87.122500000000002</v>
      </c>
      <c r="F58" s="9">
        <v>100</v>
      </c>
    </row>
    <row r="59" spans="1:6" ht="19.899999999999999" customHeight="1">
      <c r="A59" s="14" t="s">
        <v>260</v>
      </c>
      <c r="B59" s="15" t="s">
        <v>261</v>
      </c>
      <c r="C59" s="8">
        <v>9.5399999999999991</v>
      </c>
      <c r="D59" s="8">
        <v>48.6</v>
      </c>
      <c r="E59" s="8">
        <v>48.6</v>
      </c>
      <c r="F59" s="9">
        <v>100</v>
      </c>
    </row>
    <row r="60" spans="1:6" ht="19.899999999999999" customHeight="1">
      <c r="A60" s="14" t="s">
        <v>262</v>
      </c>
      <c r="B60" s="15" t="s">
        <v>263</v>
      </c>
      <c r="C60" s="8">
        <v>49.82</v>
      </c>
      <c r="D60" s="8">
        <v>38.522500000000001</v>
      </c>
      <c r="E60" s="8">
        <v>38.522500000000001</v>
      </c>
      <c r="F60" s="9">
        <v>100</v>
      </c>
    </row>
    <row r="61" spans="1:6" ht="19.899999999999999" customHeight="1">
      <c r="A61" s="14" t="s">
        <v>264</v>
      </c>
      <c r="B61" s="15" t="s">
        <v>265</v>
      </c>
      <c r="C61" s="8">
        <v>34.85</v>
      </c>
      <c r="D61" s="8">
        <v>31.47</v>
      </c>
      <c r="E61" s="8">
        <v>31.47</v>
      </c>
      <c r="F61" s="9">
        <v>100</v>
      </c>
    </row>
    <row r="62" spans="1:6" ht="19.899999999999999" customHeight="1">
      <c r="A62" s="14" t="s">
        <v>266</v>
      </c>
      <c r="B62" s="15" t="s">
        <v>267</v>
      </c>
      <c r="C62" s="8">
        <v>0.65</v>
      </c>
      <c r="D62" s="8">
        <v>0</v>
      </c>
      <c r="E62" s="8">
        <v>0</v>
      </c>
      <c r="F62" s="9">
        <v>100</v>
      </c>
    </row>
    <row r="63" spans="1:6" ht="19.899999999999999" customHeight="1">
      <c r="A63" s="14" t="s">
        <v>455</v>
      </c>
      <c r="B63" s="15" t="s">
        <v>456</v>
      </c>
      <c r="C63" s="8">
        <v>34.200000000000003</v>
      </c>
      <c r="D63" s="8">
        <v>31.47</v>
      </c>
      <c r="E63" s="8">
        <v>31.47</v>
      </c>
      <c r="F63" s="9">
        <v>100</v>
      </c>
    </row>
    <row r="64" spans="1:6" ht="19.899999999999999" customHeight="1">
      <c r="A64" s="14" t="s">
        <v>268</v>
      </c>
      <c r="B64" s="15" t="s">
        <v>269</v>
      </c>
      <c r="C64" s="8">
        <v>187.45</v>
      </c>
      <c r="D64" s="8">
        <v>2399.8546500000002</v>
      </c>
      <c r="E64" s="8">
        <v>2399.8546500000002</v>
      </c>
      <c r="F64" s="9">
        <v>100</v>
      </c>
    </row>
    <row r="65" spans="1:6" ht="19.899999999999999" customHeight="1">
      <c r="A65" s="14" t="s">
        <v>270</v>
      </c>
      <c r="B65" s="15" t="s">
        <v>271</v>
      </c>
      <c r="C65" s="8">
        <v>163.58000000000001</v>
      </c>
      <c r="D65" s="8">
        <v>2394.5866500000002</v>
      </c>
      <c r="E65" s="8">
        <v>2394.5866500000002</v>
      </c>
      <c r="F65" s="9">
        <v>100</v>
      </c>
    </row>
    <row r="66" spans="1:6" ht="19.899999999999999" customHeight="1">
      <c r="A66" s="14" t="s">
        <v>272</v>
      </c>
      <c r="B66" s="15" t="s">
        <v>273</v>
      </c>
      <c r="C66" s="8">
        <v>23.87</v>
      </c>
      <c r="D66" s="8">
        <v>5.2679999999999998</v>
      </c>
      <c r="E66" s="8">
        <v>5.2679999999999998</v>
      </c>
      <c r="F66" s="9">
        <v>100</v>
      </c>
    </row>
    <row r="67" spans="1:6" ht="19.899999999999999" customHeight="1">
      <c r="A67" s="14" t="s">
        <v>274</v>
      </c>
      <c r="B67" s="15" t="s">
        <v>275</v>
      </c>
      <c r="C67" s="8">
        <v>600.32000000000005</v>
      </c>
      <c r="D67" s="8">
        <v>448.83011100000004</v>
      </c>
      <c r="E67" s="8">
        <v>448.83011100000004</v>
      </c>
      <c r="F67" s="9">
        <v>100</v>
      </c>
    </row>
    <row r="68" spans="1:6" ht="19.899999999999999" customHeight="1">
      <c r="A68" s="14" t="s">
        <v>276</v>
      </c>
      <c r="B68" s="15" t="s">
        <v>277</v>
      </c>
      <c r="C68" s="8">
        <v>4.91</v>
      </c>
      <c r="D68" s="8">
        <v>0.42620000000000002</v>
      </c>
      <c r="E68" s="8">
        <v>0.42620000000000002</v>
      </c>
      <c r="F68" s="9">
        <v>100</v>
      </c>
    </row>
    <row r="69" spans="1:6" ht="19.899999999999999" customHeight="1">
      <c r="A69" s="14" t="s">
        <v>278</v>
      </c>
      <c r="B69" s="15" t="s">
        <v>279</v>
      </c>
      <c r="C69" s="8">
        <v>94.81</v>
      </c>
      <c r="D69" s="8">
        <v>14.5387</v>
      </c>
      <c r="E69" s="8">
        <v>14.5387</v>
      </c>
      <c r="F69" s="9">
        <v>100</v>
      </c>
    </row>
    <row r="70" spans="1:6" ht="19.899999999999999" customHeight="1">
      <c r="A70" s="14" t="s">
        <v>280</v>
      </c>
      <c r="B70" s="15" t="s">
        <v>281</v>
      </c>
      <c r="C70" s="8">
        <v>3.5</v>
      </c>
      <c r="D70" s="8">
        <v>0</v>
      </c>
      <c r="E70" s="8">
        <v>0</v>
      </c>
      <c r="F70" s="9">
        <v>100</v>
      </c>
    </row>
    <row r="71" spans="1:6" ht="19.899999999999999" customHeight="1">
      <c r="A71" s="14" t="s">
        <v>282</v>
      </c>
      <c r="B71" s="15" t="s">
        <v>283</v>
      </c>
      <c r="C71" s="8">
        <v>459.96</v>
      </c>
      <c r="D71" s="8">
        <v>411.136211</v>
      </c>
      <c r="E71" s="8">
        <v>411.136211</v>
      </c>
      <c r="F71" s="9">
        <v>100</v>
      </c>
    </row>
    <row r="72" spans="1:6" ht="19.899999999999999" customHeight="1">
      <c r="A72" s="14" t="s">
        <v>284</v>
      </c>
      <c r="B72" s="15" t="s">
        <v>285</v>
      </c>
      <c r="C72" s="8">
        <v>37.14</v>
      </c>
      <c r="D72" s="8">
        <v>22.728999999999999</v>
      </c>
      <c r="E72" s="8">
        <v>22.728999999999999</v>
      </c>
      <c r="F72" s="9">
        <v>100</v>
      </c>
    </row>
    <row r="73" spans="1:6" ht="19.899999999999999" customHeight="1">
      <c r="A73" s="14" t="s">
        <v>286</v>
      </c>
      <c r="B73" s="15" t="s">
        <v>287</v>
      </c>
      <c r="C73" s="8">
        <v>12.2</v>
      </c>
      <c r="D73" s="8">
        <v>10.69007</v>
      </c>
      <c r="E73" s="8">
        <v>10.69007</v>
      </c>
      <c r="F73" s="9">
        <v>100</v>
      </c>
    </row>
    <row r="74" spans="1:6" ht="19.899999999999999" customHeight="1">
      <c r="A74" s="14" t="s">
        <v>288</v>
      </c>
      <c r="B74" s="15" t="s">
        <v>174</v>
      </c>
      <c r="C74" s="8">
        <v>3.2</v>
      </c>
      <c r="D74" s="8">
        <v>3.1398099999999998</v>
      </c>
      <c r="E74" s="8">
        <v>3.1398099999999998</v>
      </c>
      <c r="F74" s="9">
        <v>100</v>
      </c>
    </row>
    <row r="75" spans="1:6" ht="19.899999999999999" customHeight="1">
      <c r="A75" s="14" t="s">
        <v>457</v>
      </c>
      <c r="B75" s="15" t="s">
        <v>458</v>
      </c>
      <c r="C75" s="8">
        <v>9</v>
      </c>
      <c r="D75" s="8">
        <v>7.5502600000000006</v>
      </c>
      <c r="E75" s="8">
        <v>7.5502600000000006</v>
      </c>
      <c r="F75" s="9">
        <v>100</v>
      </c>
    </row>
    <row r="76" spans="1:6" ht="19.899999999999999" customHeight="1">
      <c r="A76" s="14" t="s">
        <v>459</v>
      </c>
      <c r="B76" s="15" t="s">
        <v>460</v>
      </c>
      <c r="C76" s="8">
        <v>43.5</v>
      </c>
      <c r="D76" s="8">
        <v>43.5</v>
      </c>
      <c r="E76" s="8">
        <v>43.5</v>
      </c>
      <c r="F76" s="9">
        <v>100</v>
      </c>
    </row>
    <row r="77" spans="1:6" ht="19.899999999999999" customHeight="1">
      <c r="A77" s="14" t="s">
        <v>461</v>
      </c>
      <c r="B77" s="15" t="s">
        <v>462</v>
      </c>
      <c r="C77" s="8">
        <v>43.5</v>
      </c>
      <c r="D77" s="8">
        <v>43.5</v>
      </c>
      <c r="E77" s="8">
        <v>43.5</v>
      </c>
      <c r="F77" s="9">
        <v>100</v>
      </c>
    </row>
    <row r="78" spans="1:6" ht="19.899999999999999" customHeight="1">
      <c r="A78" s="14" t="s">
        <v>289</v>
      </c>
      <c r="B78" s="15" t="s">
        <v>290</v>
      </c>
      <c r="C78" s="8">
        <v>636.59</v>
      </c>
      <c r="D78" s="8">
        <v>514.38361500000008</v>
      </c>
      <c r="E78" s="8">
        <v>514.38361500000008</v>
      </c>
      <c r="F78" s="9">
        <v>100</v>
      </c>
    </row>
    <row r="79" spans="1:6" ht="19.899999999999999" customHeight="1">
      <c r="A79" s="14" t="s">
        <v>291</v>
      </c>
      <c r="B79" s="15" t="s">
        <v>292</v>
      </c>
      <c r="C79" s="8">
        <v>100.52</v>
      </c>
      <c r="D79" s="8">
        <v>74.542315000000002</v>
      </c>
      <c r="E79" s="8">
        <v>74.542315000000002</v>
      </c>
      <c r="F79" s="9">
        <v>100</v>
      </c>
    </row>
    <row r="80" spans="1:6" ht="19.899999999999999" customHeight="1">
      <c r="A80" s="14" t="s">
        <v>293</v>
      </c>
      <c r="B80" s="15" t="s">
        <v>294</v>
      </c>
      <c r="C80" s="8">
        <v>536.07000000000005</v>
      </c>
      <c r="D80" s="8">
        <v>439.84129999999999</v>
      </c>
      <c r="E80" s="8">
        <v>439.84129999999999</v>
      </c>
      <c r="F80" s="9">
        <v>100</v>
      </c>
    </row>
    <row r="81" spans="1:6" ht="19.899999999999999" customHeight="1">
      <c r="A81" s="14" t="s">
        <v>295</v>
      </c>
      <c r="B81" s="15" t="s">
        <v>296</v>
      </c>
      <c r="C81" s="8">
        <v>51.66</v>
      </c>
      <c r="D81" s="8">
        <v>36.661000000000001</v>
      </c>
      <c r="E81" s="8">
        <v>36.661000000000001</v>
      </c>
      <c r="F81" s="9">
        <v>100</v>
      </c>
    </row>
    <row r="82" spans="1:6" ht="19.899999999999999" customHeight="1">
      <c r="A82" s="14" t="s">
        <v>297</v>
      </c>
      <c r="B82" s="15" t="s">
        <v>298</v>
      </c>
      <c r="C82" s="8">
        <v>5.08</v>
      </c>
      <c r="D82" s="8">
        <v>1.41</v>
      </c>
      <c r="E82" s="8">
        <v>1.41</v>
      </c>
      <c r="F82" s="9">
        <v>100</v>
      </c>
    </row>
    <row r="83" spans="1:6" ht="19.899999999999999" customHeight="1">
      <c r="A83" s="14" t="s">
        <v>299</v>
      </c>
      <c r="B83" s="15" t="s">
        <v>463</v>
      </c>
      <c r="C83" s="8">
        <v>46.58</v>
      </c>
      <c r="D83" s="8">
        <v>35.250999999999998</v>
      </c>
      <c r="E83" s="8">
        <v>35.250999999999998</v>
      </c>
      <c r="F83" s="9">
        <v>100</v>
      </c>
    </row>
    <row r="84" spans="1:6" ht="19.899999999999999" customHeight="1">
      <c r="A84" s="14" t="s">
        <v>464</v>
      </c>
      <c r="B84" s="15" t="s">
        <v>465</v>
      </c>
      <c r="C84" s="8">
        <v>38</v>
      </c>
      <c r="D84" s="8">
        <v>38.75</v>
      </c>
      <c r="E84" s="8">
        <v>38.75</v>
      </c>
      <c r="F84" s="9">
        <v>100</v>
      </c>
    </row>
    <row r="85" spans="1:6" ht="19.899999999999999" customHeight="1">
      <c r="A85" s="14" t="s">
        <v>466</v>
      </c>
      <c r="B85" s="15" t="s">
        <v>465</v>
      </c>
      <c r="C85" s="8">
        <v>38</v>
      </c>
      <c r="D85" s="8">
        <v>38.75</v>
      </c>
      <c r="E85" s="8">
        <v>38.75</v>
      </c>
      <c r="F85" s="9">
        <v>100</v>
      </c>
    </row>
    <row r="86" spans="1:6" ht="19.899999999999999" customHeight="1">
      <c r="A86" s="14" t="s">
        <v>301</v>
      </c>
      <c r="B86" s="15" t="s">
        <v>152</v>
      </c>
      <c r="C86" s="8">
        <v>1218.97</v>
      </c>
      <c r="D86" s="8">
        <v>1475.795676</v>
      </c>
      <c r="E86" s="8">
        <v>1475.795676</v>
      </c>
      <c r="F86" s="9">
        <v>100</v>
      </c>
    </row>
    <row r="87" spans="1:6" ht="19.899999999999999" customHeight="1">
      <c r="A87" s="14" t="s">
        <v>302</v>
      </c>
      <c r="B87" s="15" t="s">
        <v>303</v>
      </c>
      <c r="C87" s="8">
        <v>171.9</v>
      </c>
      <c r="D87" s="8">
        <v>171.9</v>
      </c>
      <c r="E87" s="8">
        <v>171.9</v>
      </c>
      <c r="F87" s="9">
        <v>100</v>
      </c>
    </row>
    <row r="88" spans="1:6" ht="19.899999999999999" customHeight="1">
      <c r="A88" s="14" t="s">
        <v>304</v>
      </c>
      <c r="B88" s="15" t="s">
        <v>305</v>
      </c>
      <c r="C88" s="8">
        <v>171.9</v>
      </c>
      <c r="D88" s="8">
        <v>171.9</v>
      </c>
      <c r="E88" s="8">
        <v>171.9</v>
      </c>
      <c r="F88" s="9">
        <v>100</v>
      </c>
    </row>
    <row r="89" spans="1:6" ht="19.899999999999999" customHeight="1">
      <c r="A89" s="14" t="s">
        <v>467</v>
      </c>
      <c r="B89" s="15" t="s">
        <v>468</v>
      </c>
      <c r="C89" s="8">
        <v>0</v>
      </c>
      <c r="D89" s="8">
        <v>323.85051800000002</v>
      </c>
      <c r="E89" s="8">
        <v>323.85051800000002</v>
      </c>
      <c r="F89" s="9">
        <v>100</v>
      </c>
    </row>
    <row r="90" spans="1:6" ht="19.899999999999999" customHeight="1">
      <c r="A90" s="14" t="s">
        <v>469</v>
      </c>
      <c r="B90" s="15" t="s">
        <v>470</v>
      </c>
      <c r="C90" s="8">
        <v>0</v>
      </c>
      <c r="D90" s="8">
        <v>323.85051800000002</v>
      </c>
      <c r="E90" s="8">
        <v>323.85051800000002</v>
      </c>
      <c r="F90" s="9">
        <v>100</v>
      </c>
    </row>
    <row r="91" spans="1:6" ht="19.899999999999999" customHeight="1">
      <c r="A91" s="14" t="s">
        <v>471</v>
      </c>
      <c r="B91" s="15" t="s">
        <v>472</v>
      </c>
      <c r="C91" s="8">
        <v>30</v>
      </c>
      <c r="D91" s="8">
        <v>29.939900000000002</v>
      </c>
      <c r="E91" s="8">
        <v>29.939900000000002</v>
      </c>
      <c r="F91" s="9">
        <v>100</v>
      </c>
    </row>
    <row r="92" spans="1:6" ht="19.899999999999999" customHeight="1">
      <c r="A92" s="14" t="s">
        <v>473</v>
      </c>
      <c r="B92" s="15" t="s">
        <v>474</v>
      </c>
      <c r="C92" s="8">
        <v>30</v>
      </c>
      <c r="D92" s="8">
        <v>29.939900000000002</v>
      </c>
      <c r="E92" s="8">
        <v>29.939900000000002</v>
      </c>
      <c r="F92" s="9">
        <v>100</v>
      </c>
    </row>
    <row r="93" spans="1:6" ht="19.899999999999999" customHeight="1">
      <c r="A93" s="14" t="s">
        <v>306</v>
      </c>
      <c r="B93" s="15" t="s">
        <v>307</v>
      </c>
      <c r="C93" s="8">
        <v>395.9</v>
      </c>
      <c r="D93" s="8">
        <v>338.179417</v>
      </c>
      <c r="E93" s="8">
        <v>338.179417</v>
      </c>
      <c r="F93" s="9">
        <v>100</v>
      </c>
    </row>
    <row r="94" spans="1:6" ht="19.899999999999999" customHeight="1">
      <c r="A94" s="14" t="s">
        <v>308</v>
      </c>
      <c r="B94" s="15" t="s">
        <v>309</v>
      </c>
      <c r="C94" s="8">
        <v>170.2</v>
      </c>
      <c r="D94" s="8">
        <v>144.77390299999999</v>
      </c>
      <c r="E94" s="8">
        <v>144.77390299999999</v>
      </c>
      <c r="F94" s="9">
        <v>100</v>
      </c>
    </row>
    <row r="95" spans="1:6" ht="19.899999999999999" customHeight="1">
      <c r="A95" s="14" t="s">
        <v>310</v>
      </c>
      <c r="B95" s="15" t="s">
        <v>311</v>
      </c>
      <c r="C95" s="8">
        <v>225.7</v>
      </c>
      <c r="D95" s="8">
        <v>193.40551399999998</v>
      </c>
      <c r="E95" s="8">
        <v>193.40551399999998</v>
      </c>
      <c r="F95" s="9">
        <v>100</v>
      </c>
    </row>
    <row r="96" spans="1:6" ht="19.899999999999999" customHeight="1">
      <c r="A96" s="14" t="s">
        <v>314</v>
      </c>
      <c r="B96" s="15" t="s">
        <v>315</v>
      </c>
      <c r="C96" s="8">
        <v>605.35</v>
      </c>
      <c r="D96" s="8">
        <v>600.85194100000001</v>
      </c>
      <c r="E96" s="8">
        <v>600.85194100000001</v>
      </c>
      <c r="F96" s="9">
        <v>100</v>
      </c>
    </row>
    <row r="97" spans="1:6" ht="19.899999999999999" customHeight="1">
      <c r="A97" s="14" t="s">
        <v>316</v>
      </c>
      <c r="B97" s="15" t="s">
        <v>317</v>
      </c>
      <c r="C97" s="8">
        <v>605.35</v>
      </c>
      <c r="D97" s="8">
        <v>596.297641</v>
      </c>
      <c r="E97" s="8">
        <v>596.297641</v>
      </c>
      <c r="F97" s="9">
        <v>100</v>
      </c>
    </row>
    <row r="98" spans="1:6" ht="19.899999999999999" customHeight="1">
      <c r="A98" s="14" t="s">
        <v>475</v>
      </c>
      <c r="B98" s="15" t="s">
        <v>476</v>
      </c>
      <c r="C98" s="8">
        <v>0</v>
      </c>
      <c r="D98" s="8">
        <v>4.5542999999999996</v>
      </c>
      <c r="E98" s="8">
        <v>4.5542999999999996</v>
      </c>
      <c r="F98" s="9">
        <v>100</v>
      </c>
    </row>
    <row r="99" spans="1:6" ht="19.899999999999999" customHeight="1">
      <c r="A99" s="14" t="s">
        <v>477</v>
      </c>
      <c r="B99" s="15" t="s">
        <v>478</v>
      </c>
      <c r="C99" s="8">
        <v>6.52</v>
      </c>
      <c r="D99" s="8">
        <v>1.7739</v>
      </c>
      <c r="E99" s="8">
        <v>1.7739</v>
      </c>
      <c r="F99" s="9">
        <v>100</v>
      </c>
    </row>
    <row r="100" spans="1:6" ht="19.899999999999999" customHeight="1">
      <c r="A100" s="14" t="s">
        <v>479</v>
      </c>
      <c r="B100" s="15" t="s">
        <v>480</v>
      </c>
      <c r="C100" s="8">
        <v>6.52</v>
      </c>
      <c r="D100" s="8">
        <v>1.7739</v>
      </c>
      <c r="E100" s="8">
        <v>1.7739</v>
      </c>
      <c r="F100" s="9">
        <v>100</v>
      </c>
    </row>
    <row r="101" spans="1:6" ht="19.899999999999999" customHeight="1">
      <c r="A101" s="14" t="s">
        <v>481</v>
      </c>
      <c r="B101" s="15" t="s">
        <v>482</v>
      </c>
      <c r="C101" s="8">
        <v>9.3000000000000007</v>
      </c>
      <c r="D101" s="8">
        <v>9.3000000000000007</v>
      </c>
      <c r="E101" s="8">
        <v>9.3000000000000007</v>
      </c>
      <c r="F101" s="9">
        <v>100</v>
      </c>
    </row>
    <row r="102" spans="1:6" ht="19.899999999999999" customHeight="1">
      <c r="A102" s="14" t="s">
        <v>483</v>
      </c>
      <c r="B102" s="15" t="s">
        <v>482</v>
      </c>
      <c r="C102" s="8">
        <v>9.3000000000000007</v>
      </c>
      <c r="D102" s="8">
        <v>9.3000000000000007</v>
      </c>
      <c r="E102" s="8">
        <v>9.3000000000000007</v>
      </c>
      <c r="F102" s="9">
        <v>100</v>
      </c>
    </row>
    <row r="103" spans="1:6" ht="19.899999999999999" customHeight="1">
      <c r="A103" s="14" t="s">
        <v>318</v>
      </c>
      <c r="B103" s="15" t="s">
        <v>153</v>
      </c>
      <c r="C103" s="8">
        <v>5437.15</v>
      </c>
      <c r="D103" s="8">
        <v>5607.9225049999995</v>
      </c>
      <c r="E103" s="8">
        <v>5607.9225049999995</v>
      </c>
      <c r="F103" s="9">
        <v>100</v>
      </c>
    </row>
    <row r="104" spans="1:6" ht="19.899999999999999" customHeight="1">
      <c r="A104" s="14" t="s">
        <v>319</v>
      </c>
      <c r="B104" s="15" t="s">
        <v>320</v>
      </c>
      <c r="C104" s="8">
        <v>3912.15</v>
      </c>
      <c r="D104" s="8">
        <v>3698.4760850000002</v>
      </c>
      <c r="E104" s="8">
        <v>3698.4760850000002</v>
      </c>
      <c r="F104" s="9">
        <v>100</v>
      </c>
    </row>
    <row r="105" spans="1:6" ht="19.899999999999999" customHeight="1">
      <c r="A105" s="14" t="s">
        <v>321</v>
      </c>
      <c r="B105" s="15" t="s">
        <v>322</v>
      </c>
      <c r="C105" s="8">
        <v>3912.15</v>
      </c>
      <c r="D105" s="8">
        <v>3698.4760850000002</v>
      </c>
      <c r="E105" s="8">
        <v>3698.4760850000002</v>
      </c>
      <c r="F105" s="9">
        <v>100</v>
      </c>
    </row>
    <row r="106" spans="1:6" ht="19.899999999999999" customHeight="1">
      <c r="A106" s="14" t="s">
        <v>323</v>
      </c>
      <c r="B106" s="15" t="s">
        <v>324</v>
      </c>
      <c r="C106" s="8">
        <v>0</v>
      </c>
      <c r="D106" s="8">
        <v>402.86630000000002</v>
      </c>
      <c r="E106" s="8">
        <v>402.86630000000002</v>
      </c>
      <c r="F106" s="9">
        <v>100</v>
      </c>
    </row>
    <row r="107" spans="1:6" ht="19.899999999999999" customHeight="1">
      <c r="A107" s="14" t="s">
        <v>325</v>
      </c>
      <c r="B107" s="15" t="s">
        <v>326</v>
      </c>
      <c r="C107" s="8">
        <v>0</v>
      </c>
      <c r="D107" s="8">
        <v>402.86630000000002</v>
      </c>
      <c r="E107" s="8">
        <v>402.86630000000002</v>
      </c>
      <c r="F107" s="9">
        <v>100</v>
      </c>
    </row>
    <row r="108" spans="1:6" ht="19.899999999999999" customHeight="1">
      <c r="A108" s="14" t="s">
        <v>327</v>
      </c>
      <c r="B108" s="15" t="s">
        <v>328</v>
      </c>
      <c r="C108" s="8">
        <v>1525</v>
      </c>
      <c r="D108" s="8">
        <v>1506.5801199999999</v>
      </c>
      <c r="E108" s="8">
        <v>1506.5801199999999</v>
      </c>
      <c r="F108" s="9">
        <v>100</v>
      </c>
    </row>
    <row r="109" spans="1:6" ht="19.899999999999999" customHeight="1">
      <c r="A109" s="14" t="s">
        <v>329</v>
      </c>
      <c r="B109" s="15" t="s">
        <v>330</v>
      </c>
      <c r="C109" s="8">
        <v>150</v>
      </c>
      <c r="D109" s="8">
        <v>131.58011999999999</v>
      </c>
      <c r="E109" s="8">
        <v>131.58011999999999</v>
      </c>
      <c r="F109" s="9">
        <v>100</v>
      </c>
    </row>
    <row r="110" spans="1:6" ht="19.899999999999999" customHeight="1">
      <c r="A110" s="14" t="s">
        <v>331</v>
      </c>
      <c r="B110" s="15" t="s">
        <v>332</v>
      </c>
      <c r="C110" s="8">
        <v>1375</v>
      </c>
      <c r="D110" s="8">
        <v>1375</v>
      </c>
      <c r="E110" s="8">
        <v>1375</v>
      </c>
      <c r="F110" s="9">
        <v>100</v>
      </c>
    </row>
    <row r="111" spans="1:6" ht="19.899999999999999" customHeight="1">
      <c r="A111" s="14" t="s">
        <v>333</v>
      </c>
      <c r="B111" s="15" t="s">
        <v>112</v>
      </c>
      <c r="C111" s="8">
        <v>8728.06</v>
      </c>
      <c r="D111" s="8">
        <v>8200.3554519999998</v>
      </c>
      <c r="E111" s="8">
        <v>8200.3554519999998</v>
      </c>
      <c r="F111" s="9">
        <v>100</v>
      </c>
    </row>
    <row r="112" spans="1:6" ht="19.899999999999999" customHeight="1">
      <c r="A112" s="14" t="s">
        <v>334</v>
      </c>
      <c r="B112" s="15" t="s">
        <v>335</v>
      </c>
      <c r="C112" s="8">
        <v>5449.53</v>
      </c>
      <c r="D112" s="8">
        <v>4728.5184259999996</v>
      </c>
      <c r="E112" s="8">
        <v>4728.5184259999996</v>
      </c>
      <c r="F112" s="9">
        <v>100</v>
      </c>
    </row>
    <row r="113" spans="1:6" ht="19.899999999999999" customHeight="1">
      <c r="A113" s="14" t="s">
        <v>336</v>
      </c>
      <c r="B113" s="15" t="s">
        <v>44</v>
      </c>
      <c r="C113" s="8">
        <v>779.37</v>
      </c>
      <c r="D113" s="8">
        <v>649.40277400000002</v>
      </c>
      <c r="E113" s="8">
        <v>649.40277400000002</v>
      </c>
      <c r="F113" s="9">
        <v>100</v>
      </c>
    </row>
    <row r="114" spans="1:6" ht="19.899999999999999" customHeight="1">
      <c r="A114" s="14" t="s">
        <v>337</v>
      </c>
      <c r="B114" s="15" t="s">
        <v>338</v>
      </c>
      <c r="C114" s="8">
        <v>326.5</v>
      </c>
      <c r="D114" s="8">
        <v>145.67371599999998</v>
      </c>
      <c r="E114" s="8">
        <v>145.67371599999998</v>
      </c>
      <c r="F114" s="9">
        <v>100</v>
      </c>
    </row>
    <row r="115" spans="1:6" ht="19.899999999999999" customHeight="1">
      <c r="A115" s="14" t="s">
        <v>339</v>
      </c>
      <c r="B115" s="15" t="s">
        <v>340</v>
      </c>
      <c r="C115" s="8">
        <v>4343.66</v>
      </c>
      <c r="D115" s="8">
        <v>3933.4419359999997</v>
      </c>
      <c r="E115" s="8">
        <v>3933.4419359999997</v>
      </c>
      <c r="F115" s="9">
        <v>100</v>
      </c>
    </row>
    <row r="116" spans="1:6" ht="19.899999999999999" customHeight="1">
      <c r="A116" s="14" t="s">
        <v>341</v>
      </c>
      <c r="B116" s="15" t="s">
        <v>342</v>
      </c>
      <c r="C116" s="8">
        <v>1972.55</v>
      </c>
      <c r="D116" s="8">
        <v>1667.62285</v>
      </c>
      <c r="E116" s="8">
        <v>1667.62285</v>
      </c>
      <c r="F116" s="9">
        <v>100</v>
      </c>
    </row>
    <row r="117" spans="1:6" ht="19.899999999999999" customHeight="1">
      <c r="A117" s="14" t="s">
        <v>343</v>
      </c>
      <c r="B117" s="15" t="s">
        <v>342</v>
      </c>
      <c r="C117" s="8">
        <v>1972.55</v>
      </c>
      <c r="D117" s="8">
        <v>1667.62285</v>
      </c>
      <c r="E117" s="8">
        <v>1667.62285</v>
      </c>
      <c r="F117" s="9">
        <v>100</v>
      </c>
    </row>
    <row r="118" spans="1:6" ht="19.899999999999999" customHeight="1">
      <c r="A118" s="14" t="s">
        <v>344</v>
      </c>
      <c r="B118" s="15" t="s">
        <v>345</v>
      </c>
      <c r="C118" s="8">
        <v>508.68</v>
      </c>
      <c r="D118" s="8">
        <v>504.28210000000001</v>
      </c>
      <c r="E118" s="8">
        <v>504.28210000000001</v>
      </c>
      <c r="F118" s="9">
        <v>100</v>
      </c>
    </row>
    <row r="119" spans="1:6" ht="19.899999999999999" customHeight="1">
      <c r="A119" s="14" t="s">
        <v>346</v>
      </c>
      <c r="B119" s="15" t="s">
        <v>345</v>
      </c>
      <c r="C119" s="8">
        <v>508.68</v>
      </c>
      <c r="D119" s="8">
        <v>504.28210000000001</v>
      </c>
      <c r="E119" s="8">
        <v>504.28210000000001</v>
      </c>
      <c r="F119" s="9">
        <v>100</v>
      </c>
    </row>
    <row r="120" spans="1:6" ht="19.899999999999999" customHeight="1">
      <c r="A120" s="14" t="s">
        <v>484</v>
      </c>
      <c r="B120" s="15" t="s">
        <v>485</v>
      </c>
      <c r="C120" s="8">
        <v>797.3</v>
      </c>
      <c r="D120" s="8">
        <v>1299.9320760000001</v>
      </c>
      <c r="E120" s="8">
        <v>1299.9320760000001</v>
      </c>
      <c r="F120" s="9">
        <v>100</v>
      </c>
    </row>
    <row r="121" spans="1:6" ht="19.899999999999999" customHeight="1">
      <c r="A121" s="14" t="s">
        <v>486</v>
      </c>
      <c r="B121" s="15" t="s">
        <v>485</v>
      </c>
      <c r="C121" s="8">
        <v>797.3</v>
      </c>
      <c r="D121" s="8">
        <v>1299.9320760000001</v>
      </c>
      <c r="E121" s="8">
        <v>1299.9320760000001</v>
      </c>
      <c r="F121" s="9">
        <v>100</v>
      </c>
    </row>
    <row r="122" spans="1:6" ht="19.899999999999999" customHeight="1">
      <c r="A122" s="14" t="s">
        <v>347</v>
      </c>
      <c r="B122" s="15" t="s">
        <v>154</v>
      </c>
      <c r="C122" s="8">
        <v>9421.65</v>
      </c>
      <c r="D122" s="8">
        <v>15278.100919999999</v>
      </c>
      <c r="E122" s="8">
        <v>15278.100919999999</v>
      </c>
      <c r="F122" s="9">
        <v>100</v>
      </c>
    </row>
    <row r="123" spans="1:6" ht="19.899999999999999" customHeight="1">
      <c r="A123" s="14" t="s">
        <v>348</v>
      </c>
      <c r="B123" s="15" t="s">
        <v>349</v>
      </c>
      <c r="C123" s="8">
        <v>3893.52</v>
      </c>
      <c r="D123" s="8">
        <v>4279.1104249999999</v>
      </c>
      <c r="E123" s="8">
        <v>4279.1104249999999</v>
      </c>
      <c r="F123" s="9">
        <v>100</v>
      </c>
    </row>
    <row r="124" spans="1:6" ht="19.899999999999999" customHeight="1">
      <c r="A124" s="14" t="s">
        <v>350</v>
      </c>
      <c r="B124" s="15" t="s">
        <v>198</v>
      </c>
      <c r="C124" s="8">
        <v>432.61</v>
      </c>
      <c r="D124" s="8">
        <v>408.846878</v>
      </c>
      <c r="E124" s="8">
        <v>408.846878</v>
      </c>
      <c r="F124" s="9">
        <v>100</v>
      </c>
    </row>
    <row r="125" spans="1:6" ht="19.899999999999999" customHeight="1">
      <c r="A125" s="14" t="s">
        <v>351</v>
      </c>
      <c r="B125" s="15" t="s">
        <v>352</v>
      </c>
      <c r="C125" s="8">
        <v>152</v>
      </c>
      <c r="D125" s="8">
        <v>88.484701000000001</v>
      </c>
      <c r="E125" s="8">
        <v>88.484701000000001</v>
      </c>
      <c r="F125" s="9">
        <v>100</v>
      </c>
    </row>
    <row r="126" spans="1:6" ht="19.899999999999999" customHeight="1">
      <c r="A126" s="14" t="s">
        <v>353</v>
      </c>
      <c r="B126" s="15" t="s">
        <v>354</v>
      </c>
      <c r="C126" s="8">
        <v>5.3</v>
      </c>
      <c r="D126" s="8">
        <v>5.2834000000000003</v>
      </c>
      <c r="E126" s="8">
        <v>5.2834000000000003</v>
      </c>
      <c r="F126" s="9">
        <v>100</v>
      </c>
    </row>
    <row r="127" spans="1:6" ht="19.899999999999999" customHeight="1">
      <c r="A127" s="14" t="s">
        <v>355</v>
      </c>
      <c r="B127" s="15" t="s">
        <v>356</v>
      </c>
      <c r="C127" s="8">
        <v>0</v>
      </c>
      <c r="D127" s="8">
        <v>83.7179</v>
      </c>
      <c r="E127" s="8">
        <v>83.7179</v>
      </c>
      <c r="F127" s="9">
        <v>100</v>
      </c>
    </row>
    <row r="128" spans="1:6" ht="19.899999999999999" customHeight="1">
      <c r="A128" s="14" t="s">
        <v>357</v>
      </c>
      <c r="B128" s="15" t="s">
        <v>358</v>
      </c>
      <c r="C128" s="8">
        <v>470.31</v>
      </c>
      <c r="D128" s="8">
        <v>1052.8249490000001</v>
      </c>
      <c r="E128" s="8">
        <v>1052.8249490000001</v>
      </c>
      <c r="F128" s="9">
        <v>100</v>
      </c>
    </row>
    <row r="129" spans="1:6" ht="19.899999999999999" customHeight="1">
      <c r="A129" s="14" t="s">
        <v>359</v>
      </c>
      <c r="B129" s="15" t="s">
        <v>360</v>
      </c>
      <c r="C129" s="8">
        <v>0</v>
      </c>
      <c r="D129" s="8">
        <v>9.0649999999999995</v>
      </c>
      <c r="E129" s="8">
        <v>9.0649999999999995</v>
      </c>
      <c r="F129" s="9">
        <v>100</v>
      </c>
    </row>
    <row r="130" spans="1:6" ht="19.899999999999999" customHeight="1">
      <c r="A130" s="14" t="s">
        <v>361</v>
      </c>
      <c r="B130" s="15" t="s">
        <v>487</v>
      </c>
      <c r="C130" s="8">
        <v>0</v>
      </c>
      <c r="D130" s="8">
        <v>0</v>
      </c>
      <c r="E130" s="8">
        <v>0</v>
      </c>
      <c r="F130" s="9">
        <v>100</v>
      </c>
    </row>
    <row r="131" spans="1:6" ht="19.899999999999999" customHeight="1">
      <c r="A131" s="14" t="s">
        <v>363</v>
      </c>
      <c r="B131" s="15" t="s">
        <v>488</v>
      </c>
      <c r="C131" s="8">
        <v>37.29</v>
      </c>
      <c r="D131" s="8">
        <v>110.99545000000001</v>
      </c>
      <c r="E131" s="8">
        <v>110.99545000000001</v>
      </c>
      <c r="F131" s="9">
        <v>100</v>
      </c>
    </row>
    <row r="132" spans="1:6" ht="19.899999999999999" customHeight="1">
      <c r="A132" s="14" t="s">
        <v>365</v>
      </c>
      <c r="B132" s="15" t="s">
        <v>366</v>
      </c>
      <c r="C132" s="8">
        <v>2796.01</v>
      </c>
      <c r="D132" s="8">
        <v>2519.892147</v>
      </c>
      <c r="E132" s="8">
        <v>2519.892147</v>
      </c>
      <c r="F132" s="9">
        <v>100</v>
      </c>
    </row>
    <row r="133" spans="1:6" ht="19.899999999999999" customHeight="1">
      <c r="A133" s="14" t="s">
        <v>367</v>
      </c>
      <c r="B133" s="15" t="s">
        <v>368</v>
      </c>
      <c r="C133" s="8">
        <v>830.25</v>
      </c>
      <c r="D133" s="8">
        <v>801.02062799999999</v>
      </c>
      <c r="E133" s="8">
        <v>801.02062799999999</v>
      </c>
      <c r="F133" s="9">
        <v>100</v>
      </c>
    </row>
    <row r="134" spans="1:6" ht="19.899999999999999" customHeight="1">
      <c r="A134" s="14" t="s">
        <v>369</v>
      </c>
      <c r="B134" s="15" t="s">
        <v>370</v>
      </c>
      <c r="C134" s="8">
        <v>0</v>
      </c>
      <c r="D134" s="8">
        <v>0</v>
      </c>
      <c r="E134" s="8">
        <v>0</v>
      </c>
      <c r="F134" s="9">
        <v>100</v>
      </c>
    </row>
    <row r="135" spans="1:6" ht="19.899999999999999" customHeight="1">
      <c r="A135" s="14" t="s">
        <v>371</v>
      </c>
      <c r="B135" s="15" t="s">
        <v>372</v>
      </c>
      <c r="C135" s="8">
        <v>187.35</v>
      </c>
      <c r="D135" s="8">
        <v>158.13968400000002</v>
      </c>
      <c r="E135" s="8">
        <v>158.13968400000002</v>
      </c>
      <c r="F135" s="9">
        <v>100</v>
      </c>
    </row>
    <row r="136" spans="1:6" ht="19.899999999999999" customHeight="1">
      <c r="A136" s="14" t="s">
        <v>373</v>
      </c>
      <c r="B136" s="15" t="s">
        <v>374</v>
      </c>
      <c r="C136" s="8">
        <v>328.24</v>
      </c>
      <c r="D136" s="8">
        <v>328.23088200000001</v>
      </c>
      <c r="E136" s="8">
        <v>328.23088200000001</v>
      </c>
      <c r="F136" s="9">
        <v>100</v>
      </c>
    </row>
    <row r="137" spans="1:6" ht="19.899999999999999" customHeight="1">
      <c r="A137" s="14" t="s">
        <v>489</v>
      </c>
      <c r="B137" s="15" t="s">
        <v>490</v>
      </c>
      <c r="C137" s="8">
        <v>314.66000000000003</v>
      </c>
      <c r="D137" s="8">
        <v>314.65006199999999</v>
      </c>
      <c r="E137" s="8">
        <v>314.65006199999999</v>
      </c>
      <c r="F137" s="9">
        <v>100</v>
      </c>
    </row>
    <row r="138" spans="1:6" ht="19.899999999999999" customHeight="1">
      <c r="A138" s="14" t="s">
        <v>375</v>
      </c>
      <c r="B138" s="15" t="s">
        <v>376</v>
      </c>
      <c r="C138" s="8">
        <v>4669.4799999999996</v>
      </c>
      <c r="D138" s="8">
        <v>10197.969867</v>
      </c>
      <c r="E138" s="8">
        <v>10197.969867</v>
      </c>
      <c r="F138" s="9">
        <v>100</v>
      </c>
    </row>
    <row r="139" spans="1:6" ht="19.899999999999999" customHeight="1">
      <c r="A139" s="14" t="s">
        <v>377</v>
      </c>
      <c r="B139" s="15" t="s">
        <v>378</v>
      </c>
      <c r="C139" s="8">
        <v>241.57</v>
      </c>
      <c r="D139" s="8">
        <v>197.129244</v>
      </c>
      <c r="E139" s="8">
        <v>197.129244</v>
      </c>
      <c r="F139" s="9">
        <v>100</v>
      </c>
    </row>
    <row r="140" spans="1:6" ht="19.899999999999999" customHeight="1">
      <c r="A140" s="14" t="s">
        <v>379</v>
      </c>
      <c r="B140" s="15" t="s">
        <v>380</v>
      </c>
      <c r="C140" s="8">
        <v>423.12</v>
      </c>
      <c r="D140" s="8">
        <v>5362.0135650000002</v>
      </c>
      <c r="E140" s="8">
        <v>5362.0135650000002</v>
      </c>
      <c r="F140" s="9">
        <v>100</v>
      </c>
    </row>
    <row r="141" spans="1:6" ht="19.899999999999999" customHeight="1">
      <c r="A141" s="14" t="s">
        <v>381</v>
      </c>
      <c r="B141" s="15" t="s">
        <v>382</v>
      </c>
      <c r="C141" s="8">
        <v>1167</v>
      </c>
      <c r="D141" s="8">
        <v>1522.8425580000001</v>
      </c>
      <c r="E141" s="8">
        <v>1522.8425580000001</v>
      </c>
      <c r="F141" s="9">
        <v>100</v>
      </c>
    </row>
    <row r="142" spans="1:6" ht="19.899999999999999" customHeight="1">
      <c r="A142" s="14" t="s">
        <v>383</v>
      </c>
      <c r="B142" s="15" t="s">
        <v>384</v>
      </c>
      <c r="C142" s="8">
        <v>2837.79</v>
      </c>
      <c r="D142" s="8">
        <v>3115.9845</v>
      </c>
      <c r="E142" s="8">
        <v>3115.9845</v>
      </c>
      <c r="F142" s="9">
        <v>100</v>
      </c>
    </row>
    <row r="143" spans="1:6" ht="19.899999999999999" customHeight="1">
      <c r="A143" s="14" t="s">
        <v>385</v>
      </c>
      <c r="B143" s="15" t="s">
        <v>386</v>
      </c>
      <c r="C143" s="8">
        <v>28.4</v>
      </c>
      <c r="D143" s="8">
        <v>0</v>
      </c>
      <c r="E143" s="8">
        <v>0</v>
      </c>
      <c r="F143" s="9">
        <v>100</v>
      </c>
    </row>
    <row r="144" spans="1:6" ht="19.899999999999999" customHeight="1">
      <c r="A144" s="14" t="s">
        <v>387</v>
      </c>
      <c r="B144" s="15" t="s">
        <v>388</v>
      </c>
      <c r="C144" s="8">
        <v>0</v>
      </c>
      <c r="D144" s="8">
        <v>0</v>
      </c>
      <c r="E144" s="8">
        <v>0</v>
      </c>
      <c r="F144" s="9">
        <v>100</v>
      </c>
    </row>
    <row r="145" spans="1:6" ht="19.899999999999999" customHeight="1">
      <c r="A145" s="14" t="s">
        <v>391</v>
      </c>
      <c r="B145" s="15" t="s">
        <v>392</v>
      </c>
      <c r="C145" s="8">
        <v>28.4</v>
      </c>
      <c r="D145" s="8">
        <v>0</v>
      </c>
      <c r="E145" s="8">
        <v>0</v>
      </c>
      <c r="F145" s="9">
        <v>100</v>
      </c>
    </row>
    <row r="146" spans="1:6" ht="19.899999999999999" customHeight="1">
      <c r="A146" s="14" t="s">
        <v>393</v>
      </c>
      <c r="B146" s="15" t="s">
        <v>394</v>
      </c>
      <c r="C146" s="8">
        <v>5771.25</v>
      </c>
      <c r="D146" s="8">
        <v>5052.1739399999997</v>
      </c>
      <c r="E146" s="8">
        <v>5052.1739399999997</v>
      </c>
      <c r="F146" s="9">
        <v>100</v>
      </c>
    </row>
    <row r="147" spans="1:6" ht="19.899999999999999" customHeight="1">
      <c r="A147" s="14" t="s">
        <v>395</v>
      </c>
      <c r="B147" s="15" t="s">
        <v>396</v>
      </c>
      <c r="C147" s="8">
        <v>5771.25</v>
      </c>
      <c r="D147" s="8">
        <v>5052.1739399999997</v>
      </c>
      <c r="E147" s="8">
        <v>5052.1739399999997</v>
      </c>
      <c r="F147" s="9">
        <v>100</v>
      </c>
    </row>
    <row r="148" spans="1:6" ht="19.899999999999999" customHeight="1">
      <c r="A148" s="14" t="s">
        <v>397</v>
      </c>
      <c r="B148" s="15" t="s">
        <v>398</v>
      </c>
      <c r="C148" s="8">
        <v>5771.25</v>
      </c>
      <c r="D148" s="8">
        <v>5052.1739399999997</v>
      </c>
      <c r="E148" s="8">
        <v>5052.1739399999997</v>
      </c>
      <c r="F148" s="9">
        <v>100</v>
      </c>
    </row>
    <row r="149" spans="1:6" ht="19.899999999999999" customHeight="1">
      <c r="A149" s="14" t="s">
        <v>399</v>
      </c>
      <c r="B149" s="15" t="s">
        <v>155</v>
      </c>
      <c r="C149" s="8">
        <v>4119.37</v>
      </c>
      <c r="D149" s="8">
        <v>1114.2088000000001</v>
      </c>
      <c r="E149" s="8">
        <v>1114.2088000000001</v>
      </c>
      <c r="F149" s="9">
        <v>100</v>
      </c>
    </row>
    <row r="150" spans="1:6" ht="19.899999999999999" customHeight="1">
      <c r="A150" s="14" t="s">
        <v>400</v>
      </c>
      <c r="B150" s="15" t="s">
        <v>401</v>
      </c>
      <c r="C150" s="8">
        <v>4119.37</v>
      </c>
      <c r="D150" s="8">
        <v>1114.2088000000001</v>
      </c>
      <c r="E150" s="8">
        <v>1114.2088000000001</v>
      </c>
      <c r="F150" s="9">
        <v>100</v>
      </c>
    </row>
    <row r="151" spans="1:6" ht="19.899999999999999" customHeight="1">
      <c r="A151" s="14" t="s">
        <v>402</v>
      </c>
      <c r="B151" s="15" t="s">
        <v>403</v>
      </c>
      <c r="C151" s="8">
        <v>4119.37</v>
      </c>
      <c r="D151" s="8">
        <v>1114.2088000000001</v>
      </c>
      <c r="E151" s="8">
        <v>1114.2088000000001</v>
      </c>
      <c r="F151" s="9">
        <v>100</v>
      </c>
    </row>
    <row r="152" spans="1:6" ht="19.899999999999999" customHeight="1">
      <c r="A152" s="14" t="s">
        <v>404</v>
      </c>
      <c r="B152" s="15" t="s">
        <v>156</v>
      </c>
      <c r="C152" s="8">
        <v>1031.2</v>
      </c>
      <c r="D152" s="8">
        <v>1011.5074</v>
      </c>
      <c r="E152" s="8">
        <v>1011.5074</v>
      </c>
      <c r="F152" s="9">
        <v>100</v>
      </c>
    </row>
    <row r="153" spans="1:6" ht="19.899999999999999" customHeight="1">
      <c r="A153" s="14" t="s">
        <v>405</v>
      </c>
      <c r="B153" s="15" t="s">
        <v>406</v>
      </c>
      <c r="C153" s="8">
        <v>1031.2</v>
      </c>
      <c r="D153" s="8">
        <v>1011.5074</v>
      </c>
      <c r="E153" s="8">
        <v>1011.5074</v>
      </c>
      <c r="F153" s="9">
        <v>100</v>
      </c>
    </row>
    <row r="154" spans="1:6" ht="19.899999999999999" customHeight="1">
      <c r="A154" s="14" t="s">
        <v>407</v>
      </c>
      <c r="B154" s="15" t="s">
        <v>408</v>
      </c>
      <c r="C154" s="8">
        <v>546.48</v>
      </c>
      <c r="D154" s="8">
        <v>562.11739999999998</v>
      </c>
      <c r="E154" s="8">
        <v>562.11739999999998</v>
      </c>
      <c r="F154" s="9">
        <v>100</v>
      </c>
    </row>
    <row r="155" spans="1:6" ht="19.899999999999999" customHeight="1">
      <c r="A155" s="14" t="s">
        <v>409</v>
      </c>
      <c r="B155" s="15" t="s">
        <v>410</v>
      </c>
      <c r="C155" s="8">
        <v>484.72</v>
      </c>
      <c r="D155" s="8">
        <v>449.39</v>
      </c>
      <c r="E155" s="8">
        <v>449.39</v>
      </c>
      <c r="F155" s="9">
        <v>100</v>
      </c>
    </row>
    <row r="156" spans="1:6" ht="19.899999999999999" customHeight="1">
      <c r="A156" s="14" t="s">
        <v>491</v>
      </c>
      <c r="B156" s="15" t="s">
        <v>157</v>
      </c>
      <c r="C156" s="8">
        <v>0</v>
      </c>
      <c r="D156" s="8">
        <v>132.473534</v>
      </c>
      <c r="E156" s="8">
        <v>132.473534</v>
      </c>
      <c r="F156" s="9">
        <v>100</v>
      </c>
    </row>
    <row r="157" spans="1:6" ht="19.899999999999999" customHeight="1">
      <c r="A157" s="14" t="s">
        <v>492</v>
      </c>
      <c r="B157" s="15" t="s">
        <v>493</v>
      </c>
      <c r="C157" s="8">
        <v>0</v>
      </c>
      <c r="D157" s="8">
        <v>132.473534</v>
      </c>
      <c r="E157" s="8">
        <v>132.473534</v>
      </c>
      <c r="F157" s="9">
        <v>100</v>
      </c>
    </row>
    <row r="158" spans="1:6" ht="19.899999999999999" customHeight="1">
      <c r="A158" s="14" t="s">
        <v>494</v>
      </c>
      <c r="B158" s="15" t="s">
        <v>495</v>
      </c>
      <c r="C158" s="8">
        <v>0</v>
      </c>
      <c r="D158" s="8">
        <v>132.473534</v>
      </c>
      <c r="E158" s="8">
        <v>132.473534</v>
      </c>
      <c r="F158" s="9">
        <v>100</v>
      </c>
    </row>
    <row r="159" spans="1:6" ht="19.899999999999999" customHeight="1">
      <c r="A159" s="14" t="s">
        <v>411</v>
      </c>
      <c r="B159" s="15" t="s">
        <v>158</v>
      </c>
      <c r="C159" s="8">
        <v>0</v>
      </c>
      <c r="D159" s="8">
        <v>0</v>
      </c>
      <c r="E159" s="8">
        <v>0</v>
      </c>
      <c r="F159" s="9">
        <v>100</v>
      </c>
    </row>
    <row r="160" spans="1:6" ht="19.899999999999999" customHeight="1">
      <c r="A160" s="14" t="s">
        <v>412</v>
      </c>
      <c r="B160" s="15" t="s">
        <v>413</v>
      </c>
      <c r="C160" s="8">
        <v>0</v>
      </c>
      <c r="D160" s="8">
        <v>0</v>
      </c>
      <c r="E160" s="8">
        <v>0</v>
      </c>
      <c r="F160" s="9">
        <v>100</v>
      </c>
    </row>
    <row r="161" spans="1:6" ht="19.899999999999999" customHeight="1">
      <c r="A161" s="14" t="s">
        <v>414</v>
      </c>
      <c r="B161" s="15" t="s">
        <v>415</v>
      </c>
      <c r="C161" s="8">
        <v>0</v>
      </c>
      <c r="D161" s="8">
        <v>0</v>
      </c>
      <c r="E161" s="8">
        <v>0</v>
      </c>
      <c r="F161" s="9">
        <v>100</v>
      </c>
    </row>
    <row r="162" spans="1:6" ht="19.899999999999999" customHeight="1">
      <c r="A162" s="14" t="s">
        <v>496</v>
      </c>
      <c r="B162" s="15" t="s">
        <v>497</v>
      </c>
      <c r="C162" s="8">
        <v>1400</v>
      </c>
      <c r="D162" s="8">
        <v>0</v>
      </c>
      <c r="E162" s="8">
        <v>0</v>
      </c>
      <c r="F162" s="9">
        <v>100</v>
      </c>
    </row>
    <row r="163" spans="1:6" ht="19.899999999999999" customHeight="1">
      <c r="A163" s="14" t="s">
        <v>496</v>
      </c>
      <c r="B163" s="15" t="s">
        <v>497</v>
      </c>
      <c r="C163" s="8">
        <v>1400</v>
      </c>
      <c r="D163" s="8">
        <v>0</v>
      </c>
      <c r="E163" s="8">
        <v>0</v>
      </c>
      <c r="F163" s="9">
        <v>100</v>
      </c>
    </row>
    <row r="164" spans="1:6" ht="19.899999999999999" customHeight="1">
      <c r="A164" s="14" t="s">
        <v>496</v>
      </c>
      <c r="B164" s="15" t="s">
        <v>497</v>
      </c>
      <c r="C164" s="8">
        <v>1400</v>
      </c>
      <c r="D164" s="8">
        <v>0</v>
      </c>
      <c r="E164" s="8">
        <v>0</v>
      </c>
      <c r="F164" s="9">
        <v>100</v>
      </c>
    </row>
    <row r="165" spans="1:6" ht="19.899999999999999" customHeight="1">
      <c r="A165" s="14" t="s">
        <v>416</v>
      </c>
      <c r="B165" s="15" t="s">
        <v>417</v>
      </c>
      <c r="C165" s="8">
        <v>43.2</v>
      </c>
      <c r="D165" s="8">
        <v>43.2</v>
      </c>
      <c r="E165" s="8">
        <v>43.2</v>
      </c>
      <c r="F165" s="9">
        <v>100</v>
      </c>
    </row>
    <row r="166" spans="1:6" ht="19.899999999999999" customHeight="1">
      <c r="A166" s="14" t="s">
        <v>418</v>
      </c>
      <c r="B166" s="15" t="s">
        <v>417</v>
      </c>
      <c r="C166" s="8">
        <v>43.2</v>
      </c>
      <c r="D166" s="8">
        <v>43.2</v>
      </c>
      <c r="E166" s="8">
        <v>43.2</v>
      </c>
      <c r="F166" s="9">
        <v>100</v>
      </c>
    </row>
    <row r="167" spans="1:6" ht="19.899999999999999" customHeight="1">
      <c r="A167" s="14" t="s">
        <v>419</v>
      </c>
      <c r="B167" s="15" t="s">
        <v>417</v>
      </c>
      <c r="C167" s="8">
        <v>43.2</v>
      </c>
      <c r="D167" s="8">
        <v>43.2</v>
      </c>
      <c r="E167" s="8">
        <v>43.2</v>
      </c>
      <c r="F167" s="9">
        <v>100</v>
      </c>
    </row>
    <row r="168" spans="1:6" ht="19.899999999999999" customHeight="1">
      <c r="A168" s="12"/>
      <c r="B168" s="13" t="s">
        <v>45</v>
      </c>
      <c r="C168" s="8">
        <v>66740.5</v>
      </c>
      <c r="D168" s="8">
        <v>67379.598884000006</v>
      </c>
      <c r="E168" s="8">
        <v>67379.598884000006</v>
      </c>
      <c r="F168" s="9">
        <v>100</v>
      </c>
    </row>
    <row r="169" spans="1:6" ht="19.899999999999999" customHeight="1">
      <c r="A169" s="12"/>
      <c r="B169" s="13" t="s">
        <v>46</v>
      </c>
      <c r="C169" s="8"/>
      <c r="D169" s="8"/>
      <c r="E169" s="8"/>
      <c r="F169" s="8"/>
    </row>
    <row r="170" spans="1:6" ht="19.899999999999999" customHeight="1">
      <c r="A170" s="12"/>
      <c r="B170" s="13" t="s">
        <v>47</v>
      </c>
      <c r="C170" s="8"/>
      <c r="D170" s="8">
        <v>2762.54</v>
      </c>
      <c r="E170" s="8">
        <v>2762.54</v>
      </c>
      <c r="F170" s="9">
        <v>100</v>
      </c>
    </row>
    <row r="171" spans="1:6" ht="19.899999999999999" customHeight="1">
      <c r="A171" s="12"/>
      <c r="B171" s="13" t="s">
        <v>48</v>
      </c>
      <c r="C171" s="8"/>
      <c r="D171" s="8">
        <v>6243.61</v>
      </c>
      <c r="E171" s="8">
        <v>6243.61</v>
      </c>
      <c r="F171" s="9">
        <v>100</v>
      </c>
    </row>
    <row r="172" spans="1:6" ht="19.899999999999999" customHeight="1">
      <c r="A172" s="12"/>
      <c r="B172" s="13" t="s">
        <v>49</v>
      </c>
      <c r="C172" s="8"/>
      <c r="D172" s="8">
        <v>5032.54</v>
      </c>
      <c r="E172" s="8">
        <v>5032.54</v>
      </c>
      <c r="F172" s="9">
        <v>100</v>
      </c>
    </row>
    <row r="173" spans="1:6" ht="19.899999999999999" customHeight="1">
      <c r="A173" s="12"/>
      <c r="B173" s="13" t="s">
        <v>36</v>
      </c>
      <c r="C173" s="8">
        <v>66740.5</v>
      </c>
      <c r="D173" s="8">
        <f>SUM(D168:D172)</f>
        <v>81418.288883999994</v>
      </c>
      <c r="E173" s="8">
        <f>SUM(E168:E172)</f>
        <v>81418.288883999994</v>
      </c>
      <c r="F173" s="9">
        <v>100</v>
      </c>
    </row>
  </sheetData>
  <mergeCells count="1">
    <mergeCell ref="A1:F1"/>
  </mergeCells>
  <phoneticPr fontId="12" type="noConversion"/>
  <pageMargins left="0.75" right="0.75" top="0.27000001072883606" bottom="0.27000001072883606" header="0" footer="0"/>
  <pageSetup paperSize="9" scale="64" orientation="portrait" r:id="rId1"/>
</worksheet>
</file>

<file path=xl/worksheets/sheet4.xml><?xml version="1.0" encoding="utf-8"?>
<worksheet xmlns="http://schemas.openxmlformats.org/spreadsheetml/2006/main" xmlns:r="http://schemas.openxmlformats.org/officeDocument/2006/relationships">
  <dimension ref="A1:F32"/>
  <sheetViews>
    <sheetView workbookViewId="0">
      <pane ySplit="3" topLeftCell="A22" activePane="bottomLeft" state="frozen"/>
      <selection pane="bottomLeft" activeCell="C4" sqref="C4:C30"/>
    </sheetView>
  </sheetViews>
  <sheetFormatPr defaultColWidth="10" defaultRowHeight="13.5"/>
  <cols>
    <col min="1" max="1" width="33.875" style="32" customWidth="1"/>
    <col min="2" max="5" width="16.875" style="32" customWidth="1"/>
    <col min="6" max="6" width="57.625" style="32" customWidth="1"/>
    <col min="7" max="7" width="9.75" style="32" customWidth="1"/>
    <col min="8" max="16384" width="10" style="32"/>
  </cols>
  <sheetData>
    <row r="1" spans="1:6" ht="39.950000000000003" customHeight="1">
      <c r="A1" s="67" t="s">
        <v>3</v>
      </c>
      <c r="B1" s="67"/>
      <c r="C1" s="67"/>
      <c r="D1" s="67"/>
      <c r="E1" s="67"/>
    </row>
    <row r="2" spans="1:6" ht="22.7" customHeight="1">
      <c r="A2" s="43"/>
      <c r="B2" s="43"/>
      <c r="C2" s="43"/>
      <c r="D2" s="43"/>
      <c r="E2" s="42" t="s">
        <v>27</v>
      </c>
    </row>
    <row r="3" spans="1:6" ht="34.15" customHeight="1">
      <c r="A3" s="41" t="s">
        <v>38</v>
      </c>
      <c r="B3" s="41" t="s">
        <v>29</v>
      </c>
      <c r="C3" s="41" t="s">
        <v>30</v>
      </c>
      <c r="D3" s="41" t="s">
        <v>31</v>
      </c>
      <c r="E3" s="41" t="s">
        <v>32</v>
      </c>
      <c r="F3" s="40" t="s">
        <v>50</v>
      </c>
    </row>
    <row r="4" spans="1:6" ht="25.7" customHeight="1">
      <c r="A4" s="38" t="s">
        <v>51</v>
      </c>
      <c r="B4" s="39">
        <v>3361.73</v>
      </c>
      <c r="C4" s="39">
        <v>3324.99</v>
      </c>
      <c r="D4" s="39">
        <v>3324.99</v>
      </c>
      <c r="E4" s="36">
        <v>100</v>
      </c>
      <c r="F4" s="35" t="s">
        <v>52</v>
      </c>
    </row>
    <row r="5" spans="1:6" ht="25.7" customHeight="1">
      <c r="A5" s="37" t="s">
        <v>53</v>
      </c>
      <c r="B5" s="39">
        <v>2424.0300000000002</v>
      </c>
      <c r="C5" s="39">
        <f>2368.75136-30.12</f>
        <v>2338.6313600000003</v>
      </c>
      <c r="D5" s="39">
        <f>2368.75136-30.12</f>
        <v>2338.6313600000003</v>
      </c>
      <c r="E5" s="36">
        <v>100</v>
      </c>
      <c r="F5" s="35" t="s">
        <v>54</v>
      </c>
    </row>
    <row r="6" spans="1:6" ht="25.7" customHeight="1">
      <c r="A6" s="37" t="s">
        <v>55</v>
      </c>
      <c r="B6" s="39">
        <v>433.72</v>
      </c>
      <c r="C6" s="39">
        <v>432.30240300000003</v>
      </c>
      <c r="D6" s="39">
        <v>432.30240300000003</v>
      </c>
      <c r="E6" s="36">
        <v>100</v>
      </c>
      <c r="F6" s="35" t="s">
        <v>56</v>
      </c>
    </row>
    <row r="7" spans="1:6" ht="25.7" customHeight="1">
      <c r="A7" s="37" t="s">
        <v>57</v>
      </c>
      <c r="B7" s="39">
        <v>338.98</v>
      </c>
      <c r="C7" s="39">
        <v>355.53730000000002</v>
      </c>
      <c r="D7" s="39">
        <v>355.53730000000002</v>
      </c>
      <c r="E7" s="36">
        <v>100</v>
      </c>
      <c r="F7" s="35" t="s">
        <v>58</v>
      </c>
    </row>
    <row r="8" spans="1:6" ht="25.7" customHeight="1">
      <c r="A8" s="37" t="s">
        <v>59</v>
      </c>
      <c r="B8" s="39">
        <v>165</v>
      </c>
      <c r="C8" s="39">
        <v>198.516749</v>
      </c>
      <c r="D8" s="39">
        <v>198.516749</v>
      </c>
      <c r="E8" s="36">
        <v>100</v>
      </c>
      <c r="F8" s="35" t="s">
        <v>60</v>
      </c>
    </row>
    <row r="9" spans="1:6" ht="25.7" customHeight="1">
      <c r="A9" s="38" t="s">
        <v>61</v>
      </c>
      <c r="B9" s="39">
        <v>476.57</v>
      </c>
      <c r="C9" s="39">
        <v>334.48</v>
      </c>
      <c r="D9" s="39">
        <v>334.48</v>
      </c>
      <c r="E9" s="36">
        <v>100</v>
      </c>
      <c r="F9" s="35" t="s">
        <v>62</v>
      </c>
    </row>
    <row r="10" spans="1:6" ht="25.7" customHeight="1">
      <c r="A10" s="37" t="s">
        <v>63</v>
      </c>
      <c r="B10" s="39">
        <v>367.57</v>
      </c>
      <c r="C10" s="39">
        <f>297.18-2.48</f>
        <v>294.7</v>
      </c>
      <c r="D10" s="39">
        <f>297.18-2.48</f>
        <v>294.7</v>
      </c>
      <c r="E10" s="36">
        <v>100</v>
      </c>
      <c r="F10" s="35" t="s">
        <v>64</v>
      </c>
    </row>
    <row r="11" spans="1:6" ht="25.7" customHeight="1">
      <c r="A11" s="37" t="s">
        <v>65</v>
      </c>
      <c r="B11" s="39">
        <v>20</v>
      </c>
      <c r="C11" s="47">
        <v>7.9899999999999999E-2</v>
      </c>
      <c r="D11" s="47">
        <v>7.9899999999999999E-2</v>
      </c>
      <c r="E11" s="36">
        <v>100</v>
      </c>
      <c r="F11" s="35" t="s">
        <v>66</v>
      </c>
    </row>
    <row r="12" spans="1:6" ht="25.7" customHeight="1">
      <c r="A12" s="37" t="s">
        <v>67</v>
      </c>
      <c r="B12" s="39">
        <v>26.5</v>
      </c>
      <c r="C12" s="47">
        <v>0</v>
      </c>
      <c r="D12" s="47">
        <v>0</v>
      </c>
      <c r="E12" s="36"/>
      <c r="F12" s="35" t="s">
        <v>68</v>
      </c>
    </row>
    <row r="13" spans="1:6" ht="25.7" customHeight="1">
      <c r="A13" s="37" t="s">
        <v>69</v>
      </c>
      <c r="B13" s="39"/>
      <c r="C13" s="47">
        <v>0</v>
      </c>
      <c r="D13" s="47">
        <v>0</v>
      </c>
      <c r="E13" s="36"/>
      <c r="F13" s="35" t="s">
        <v>70</v>
      </c>
    </row>
    <row r="14" spans="1:6" ht="25.7" customHeight="1">
      <c r="A14" s="37" t="s">
        <v>71</v>
      </c>
      <c r="B14" s="39">
        <v>5</v>
      </c>
      <c r="C14" s="47">
        <v>0</v>
      </c>
      <c r="D14" s="47">
        <v>0</v>
      </c>
      <c r="E14" s="36"/>
      <c r="F14" s="35" t="s">
        <v>72</v>
      </c>
    </row>
    <row r="15" spans="1:6" ht="25.7" customHeight="1">
      <c r="A15" s="37" t="s">
        <v>73</v>
      </c>
      <c r="B15" s="39">
        <v>15</v>
      </c>
      <c r="C15" s="47">
        <v>3.3570000000000002</v>
      </c>
      <c r="D15" s="47">
        <v>3.3570000000000002</v>
      </c>
      <c r="E15" s="36">
        <v>100</v>
      </c>
      <c r="F15" s="35" t="s">
        <v>74</v>
      </c>
    </row>
    <row r="16" spans="1:6" ht="25.7" customHeight="1">
      <c r="A16" s="37" t="s">
        <v>75</v>
      </c>
      <c r="B16" s="39"/>
      <c r="C16" s="47">
        <v>5.7435</v>
      </c>
      <c r="D16" s="47">
        <v>5.7435</v>
      </c>
      <c r="E16" s="36">
        <v>100</v>
      </c>
      <c r="F16" s="35" t="s">
        <v>76</v>
      </c>
    </row>
    <row r="17" spans="1:6" ht="25.7" customHeight="1">
      <c r="A17" s="37" t="s">
        <v>77</v>
      </c>
      <c r="B17" s="39">
        <v>12.5</v>
      </c>
      <c r="C17" s="47">
        <v>6.8632070000000001</v>
      </c>
      <c r="D17" s="47">
        <v>6.8632070000000001</v>
      </c>
      <c r="E17" s="36">
        <v>100</v>
      </c>
      <c r="F17" s="35" t="s">
        <v>78</v>
      </c>
    </row>
    <row r="18" spans="1:6" ht="25.7" customHeight="1">
      <c r="A18" s="37" t="s">
        <v>79</v>
      </c>
      <c r="B18" s="39">
        <v>30</v>
      </c>
      <c r="C18" s="47">
        <v>23.74</v>
      </c>
      <c r="D18" s="47">
        <v>23.74</v>
      </c>
      <c r="E18" s="36">
        <v>100</v>
      </c>
      <c r="F18" s="35" t="s">
        <v>80</v>
      </c>
    </row>
    <row r="19" spans="1:6" ht="25.7" customHeight="1">
      <c r="A19" s="37" t="s">
        <v>81</v>
      </c>
      <c r="B19" s="39"/>
      <c r="C19" s="47"/>
      <c r="D19" s="47"/>
      <c r="E19" s="36"/>
      <c r="F19" s="35" t="s">
        <v>82</v>
      </c>
    </row>
    <row r="20" spans="1:6" ht="25.7" customHeight="1">
      <c r="A20" s="38" t="s">
        <v>83</v>
      </c>
      <c r="B20" s="39">
        <v>8.06</v>
      </c>
      <c r="C20" s="39">
        <v>2.48</v>
      </c>
      <c r="D20" s="39">
        <v>2.48</v>
      </c>
      <c r="E20" s="36">
        <v>100</v>
      </c>
      <c r="F20" s="35" t="s">
        <v>84</v>
      </c>
    </row>
    <row r="21" spans="1:6" ht="25.7" customHeight="1">
      <c r="A21" s="37" t="s">
        <v>85</v>
      </c>
      <c r="B21" s="39">
        <v>8.06</v>
      </c>
      <c r="C21" s="39">
        <v>2.48</v>
      </c>
      <c r="D21" s="39">
        <v>2.48</v>
      </c>
      <c r="E21" s="36">
        <v>100</v>
      </c>
      <c r="F21" s="35" t="s">
        <v>86</v>
      </c>
    </row>
    <row r="22" spans="1:6" ht="25.7" customHeight="1">
      <c r="A22" s="37" t="s">
        <v>87</v>
      </c>
      <c r="B22" s="39">
        <v>0</v>
      </c>
      <c r="C22" s="39">
        <v>0</v>
      </c>
      <c r="D22" s="39">
        <v>0</v>
      </c>
      <c r="E22" s="36"/>
      <c r="F22" s="35" t="s">
        <v>88</v>
      </c>
    </row>
    <row r="23" spans="1:6" ht="25.7" customHeight="1">
      <c r="A23" s="38" t="s">
        <v>89</v>
      </c>
      <c r="B23" s="39">
        <v>4833.1099999999997</v>
      </c>
      <c r="C23" s="39">
        <v>4382.09</v>
      </c>
      <c r="D23" s="39">
        <v>4382.09</v>
      </c>
      <c r="E23" s="36">
        <v>100</v>
      </c>
      <c r="F23" s="35" t="s">
        <v>90</v>
      </c>
    </row>
    <row r="24" spans="1:6" ht="25.7" customHeight="1">
      <c r="A24" s="37" t="s">
        <v>91</v>
      </c>
      <c r="B24" s="39">
        <v>4405.46</v>
      </c>
      <c r="C24" s="39">
        <f>4150.91-73.07</f>
        <v>4077.8399999999997</v>
      </c>
      <c r="D24" s="39">
        <f>4150.91-73.07</f>
        <v>4077.8399999999997</v>
      </c>
      <c r="E24" s="36">
        <v>100</v>
      </c>
      <c r="F24" s="35" t="s">
        <v>92</v>
      </c>
    </row>
    <row r="25" spans="1:6" ht="25.7" customHeight="1">
      <c r="A25" s="37" t="s">
        <v>93</v>
      </c>
      <c r="B25" s="39">
        <v>427.65</v>
      </c>
      <c r="C25" s="39">
        <v>304.25</v>
      </c>
      <c r="D25" s="39">
        <v>304.25</v>
      </c>
      <c r="E25" s="36">
        <v>100</v>
      </c>
      <c r="F25" s="35" t="s">
        <v>94</v>
      </c>
    </row>
    <row r="26" spans="1:6" ht="25.7" customHeight="1">
      <c r="A26" s="34" t="s">
        <v>95</v>
      </c>
      <c r="B26" s="39">
        <v>6</v>
      </c>
      <c r="C26" s="39">
        <v>0</v>
      </c>
      <c r="D26" s="39">
        <v>0</v>
      </c>
      <c r="E26" s="33"/>
      <c r="F26" s="44" t="s">
        <v>96</v>
      </c>
    </row>
    <row r="27" spans="1:6" ht="25.7" customHeight="1">
      <c r="A27" s="37" t="s">
        <v>97</v>
      </c>
      <c r="B27" s="39">
        <v>6</v>
      </c>
      <c r="C27" s="39">
        <v>0</v>
      </c>
      <c r="D27" s="39">
        <v>0</v>
      </c>
      <c r="E27" s="36"/>
      <c r="F27" s="45" t="s">
        <v>98</v>
      </c>
    </row>
    <row r="28" spans="1:6" ht="25.7" customHeight="1">
      <c r="A28" s="38" t="s">
        <v>99</v>
      </c>
      <c r="B28" s="39">
        <v>101.99</v>
      </c>
      <c r="C28" s="39">
        <v>124.32</v>
      </c>
      <c r="D28" s="39">
        <v>124.32</v>
      </c>
      <c r="E28" s="36">
        <v>100</v>
      </c>
      <c r="F28" s="45" t="s">
        <v>100</v>
      </c>
    </row>
    <row r="29" spans="1:6" ht="25.7" customHeight="1">
      <c r="A29" s="37" t="s">
        <v>101</v>
      </c>
      <c r="B29" s="39"/>
      <c r="C29" s="39">
        <v>0</v>
      </c>
      <c r="D29" s="39">
        <v>0</v>
      </c>
      <c r="E29" s="36"/>
      <c r="F29" s="45" t="s">
        <v>102</v>
      </c>
    </row>
    <row r="30" spans="1:6" ht="36.75" customHeight="1">
      <c r="A30" s="38" t="s">
        <v>103</v>
      </c>
      <c r="B30" s="39">
        <v>8787.4599999999991</v>
      </c>
      <c r="C30" s="39">
        <f>C28+C23+C20+C9+C4</f>
        <v>8168.3599999999988</v>
      </c>
      <c r="D30" s="39">
        <f>D28+D23+D20+D9+D4</f>
        <v>8168.3599999999988</v>
      </c>
      <c r="E30" s="36">
        <v>100</v>
      </c>
      <c r="F30" s="46"/>
    </row>
    <row r="31" spans="1:6">
      <c r="A31" s="68" t="s">
        <v>104</v>
      </c>
      <c r="B31" s="68"/>
      <c r="C31" s="68"/>
      <c r="D31" s="68"/>
      <c r="E31" s="68"/>
      <c r="F31" s="68"/>
    </row>
    <row r="32" spans="1:6" ht="21" customHeight="1">
      <c r="A32" s="68"/>
      <c r="B32" s="68"/>
      <c r="C32" s="68"/>
      <c r="D32" s="68"/>
      <c r="E32" s="68"/>
      <c r="F32" s="68"/>
    </row>
  </sheetData>
  <mergeCells count="2">
    <mergeCell ref="A1:E1"/>
    <mergeCell ref="A31:F32"/>
  </mergeCells>
  <phoneticPr fontId="12" type="noConversion"/>
  <pageMargins left="0.31400001049041698" right="0.31400001049041698" top="0.236000001430511" bottom="0.236000001430511" header="0" footer="0"/>
  <pageSetup paperSize="9" orientation="landscape" r:id="rId1"/>
</worksheet>
</file>

<file path=xl/worksheets/sheet5.xml><?xml version="1.0" encoding="utf-8"?>
<worksheet xmlns="http://schemas.openxmlformats.org/spreadsheetml/2006/main" xmlns:r="http://schemas.openxmlformats.org/officeDocument/2006/relationships">
  <dimension ref="A1:E9"/>
  <sheetViews>
    <sheetView workbookViewId="0">
      <selection activeCell="E19" sqref="E19"/>
    </sheetView>
  </sheetViews>
  <sheetFormatPr defaultColWidth="10" defaultRowHeight="13.5"/>
  <cols>
    <col min="1" max="1" width="40.125" customWidth="1"/>
    <col min="2" max="5" width="19.5" customWidth="1"/>
    <col min="6" max="6" width="9.75" customWidth="1"/>
  </cols>
  <sheetData>
    <row r="1" spans="1:5" ht="36.950000000000003" customHeight="1">
      <c r="A1" s="66" t="s">
        <v>4</v>
      </c>
      <c r="B1" s="66"/>
      <c r="C1" s="66"/>
      <c r="D1" s="66"/>
      <c r="E1" s="66"/>
    </row>
    <row r="2" spans="1:5" ht="19.899999999999999" customHeight="1">
      <c r="A2" s="4"/>
      <c r="B2" s="4"/>
      <c r="C2" s="4"/>
      <c r="D2" s="5"/>
      <c r="E2" s="5" t="s">
        <v>27</v>
      </c>
    </row>
    <row r="3" spans="1:5" ht="33.200000000000003" customHeight="1">
      <c r="A3" s="6" t="s">
        <v>105</v>
      </c>
      <c r="B3" s="6" t="s">
        <v>29</v>
      </c>
      <c r="C3" s="6" t="s">
        <v>30</v>
      </c>
      <c r="D3" s="6" t="s">
        <v>31</v>
      </c>
      <c r="E3" s="6" t="s">
        <v>32</v>
      </c>
    </row>
    <row r="4" spans="1:5" ht="25.7" customHeight="1">
      <c r="A4" s="7" t="s">
        <v>106</v>
      </c>
      <c r="B4" s="8"/>
      <c r="C4" s="8">
        <v>39388.32</v>
      </c>
      <c r="D4" s="8">
        <v>39388.32</v>
      </c>
      <c r="E4" s="63">
        <f>D4/C4</f>
        <v>1</v>
      </c>
    </row>
    <row r="5" spans="1:5" ht="25.7" customHeight="1">
      <c r="A5" s="7" t="s">
        <v>107</v>
      </c>
      <c r="B5" s="8">
        <v>2423.44</v>
      </c>
      <c r="C5" s="8">
        <v>2423.44</v>
      </c>
      <c r="D5" s="8">
        <v>2423.44</v>
      </c>
      <c r="E5" s="63">
        <f t="shared" ref="E5:E9" si="0">D5/C5</f>
        <v>1</v>
      </c>
    </row>
    <row r="6" spans="1:5" ht="25.7" customHeight="1">
      <c r="A6" s="7"/>
      <c r="B6" s="8"/>
      <c r="C6" s="8"/>
      <c r="D6" s="8"/>
      <c r="E6" s="63"/>
    </row>
    <row r="7" spans="1:5" ht="25.7" customHeight="1">
      <c r="A7" s="7"/>
      <c r="B7" s="8"/>
      <c r="C7" s="8"/>
      <c r="D7" s="8"/>
      <c r="E7" s="63"/>
    </row>
    <row r="8" spans="1:5" ht="25.7" customHeight="1">
      <c r="A8" s="7"/>
      <c r="B8" s="8"/>
      <c r="C8" s="8"/>
      <c r="D8" s="8"/>
      <c r="E8" s="63"/>
    </row>
    <row r="9" spans="1:5" ht="25.7" customHeight="1">
      <c r="A9" s="10" t="s">
        <v>108</v>
      </c>
      <c r="B9" s="8">
        <f>SUM(B5:B8)</f>
        <v>2423.44</v>
      </c>
      <c r="C9" s="8">
        <f>SUM(C4:C8)</f>
        <v>41811.760000000002</v>
      </c>
      <c r="D9" s="8">
        <f>SUM(D4:D8)</f>
        <v>41811.760000000002</v>
      </c>
      <c r="E9" s="63">
        <f t="shared" si="0"/>
        <v>1</v>
      </c>
    </row>
  </sheetData>
  <mergeCells count="1">
    <mergeCell ref="A1:E1"/>
  </mergeCells>
  <phoneticPr fontId="12" type="noConversion"/>
  <pageMargins left="0.75" right="0.75" top="0.27000001072883606" bottom="0.27000001072883606" header="0" footer="0"/>
  <pageSetup paperSize="9" orientation="portrait" r:id="rId1"/>
</worksheet>
</file>

<file path=xl/worksheets/sheet6.xml><?xml version="1.0" encoding="utf-8"?>
<worksheet xmlns="http://schemas.openxmlformats.org/spreadsheetml/2006/main" xmlns:r="http://schemas.openxmlformats.org/officeDocument/2006/relationships">
  <dimension ref="A1:F21"/>
  <sheetViews>
    <sheetView workbookViewId="0">
      <pane ySplit="3" topLeftCell="A10" activePane="bottomLeft" state="frozen"/>
      <selection pane="bottomLeft" activeCell="H21" sqref="H21"/>
    </sheetView>
  </sheetViews>
  <sheetFormatPr defaultColWidth="10" defaultRowHeight="13.5"/>
  <cols>
    <col min="1" max="1" width="11.75" style="48" customWidth="1"/>
    <col min="2" max="2" width="40" style="48" customWidth="1"/>
    <col min="3" max="4" width="16.375" style="48" customWidth="1"/>
    <col min="5" max="6" width="17.5" style="48" customWidth="1"/>
    <col min="7" max="9" width="9.75" style="48" customWidth="1"/>
    <col min="10" max="16384" width="10" style="48"/>
  </cols>
  <sheetData>
    <row r="1" spans="1:6" ht="39.950000000000003" customHeight="1">
      <c r="A1" s="69" t="s">
        <v>5</v>
      </c>
      <c r="B1" s="69"/>
      <c r="C1" s="69"/>
      <c r="D1" s="69"/>
      <c r="E1" s="69"/>
      <c r="F1" s="69"/>
    </row>
    <row r="2" spans="1:6" ht="22.7" customHeight="1">
      <c r="A2" s="49"/>
      <c r="C2" s="49"/>
      <c r="D2" s="49"/>
      <c r="F2" s="50" t="s">
        <v>27</v>
      </c>
    </row>
    <row r="3" spans="1:6" ht="34.15" customHeight="1">
      <c r="A3" s="51" t="s">
        <v>37</v>
      </c>
      <c r="B3" s="51" t="s">
        <v>38</v>
      </c>
      <c r="C3" s="51" t="s">
        <v>29</v>
      </c>
      <c r="D3" s="51" t="s">
        <v>30</v>
      </c>
      <c r="E3" s="51" t="s">
        <v>31</v>
      </c>
      <c r="F3" s="51" t="s">
        <v>32</v>
      </c>
    </row>
    <row r="4" spans="1:6" ht="25.7" customHeight="1">
      <c r="A4" s="52" t="s">
        <v>230</v>
      </c>
      <c r="B4" s="52" t="s">
        <v>109</v>
      </c>
      <c r="C4" s="53"/>
      <c r="D4" s="53">
        <v>3.12</v>
      </c>
      <c r="E4" s="53">
        <v>3.12</v>
      </c>
      <c r="F4" s="53">
        <v>100</v>
      </c>
    </row>
    <row r="5" spans="1:6" ht="25.7" customHeight="1">
      <c r="A5" s="52" t="s">
        <v>498</v>
      </c>
      <c r="B5" s="52" t="s">
        <v>110</v>
      </c>
      <c r="C5" s="53"/>
      <c r="D5" s="53">
        <v>3.12</v>
      </c>
      <c r="E5" s="53">
        <v>3.12</v>
      </c>
      <c r="F5" s="53">
        <v>100</v>
      </c>
    </row>
    <row r="6" spans="1:6" ht="25.7" customHeight="1">
      <c r="A6" s="52" t="s">
        <v>499</v>
      </c>
      <c r="B6" s="52" t="s">
        <v>111</v>
      </c>
      <c r="C6" s="53"/>
      <c r="D6" s="53">
        <v>3.12</v>
      </c>
      <c r="E6" s="53">
        <v>3.12</v>
      </c>
      <c r="F6" s="53">
        <v>100</v>
      </c>
    </row>
    <row r="7" spans="1:6" ht="25.7" customHeight="1">
      <c r="A7" s="52" t="s">
        <v>333</v>
      </c>
      <c r="B7" s="52" t="s">
        <v>112</v>
      </c>
      <c r="C7" s="53">
        <v>2387.75</v>
      </c>
      <c r="D7" s="53">
        <v>38080.607900000003</v>
      </c>
      <c r="E7" s="53">
        <v>38080.607900000003</v>
      </c>
      <c r="F7" s="53">
        <v>100</v>
      </c>
    </row>
    <row r="8" spans="1:6" ht="25.7" customHeight="1">
      <c r="A8" s="52" t="s">
        <v>421</v>
      </c>
      <c r="B8" s="52" t="s">
        <v>113</v>
      </c>
      <c r="C8" s="53">
        <v>2387.75</v>
      </c>
      <c r="D8" s="53">
        <v>33080.607900000003</v>
      </c>
      <c r="E8" s="53">
        <v>33080.607900000003</v>
      </c>
      <c r="F8" s="53">
        <v>100</v>
      </c>
    </row>
    <row r="9" spans="1:6" ht="25.7" customHeight="1">
      <c r="A9" s="52" t="s">
        <v>500</v>
      </c>
      <c r="B9" s="52" t="s">
        <v>501</v>
      </c>
      <c r="C9" s="53"/>
      <c r="D9" s="53">
        <v>30728.7</v>
      </c>
      <c r="E9" s="53">
        <v>30728.7</v>
      </c>
      <c r="F9" s="53">
        <v>100</v>
      </c>
    </row>
    <row r="10" spans="1:6" ht="25.7" customHeight="1">
      <c r="A10" s="52" t="s">
        <v>422</v>
      </c>
      <c r="B10" s="52" t="s">
        <v>423</v>
      </c>
      <c r="C10" s="53">
        <v>2087.0500000000002</v>
      </c>
      <c r="D10" s="53">
        <v>539.72</v>
      </c>
      <c r="E10" s="53">
        <v>539.72</v>
      </c>
      <c r="F10" s="53">
        <v>100</v>
      </c>
    </row>
    <row r="11" spans="1:6" ht="25.7" customHeight="1">
      <c r="A11" s="52" t="s">
        <v>424</v>
      </c>
      <c r="B11" s="52" t="s">
        <v>114</v>
      </c>
      <c r="C11" s="53">
        <v>204.77</v>
      </c>
      <c r="D11" s="53">
        <v>1310.4204</v>
      </c>
      <c r="E11" s="53">
        <v>1310.4204</v>
      </c>
      <c r="F11" s="53">
        <v>100</v>
      </c>
    </row>
    <row r="12" spans="1:6" ht="25.7" customHeight="1">
      <c r="A12" s="52" t="s">
        <v>425</v>
      </c>
      <c r="B12" s="52" t="s">
        <v>115</v>
      </c>
      <c r="C12" s="53">
        <v>23.99</v>
      </c>
      <c r="D12" s="53"/>
      <c r="E12" s="53"/>
      <c r="F12" s="53"/>
    </row>
    <row r="13" spans="1:6" ht="25.7" customHeight="1">
      <c r="A13" s="52" t="s">
        <v>426</v>
      </c>
      <c r="B13" s="52" t="s">
        <v>427</v>
      </c>
      <c r="C13" s="53">
        <v>71.94</v>
      </c>
      <c r="D13" s="53">
        <v>501.76749999999998</v>
      </c>
      <c r="E13" s="53">
        <v>501.76749999999998</v>
      </c>
      <c r="F13" s="53">
        <v>100</v>
      </c>
    </row>
    <row r="14" spans="1:6" ht="25.7" customHeight="1">
      <c r="A14" s="52" t="s">
        <v>502</v>
      </c>
      <c r="B14" s="52" t="s">
        <v>503</v>
      </c>
      <c r="C14" s="53"/>
      <c r="D14" s="53">
        <v>5000</v>
      </c>
      <c r="E14" s="53">
        <v>5000</v>
      </c>
      <c r="F14" s="53">
        <v>100</v>
      </c>
    </row>
    <row r="15" spans="1:6" ht="25.7" customHeight="1">
      <c r="A15" s="52" t="s">
        <v>504</v>
      </c>
      <c r="B15" s="52" t="s">
        <v>423</v>
      </c>
      <c r="C15" s="53"/>
      <c r="D15" s="53">
        <v>5000</v>
      </c>
      <c r="E15" s="53">
        <v>5000</v>
      </c>
      <c r="F15" s="53">
        <v>100</v>
      </c>
    </row>
    <row r="16" spans="1:6" ht="25.7" customHeight="1">
      <c r="A16" s="52" t="s">
        <v>416</v>
      </c>
      <c r="B16" s="52" t="s">
        <v>417</v>
      </c>
      <c r="C16" s="53">
        <v>35.69</v>
      </c>
      <c r="D16" s="53"/>
      <c r="E16" s="53"/>
      <c r="F16" s="53"/>
    </row>
    <row r="17" spans="1:6" ht="25.7" customHeight="1">
      <c r="A17" s="52" t="s">
        <v>428</v>
      </c>
      <c r="B17" s="52" t="s">
        <v>429</v>
      </c>
      <c r="C17" s="53">
        <v>35.69</v>
      </c>
      <c r="D17" s="53"/>
      <c r="E17" s="53"/>
      <c r="F17" s="53"/>
    </row>
    <row r="18" spans="1:6" ht="25.7" customHeight="1">
      <c r="A18" s="52" t="s">
        <v>430</v>
      </c>
      <c r="B18" s="52" t="s">
        <v>431</v>
      </c>
      <c r="C18" s="53">
        <v>35.69</v>
      </c>
      <c r="D18" s="53"/>
      <c r="E18" s="53"/>
      <c r="F18" s="53"/>
    </row>
    <row r="19" spans="1:6" ht="25.7" customHeight="1">
      <c r="A19" s="51"/>
      <c r="B19" s="51" t="s">
        <v>46</v>
      </c>
      <c r="C19" s="54"/>
      <c r="D19" s="54"/>
      <c r="E19" s="54"/>
      <c r="F19" s="54"/>
    </row>
    <row r="20" spans="1:6" ht="25.7" customHeight="1">
      <c r="A20" s="51"/>
      <c r="B20" s="51" t="s">
        <v>48</v>
      </c>
      <c r="C20" s="54"/>
      <c r="D20" s="54">
        <v>3728.03</v>
      </c>
      <c r="E20" s="54">
        <v>3728.03</v>
      </c>
      <c r="F20" s="54">
        <v>100</v>
      </c>
    </row>
    <row r="21" spans="1:6" ht="25.7" customHeight="1">
      <c r="A21" s="51"/>
      <c r="B21" s="51" t="s">
        <v>116</v>
      </c>
      <c r="C21" s="54">
        <v>2423.44</v>
      </c>
      <c r="D21" s="54">
        <v>41811.757899999997</v>
      </c>
      <c r="E21" s="54">
        <v>41811.757899999997</v>
      </c>
      <c r="F21" s="54">
        <v>100</v>
      </c>
    </row>
  </sheetData>
  <mergeCells count="1">
    <mergeCell ref="A1:F1"/>
  </mergeCells>
  <phoneticPr fontId="12" type="noConversion"/>
  <pageMargins left="0.31400001049041748" right="0.31400001049041748" top="0.23600000143051147" bottom="0.23600000143051147" header="0" footer="0"/>
  <pageSetup paperSize="9" orientation="landscape" r:id="rId1"/>
</worksheet>
</file>

<file path=xl/worksheets/sheet7.xml><?xml version="1.0" encoding="utf-8"?>
<worksheet xmlns="http://schemas.openxmlformats.org/spreadsheetml/2006/main" xmlns:r="http://schemas.openxmlformats.org/officeDocument/2006/relationships">
  <dimension ref="A1:E9"/>
  <sheetViews>
    <sheetView workbookViewId="0">
      <selection activeCell="A9" sqref="A9:E9"/>
    </sheetView>
  </sheetViews>
  <sheetFormatPr defaultColWidth="10" defaultRowHeight="13.5"/>
  <cols>
    <col min="1" max="1" width="40.125" customWidth="1"/>
    <col min="2" max="5" width="19.5" customWidth="1"/>
    <col min="6" max="6" width="9.75" customWidth="1"/>
  </cols>
  <sheetData>
    <row r="1" spans="1:5" ht="36.950000000000003" customHeight="1">
      <c r="A1" s="66" t="s">
        <v>6</v>
      </c>
      <c r="B1" s="66"/>
      <c r="C1" s="66"/>
      <c r="D1" s="66"/>
      <c r="E1" s="66"/>
    </row>
    <row r="2" spans="1:5" ht="19.899999999999999" customHeight="1">
      <c r="A2" s="4"/>
      <c r="B2" s="4"/>
      <c r="C2" s="4"/>
      <c r="D2" s="5"/>
      <c r="E2" s="5" t="s">
        <v>27</v>
      </c>
    </row>
    <row r="3" spans="1:5" ht="33.200000000000003" customHeight="1">
      <c r="A3" s="6" t="s">
        <v>117</v>
      </c>
      <c r="B3" s="6" t="s">
        <v>29</v>
      </c>
      <c r="C3" s="6" t="s">
        <v>30</v>
      </c>
      <c r="D3" s="6" t="s">
        <v>31</v>
      </c>
      <c r="E3" s="6" t="s">
        <v>118</v>
      </c>
    </row>
    <row r="4" spans="1:5" ht="25.7" customHeight="1">
      <c r="A4" s="10" t="s">
        <v>119</v>
      </c>
      <c r="B4" s="8"/>
      <c r="C4" s="8"/>
      <c r="D4" s="9"/>
      <c r="E4" s="9"/>
    </row>
    <row r="5" spans="1:5" ht="25.7" customHeight="1">
      <c r="A5" s="7" t="s">
        <v>120</v>
      </c>
      <c r="B5" s="8"/>
      <c r="C5" s="8"/>
      <c r="D5" s="9"/>
      <c r="E5" s="9"/>
    </row>
    <row r="6" spans="1:5" ht="25.7" customHeight="1">
      <c r="A6" s="7"/>
      <c r="B6" s="8"/>
      <c r="C6" s="8"/>
      <c r="D6" s="9"/>
      <c r="E6" s="9"/>
    </row>
    <row r="7" spans="1:5" ht="25.7" customHeight="1">
      <c r="A7" s="10" t="s">
        <v>121</v>
      </c>
      <c r="B7" s="8"/>
      <c r="C7" s="8"/>
      <c r="D7" s="9"/>
      <c r="E7" s="9"/>
    </row>
    <row r="8" spans="1:5" ht="25.7" customHeight="1">
      <c r="A8" s="10" t="s">
        <v>122</v>
      </c>
      <c r="B8" s="8"/>
      <c r="C8" s="8"/>
      <c r="D8" s="9"/>
      <c r="E8" s="9"/>
    </row>
    <row r="9" spans="1:5" ht="25.7" customHeight="1">
      <c r="A9" s="70" t="s">
        <v>534</v>
      </c>
      <c r="B9" s="70"/>
      <c r="C9" s="70"/>
      <c r="D9" s="70"/>
      <c r="E9" s="70"/>
    </row>
  </sheetData>
  <mergeCells count="2">
    <mergeCell ref="A1:E1"/>
    <mergeCell ref="A9:E9"/>
  </mergeCells>
  <phoneticPr fontId="12" type="noConversion"/>
  <pageMargins left="0.75" right="0.75" top="0.27000001072883606" bottom="0.27000001072883606" header="0" footer="0"/>
  <pageSetup paperSize="9" orientation="portrait" r:id="rId1"/>
</worksheet>
</file>

<file path=xl/worksheets/sheet8.xml><?xml version="1.0" encoding="utf-8"?>
<worksheet xmlns="http://schemas.openxmlformats.org/spreadsheetml/2006/main" xmlns:r="http://schemas.openxmlformats.org/officeDocument/2006/relationships">
  <dimension ref="A1:E12"/>
  <sheetViews>
    <sheetView workbookViewId="0">
      <selection sqref="A1:E1"/>
    </sheetView>
  </sheetViews>
  <sheetFormatPr defaultColWidth="10" defaultRowHeight="13.5"/>
  <cols>
    <col min="1" max="1" width="40.125" customWidth="1"/>
    <col min="2" max="5" width="19.5" customWidth="1"/>
    <col min="6" max="6" width="9.75" customWidth="1"/>
  </cols>
  <sheetData>
    <row r="1" spans="1:5" ht="36.950000000000003" customHeight="1">
      <c r="A1" s="66" t="s">
        <v>7</v>
      </c>
      <c r="B1" s="66"/>
      <c r="C1" s="66"/>
      <c r="D1" s="66"/>
      <c r="E1" s="66"/>
    </row>
    <row r="2" spans="1:5" ht="19.899999999999999" customHeight="1">
      <c r="A2" s="4"/>
      <c r="B2" s="4"/>
      <c r="C2" s="4"/>
      <c r="D2" s="5"/>
      <c r="E2" s="5" t="s">
        <v>27</v>
      </c>
    </row>
    <row r="3" spans="1:5" ht="33.200000000000003" customHeight="1">
      <c r="A3" s="6" t="s">
        <v>117</v>
      </c>
      <c r="B3" s="6" t="s">
        <v>29</v>
      </c>
      <c r="C3" s="6" t="s">
        <v>30</v>
      </c>
      <c r="D3" s="6" t="s">
        <v>31</v>
      </c>
      <c r="E3" s="6" t="s">
        <v>118</v>
      </c>
    </row>
    <row r="4" spans="1:5" ht="25.7" customHeight="1">
      <c r="A4" s="10" t="s">
        <v>124</v>
      </c>
      <c r="B4" s="8"/>
      <c r="C4" s="8"/>
      <c r="D4" s="9"/>
      <c r="E4" s="9"/>
    </row>
    <row r="5" spans="1:5" ht="25.7" customHeight="1">
      <c r="A5" s="10" t="s">
        <v>125</v>
      </c>
      <c r="B5" s="8"/>
      <c r="C5" s="8"/>
      <c r="D5" s="9"/>
      <c r="E5" s="9"/>
    </row>
    <row r="6" spans="1:5" ht="25.7" customHeight="1">
      <c r="A6" s="7" t="s">
        <v>126</v>
      </c>
      <c r="B6" s="8"/>
      <c r="C6" s="8"/>
      <c r="D6" s="9"/>
      <c r="E6" s="9"/>
    </row>
    <row r="7" spans="1:5" ht="25.7" customHeight="1">
      <c r="A7" s="10"/>
      <c r="B7" s="8"/>
      <c r="C7" s="8"/>
      <c r="D7" s="9"/>
      <c r="E7" s="9"/>
    </row>
    <row r="8" spans="1:5" ht="25.7" customHeight="1">
      <c r="A8" s="10"/>
      <c r="B8" s="8"/>
      <c r="C8" s="8"/>
      <c r="D8" s="9"/>
      <c r="E8" s="9"/>
    </row>
    <row r="9" spans="1:5" ht="25.7" customHeight="1">
      <c r="A9" s="10" t="s">
        <v>127</v>
      </c>
      <c r="B9" s="8"/>
      <c r="C9" s="8"/>
      <c r="D9" s="8"/>
      <c r="E9" s="8"/>
    </row>
    <row r="10" spans="1:5" ht="25.7" customHeight="1">
      <c r="A10" s="10" t="s">
        <v>46</v>
      </c>
      <c r="B10" s="8"/>
      <c r="C10" s="8"/>
      <c r="D10" s="8"/>
      <c r="E10" s="8"/>
    </row>
    <row r="11" spans="1:5" ht="25.7" customHeight="1">
      <c r="A11" s="10" t="s">
        <v>128</v>
      </c>
      <c r="B11" s="8"/>
      <c r="C11" s="8"/>
      <c r="D11" s="8"/>
      <c r="E11" s="8"/>
    </row>
    <row r="12" spans="1:5" ht="25.7" customHeight="1">
      <c r="A12" s="70" t="s">
        <v>129</v>
      </c>
      <c r="B12" s="70"/>
      <c r="C12" s="70"/>
      <c r="D12" s="70"/>
      <c r="E12" s="70"/>
    </row>
  </sheetData>
  <mergeCells count="2">
    <mergeCell ref="A1:E1"/>
    <mergeCell ref="A12:E12"/>
  </mergeCells>
  <phoneticPr fontId="12" type="noConversion"/>
  <pageMargins left="0.75" right="0.75" top="0.27000001072883606" bottom="0.27000001072883606" header="0" footer="0"/>
  <pageSetup paperSize="9" orientation="portrait" r:id="rId1"/>
</worksheet>
</file>

<file path=xl/worksheets/sheet9.xml><?xml version="1.0" encoding="utf-8"?>
<worksheet xmlns="http://schemas.openxmlformats.org/spreadsheetml/2006/main" xmlns:r="http://schemas.openxmlformats.org/officeDocument/2006/relationships">
  <dimension ref="A1:E7"/>
  <sheetViews>
    <sheetView workbookViewId="0">
      <selection sqref="A1:E1"/>
    </sheetView>
  </sheetViews>
  <sheetFormatPr defaultColWidth="10" defaultRowHeight="13.5"/>
  <cols>
    <col min="1" max="1" width="40.125" customWidth="1"/>
    <col min="2" max="5" width="19.5" customWidth="1"/>
    <col min="6" max="6" width="9.75" customWidth="1"/>
  </cols>
  <sheetData>
    <row r="1" spans="1:5" ht="36.950000000000003" customHeight="1">
      <c r="A1" s="66" t="s">
        <v>8</v>
      </c>
      <c r="B1" s="66"/>
      <c r="C1" s="66"/>
      <c r="D1" s="66"/>
      <c r="E1" s="66"/>
    </row>
    <row r="2" spans="1:5" ht="19.899999999999999" customHeight="1">
      <c r="A2" s="4"/>
      <c r="B2" s="4"/>
      <c r="C2" s="4"/>
      <c r="D2" s="5"/>
      <c r="E2" s="5" t="s">
        <v>27</v>
      </c>
    </row>
    <row r="3" spans="1:5" ht="33.200000000000003" customHeight="1">
      <c r="A3" s="6" t="s">
        <v>117</v>
      </c>
      <c r="B3" s="6" t="s">
        <v>29</v>
      </c>
      <c r="C3" s="6" t="s">
        <v>30</v>
      </c>
      <c r="D3" s="6" t="s">
        <v>31</v>
      </c>
      <c r="E3" s="6" t="s">
        <v>118</v>
      </c>
    </row>
    <row r="4" spans="1:5" ht="25.7" customHeight="1">
      <c r="A4" s="7" t="s">
        <v>130</v>
      </c>
      <c r="B4" s="8"/>
      <c r="C4" s="8"/>
      <c r="D4" s="9"/>
      <c r="E4" s="9"/>
    </row>
    <row r="5" spans="1:5" ht="25.7" customHeight="1">
      <c r="A5" s="7" t="s">
        <v>131</v>
      </c>
      <c r="B5" s="8"/>
      <c r="C5" s="8"/>
      <c r="D5" s="9"/>
      <c r="E5" s="9"/>
    </row>
    <row r="6" spans="1:5" ht="25.7" customHeight="1">
      <c r="A6" s="7"/>
      <c r="B6" s="8"/>
      <c r="C6" s="8"/>
      <c r="D6" s="9"/>
      <c r="E6" s="9"/>
    </row>
    <row r="7" spans="1:5" ht="25.7" customHeight="1">
      <c r="A7" s="70" t="s">
        <v>132</v>
      </c>
      <c r="B7" s="70"/>
      <c r="C7" s="70"/>
      <c r="D7" s="70"/>
      <c r="E7" s="70"/>
    </row>
  </sheetData>
  <mergeCells count="2">
    <mergeCell ref="A1:E1"/>
    <mergeCell ref="A7:E7"/>
  </mergeCells>
  <phoneticPr fontId="12" type="noConversion"/>
  <pageMargins left="0.75" right="0.75" top="0.27000001072883606" bottom="0.27000001072883606" header="0" footer="0"/>
  <pageSetup paperSize="9" orientation="portrait" r:id="rId1"/>
</worksheet>
</file>

<file path=docProps/app.xml><?xml version="1.0" encoding="utf-8"?>
<Properties xmlns="http://schemas.openxmlformats.org/officeDocument/2006/extended-properties" xmlns:vt="http://schemas.openxmlformats.org/officeDocument/2006/docPropsVTypes">
  <Application>Apache POI</Application>
  <DocSecurity>0</DocSecurity>
  <ScaleCrop>false</ScaleCrop>
  <HeadingPairs>
    <vt:vector size="2" baseType="variant">
      <vt:variant>
        <vt:lpstr>工作表</vt:lpstr>
      </vt:variant>
      <vt:variant>
        <vt:i4>27</vt:i4>
      </vt:variant>
    </vt:vector>
  </HeadingPairs>
  <TitlesOfParts>
    <vt:vector size="27" baseType="lpstr">
      <vt:lpstr>封面</vt:lpstr>
      <vt:lpstr>一般公共预算收入执行情况表</vt:lpstr>
      <vt:lpstr>一般公共预算支出执行情况表</vt:lpstr>
      <vt:lpstr>一般公共预算基本支出执行情况表</vt:lpstr>
      <vt:lpstr>政府性基金收入预算执行情况表</vt:lpstr>
      <vt:lpstr>政府性基金支出预算执行情况表 </vt:lpstr>
      <vt:lpstr>国有资本经营收入预算执行情况表</vt:lpstr>
      <vt:lpstr>国有资本经营支出预算执行情况表</vt:lpstr>
      <vt:lpstr>社会保险基金预算收入执行情况表</vt:lpstr>
      <vt:lpstr>社会保险基金预算支出执行情况表</vt:lpstr>
      <vt:lpstr>对村级财政转移支付预算执行情况表</vt:lpstr>
      <vt:lpstr>三公经费执行情况表</vt:lpstr>
      <vt:lpstr>乡镇基本建设支出执行情况表</vt:lpstr>
      <vt:lpstr>政府收支执行情况的说明</vt:lpstr>
      <vt:lpstr>一般公共预算收入预算表</vt:lpstr>
      <vt:lpstr>一般公共预算支出预算表</vt:lpstr>
      <vt:lpstr>一般公共预算基本支出预算表</vt:lpstr>
      <vt:lpstr>政府性基金收入预算表</vt:lpstr>
      <vt:lpstr>政府性基金支出预算表</vt:lpstr>
      <vt:lpstr>国有资本经营收入预算表</vt:lpstr>
      <vt:lpstr>国有资本经营支出预算表</vt:lpstr>
      <vt:lpstr>社会保险基金收入预算表</vt:lpstr>
      <vt:lpstr>社会保险基金支出预算表</vt:lpstr>
      <vt:lpstr>对村级财政转移支付预算表</vt:lpstr>
      <vt:lpstr>三公预算情况表</vt:lpstr>
      <vt:lpstr>乡镇基本建设支出预算情况表</vt:lpstr>
      <vt:lpstr>政府收支预算相关情况说明</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CZS</cp:lastModifiedBy>
  <cp:lastPrinted>2024-02-29T01:32:07Z</cp:lastPrinted>
  <dcterms:created xsi:type="dcterms:W3CDTF">2024-02-23T04:13:57Z</dcterms:created>
  <dcterms:modified xsi:type="dcterms:W3CDTF">2024-02-29T01:55:16Z</dcterms:modified>
</cp:coreProperties>
</file>