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表1-3    秸秆机械化还田情况汇总表" sheetId="1" r:id="rId1"/>
  </sheets>
  <calcPr calcId="144525"/>
</workbook>
</file>

<file path=xl/sharedStrings.xml><?xml version="1.0" encoding="utf-8"?>
<sst xmlns="http://schemas.openxmlformats.org/spreadsheetml/2006/main" count="183" uniqueCount="69">
  <si>
    <t>建设镇2024年“三秋”水稻秸秆机械化还田情况汇总表</t>
  </si>
  <si>
    <t>单位名称（盖章）：建设镇人民政府                                                                                                        单位：元</t>
  </si>
  <si>
    <t>序 号</t>
  </si>
  <si>
    <t>机械化还田作业区域所在xx乡镇xx村</t>
  </si>
  <si>
    <t>农机户姓名或农机服务组织名称</t>
  </si>
  <si>
    <t>身份证号码或统一社会信用代码</t>
  </si>
  <si>
    <t>农机白名单作业面积（亩）</t>
  </si>
  <si>
    <t>非农机白名单作业面积（亩）</t>
  </si>
  <si>
    <t>实施机械化还田作业方式</t>
  </si>
  <si>
    <t>申请市级补贴资金（40元/亩）</t>
  </si>
  <si>
    <t>区配套资金
白名单（36元/亩）非白名单（9元/亩）</t>
  </si>
  <si>
    <t>乡镇配套资金
白名单（4元/亩）
非白名单（1元/亩）</t>
  </si>
  <si>
    <t>市、区、镇资金合计</t>
  </si>
  <si>
    <t>建设镇运南村</t>
  </si>
  <si>
    <t>吴＊培</t>
  </si>
  <si>
    <t>31023019＊＊＊＊052511</t>
  </si>
  <si>
    <t>旋耕作业秸秆机械化还田</t>
  </si>
  <si>
    <t>陈＊祥</t>
  </si>
  <si>
    <t>31023019＊＊＊＊112515</t>
  </si>
  <si>
    <t>上海瀛洲西红花种植专业合作社</t>
  </si>
  <si>
    <t>93310230688746213N</t>
  </si>
  <si>
    <t>沈＊成</t>
  </si>
  <si>
    <t>31023019＊＊＊＊262536</t>
  </si>
  <si>
    <t>建设镇白钥村</t>
  </si>
  <si>
    <t>朱＊兵</t>
  </si>
  <si>
    <t>31023019＊＊＊＊012516</t>
  </si>
  <si>
    <t>上海建星蔬菜专业合作社</t>
  </si>
  <si>
    <t>93310230572706658F</t>
  </si>
  <si>
    <t>建设镇富安村</t>
  </si>
  <si>
    <t>上海瑞茵开心农场有限公司</t>
  </si>
  <si>
    <t>91310230MA1JXCHL9L</t>
  </si>
  <si>
    <t>深翻深埋秸秆机械化还田</t>
  </si>
  <si>
    <t>建设镇界东村</t>
  </si>
  <si>
    <t>顾＊</t>
  </si>
  <si>
    <t>31023019＊＊＊＊20251X</t>
  </si>
  <si>
    <t>建设镇浜东村</t>
  </si>
  <si>
    <t>杨＊超</t>
  </si>
  <si>
    <t>31023019＊＊＊＊053114</t>
  </si>
  <si>
    <t>上海百农农业科技发展股份有限公司</t>
  </si>
  <si>
    <t>91310000778094853R</t>
  </si>
  <si>
    <t>上海慧聪农产品专业合作社</t>
  </si>
  <si>
    <t>93310230084091543E</t>
  </si>
  <si>
    <t>盛＊平</t>
  </si>
  <si>
    <t>31023019＊＊＊＊062714</t>
  </si>
  <si>
    <t>王＊</t>
  </si>
  <si>
    <t>31023019＊＊＊＊24211X</t>
  </si>
  <si>
    <t>建设镇三星村</t>
  </si>
  <si>
    <t>建设镇建垦村</t>
  </si>
  <si>
    <t>铧犁深耕</t>
  </si>
  <si>
    <t>建设镇大同村</t>
  </si>
  <si>
    <t>建设镇浜西村</t>
  </si>
  <si>
    <t>成＊建</t>
  </si>
  <si>
    <t>31023019＊＊＊＊281254</t>
  </si>
  <si>
    <t>陆＊</t>
  </si>
  <si>
    <t>31023019＊＊＊＊021954</t>
  </si>
  <si>
    <t>建设镇滧东村</t>
  </si>
  <si>
    <t>宋＊仁</t>
  </si>
  <si>
    <t>31023019＊＊＊＊082515</t>
  </si>
  <si>
    <t>刘＊</t>
  </si>
  <si>
    <t>31023019＊＊＊＊180678</t>
  </si>
  <si>
    <t>建设镇蟠南村</t>
  </si>
  <si>
    <t>晏＊</t>
  </si>
  <si>
    <t>37282319＊＊＊＊171511</t>
  </si>
  <si>
    <t>建设镇虹桥村</t>
  </si>
  <si>
    <t>建设镇建设村</t>
  </si>
  <si>
    <t>上海文祥蔬菜专业合作社</t>
  </si>
  <si>
    <t>9331023006371780X1</t>
  </si>
  <si>
    <t>合   计</t>
  </si>
  <si>
    <t xml:space="preserve"> 填报人：                            审核人：                      农机白名单区级审核单位确认：                               填报日期：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</si>
</sst>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0"/>
      <name val="宋体"/>
      <charset val="134"/>
      <scheme val="minor"/>
    </font>
    <font>
      <b/>
      <sz val="18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30" borderId="3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 4 3 2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view="pageBreakPreview" zoomScale="120" zoomScaleNormal="100" workbookViewId="0">
      <selection activeCell="M8" sqref="M8"/>
    </sheetView>
  </sheetViews>
  <sheetFormatPr defaultColWidth="9" defaultRowHeight="14.25"/>
  <cols>
    <col min="1" max="1" width="7.5" customWidth="1"/>
    <col min="2" max="2" width="18.6" customWidth="1"/>
    <col min="3" max="5" width="15.5" customWidth="1"/>
    <col min="6" max="6" width="14.875" customWidth="1"/>
    <col min="7" max="7" width="16.1" customWidth="1"/>
    <col min="8" max="8" width="16" customWidth="1"/>
    <col min="9" max="10" width="19.125" customWidth="1"/>
    <col min="11" max="11" width="21.5" customWidth="1"/>
  </cols>
  <sheetData>
    <row r="1" ht="31.0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30" customHeight="1" spans="1:11">
      <c r="A4" s="5">
        <v>1</v>
      </c>
      <c r="B4" s="5" t="s">
        <v>13</v>
      </c>
      <c r="C4" s="5" t="s">
        <v>14</v>
      </c>
      <c r="D4" s="18" t="s">
        <v>15</v>
      </c>
      <c r="E4" s="5">
        <v>346.63</v>
      </c>
      <c r="F4" s="5"/>
      <c r="G4" s="15" t="s">
        <v>16</v>
      </c>
      <c r="H4" s="5">
        <f t="shared" ref="H4:H14" si="0">E4*40</f>
        <v>13865.2</v>
      </c>
      <c r="I4" s="5">
        <f t="shared" ref="I4:I14" si="1">E4*36</f>
        <v>12478.68</v>
      </c>
      <c r="J4" s="5">
        <f t="shared" ref="J4:J14" si="2">E4*4</f>
        <v>1386.52</v>
      </c>
      <c r="K4" s="7">
        <f t="shared" ref="K4:K13" si="3">H4+I4+J4</f>
        <v>27730.4</v>
      </c>
    </row>
    <row r="5" s="1" customFormat="1" ht="30" customHeight="1" spans="1:11">
      <c r="A5" s="5">
        <v>2</v>
      </c>
      <c r="B5" s="5" t="s">
        <v>13</v>
      </c>
      <c r="C5" s="5" t="s">
        <v>17</v>
      </c>
      <c r="D5" s="18" t="s">
        <v>18</v>
      </c>
      <c r="E5" s="5">
        <v>247.57</v>
      </c>
      <c r="F5" s="5"/>
      <c r="G5" s="15" t="s">
        <v>16</v>
      </c>
      <c r="H5" s="5">
        <f t="shared" si="0"/>
        <v>9902.8</v>
      </c>
      <c r="I5" s="5">
        <f t="shared" si="1"/>
        <v>8912.52</v>
      </c>
      <c r="J5" s="5">
        <f t="shared" si="2"/>
        <v>990.28</v>
      </c>
      <c r="K5" s="7">
        <f t="shared" si="3"/>
        <v>19805.6</v>
      </c>
    </row>
    <row r="6" s="1" customFormat="1" ht="30" customHeight="1" spans="1:11">
      <c r="A6" s="5">
        <v>3</v>
      </c>
      <c r="B6" s="5" t="s">
        <v>13</v>
      </c>
      <c r="C6" s="5" t="s">
        <v>19</v>
      </c>
      <c r="D6" s="6" t="s">
        <v>20</v>
      </c>
      <c r="E6" s="5">
        <v>118.32</v>
      </c>
      <c r="F6" s="5"/>
      <c r="G6" s="15" t="s">
        <v>16</v>
      </c>
      <c r="H6" s="5">
        <f t="shared" si="0"/>
        <v>4732.8</v>
      </c>
      <c r="I6" s="5">
        <f t="shared" si="1"/>
        <v>4259.52</v>
      </c>
      <c r="J6" s="5">
        <f t="shared" si="2"/>
        <v>473.28</v>
      </c>
      <c r="K6" s="7">
        <f t="shared" si="3"/>
        <v>9465.6</v>
      </c>
    </row>
    <row r="7" s="1" customFormat="1" ht="30" customHeight="1" spans="1:11">
      <c r="A7" s="5">
        <v>4</v>
      </c>
      <c r="B7" s="5" t="s">
        <v>13</v>
      </c>
      <c r="C7" s="5" t="s">
        <v>21</v>
      </c>
      <c r="D7" s="18" t="s">
        <v>22</v>
      </c>
      <c r="E7" s="5">
        <v>16</v>
      </c>
      <c r="F7" s="5"/>
      <c r="G7" s="15" t="s">
        <v>16</v>
      </c>
      <c r="H7" s="5">
        <f t="shared" si="0"/>
        <v>640</v>
      </c>
      <c r="I7" s="5">
        <f t="shared" si="1"/>
        <v>576</v>
      </c>
      <c r="J7" s="5">
        <f t="shared" si="2"/>
        <v>64</v>
      </c>
      <c r="K7" s="7">
        <f t="shared" si="3"/>
        <v>1280</v>
      </c>
    </row>
    <row r="8" ht="30" customHeight="1" spans="1:11">
      <c r="A8" s="5">
        <v>5</v>
      </c>
      <c r="B8" s="7" t="s">
        <v>23</v>
      </c>
      <c r="C8" s="5" t="s">
        <v>24</v>
      </c>
      <c r="D8" s="6" t="s">
        <v>25</v>
      </c>
      <c r="E8" s="16">
        <v>6.09</v>
      </c>
      <c r="F8" s="15"/>
      <c r="G8" s="15" t="s">
        <v>16</v>
      </c>
      <c r="H8" s="15">
        <f t="shared" si="0"/>
        <v>243.6</v>
      </c>
      <c r="I8" s="15">
        <f t="shared" si="1"/>
        <v>219.24</v>
      </c>
      <c r="J8" s="15">
        <f t="shared" si="2"/>
        <v>24.36</v>
      </c>
      <c r="K8" s="7">
        <f t="shared" si="3"/>
        <v>487.2</v>
      </c>
    </row>
    <row r="9" ht="30" customHeight="1" spans="1:11">
      <c r="A9" s="5">
        <v>6</v>
      </c>
      <c r="B9" s="7" t="s">
        <v>23</v>
      </c>
      <c r="C9" s="5" t="s">
        <v>21</v>
      </c>
      <c r="D9" s="6" t="s">
        <v>22</v>
      </c>
      <c r="E9" s="16">
        <v>118.88</v>
      </c>
      <c r="F9" s="15"/>
      <c r="G9" s="15" t="s">
        <v>16</v>
      </c>
      <c r="H9" s="15">
        <f t="shared" si="0"/>
        <v>4755.2</v>
      </c>
      <c r="I9" s="15">
        <f t="shared" si="1"/>
        <v>4279.68</v>
      </c>
      <c r="J9" s="15">
        <f t="shared" si="2"/>
        <v>475.52</v>
      </c>
      <c r="K9" s="7">
        <f t="shared" si="3"/>
        <v>9510.4</v>
      </c>
    </row>
    <row r="10" ht="30" customHeight="1" spans="1:11">
      <c r="A10" s="5">
        <v>7</v>
      </c>
      <c r="B10" s="7" t="s">
        <v>23</v>
      </c>
      <c r="C10" s="5" t="s">
        <v>14</v>
      </c>
      <c r="D10" s="6" t="s">
        <v>15</v>
      </c>
      <c r="E10" s="16">
        <v>534.5</v>
      </c>
      <c r="F10" s="15"/>
      <c r="G10" s="7" t="s">
        <v>16</v>
      </c>
      <c r="H10" s="15">
        <f t="shared" si="0"/>
        <v>21380</v>
      </c>
      <c r="I10" s="15">
        <f t="shared" si="1"/>
        <v>19242</v>
      </c>
      <c r="J10" s="15">
        <f t="shared" si="2"/>
        <v>2138</v>
      </c>
      <c r="K10" s="7">
        <f t="shared" si="3"/>
        <v>42760</v>
      </c>
    </row>
    <row r="11" ht="30" customHeight="1" spans="1:11">
      <c r="A11" s="5">
        <v>8</v>
      </c>
      <c r="B11" s="7" t="s">
        <v>23</v>
      </c>
      <c r="C11" s="5" t="s">
        <v>26</v>
      </c>
      <c r="D11" s="5" t="s">
        <v>27</v>
      </c>
      <c r="E11" s="5">
        <v>108.68</v>
      </c>
      <c r="F11" s="7"/>
      <c r="G11" s="7" t="s">
        <v>16</v>
      </c>
      <c r="H11" s="15">
        <f t="shared" si="0"/>
        <v>4347.2</v>
      </c>
      <c r="I11" s="15">
        <f t="shared" si="1"/>
        <v>3912.48</v>
      </c>
      <c r="J11" s="15">
        <f t="shared" si="2"/>
        <v>434.72</v>
      </c>
      <c r="K11" s="7">
        <f t="shared" si="3"/>
        <v>8694.4</v>
      </c>
    </row>
    <row r="12" ht="30" customHeight="1" spans="1:11">
      <c r="A12" s="5">
        <v>9</v>
      </c>
      <c r="B12" s="7" t="s">
        <v>28</v>
      </c>
      <c r="C12" s="8" t="s">
        <v>29</v>
      </c>
      <c r="D12" s="5" t="s">
        <v>30</v>
      </c>
      <c r="E12" s="5">
        <v>223.96</v>
      </c>
      <c r="F12" s="7"/>
      <c r="G12" s="7" t="s">
        <v>31</v>
      </c>
      <c r="H12" s="7">
        <f t="shared" si="0"/>
        <v>8958.4</v>
      </c>
      <c r="I12" s="7">
        <f t="shared" si="1"/>
        <v>8062.56</v>
      </c>
      <c r="J12" s="7">
        <f t="shared" si="2"/>
        <v>895.84</v>
      </c>
      <c r="K12" s="7">
        <f t="shared" si="3"/>
        <v>17916.8</v>
      </c>
    </row>
    <row r="13" ht="30" customHeight="1" spans="1:11">
      <c r="A13" s="5">
        <v>10</v>
      </c>
      <c r="B13" s="7" t="s">
        <v>28</v>
      </c>
      <c r="C13" s="5" t="s">
        <v>26</v>
      </c>
      <c r="D13" s="5" t="s">
        <v>27</v>
      </c>
      <c r="E13" s="5">
        <v>214.87</v>
      </c>
      <c r="F13" s="7"/>
      <c r="G13" s="7" t="s">
        <v>31</v>
      </c>
      <c r="H13" s="7">
        <f t="shared" si="0"/>
        <v>8594.8</v>
      </c>
      <c r="I13" s="7">
        <f t="shared" si="1"/>
        <v>7735.32</v>
      </c>
      <c r="J13" s="7">
        <f t="shared" si="2"/>
        <v>859.48</v>
      </c>
      <c r="K13" s="7">
        <f t="shared" si="3"/>
        <v>17189.6</v>
      </c>
    </row>
    <row r="14" ht="30" customHeight="1" spans="1:11">
      <c r="A14" s="5">
        <v>11</v>
      </c>
      <c r="B14" s="7" t="s">
        <v>28</v>
      </c>
      <c r="C14" s="5" t="s">
        <v>17</v>
      </c>
      <c r="D14" s="6" t="s">
        <v>18</v>
      </c>
      <c r="E14" s="5">
        <v>212.14</v>
      </c>
      <c r="F14" s="7"/>
      <c r="G14" s="7" t="s">
        <v>16</v>
      </c>
      <c r="H14" s="7">
        <f t="shared" si="0"/>
        <v>8485.6</v>
      </c>
      <c r="I14" s="7">
        <f t="shared" si="1"/>
        <v>7637.04</v>
      </c>
      <c r="J14" s="7">
        <f t="shared" si="2"/>
        <v>848.56</v>
      </c>
      <c r="K14" s="7">
        <f>E14*80</f>
        <v>16971.2</v>
      </c>
    </row>
    <row r="15" ht="30" customHeight="1" spans="1:11">
      <c r="A15" s="5">
        <v>12</v>
      </c>
      <c r="B15" s="7" t="s">
        <v>32</v>
      </c>
      <c r="C15" s="5" t="s">
        <v>21</v>
      </c>
      <c r="D15" s="18" t="s">
        <v>22</v>
      </c>
      <c r="E15" s="5">
        <v>441.01</v>
      </c>
      <c r="F15" s="7"/>
      <c r="G15" s="7" t="s">
        <v>16</v>
      </c>
      <c r="H15" s="7">
        <v>17640.4</v>
      </c>
      <c r="I15" s="7">
        <v>15876.36</v>
      </c>
      <c r="J15" s="7">
        <v>1764.04</v>
      </c>
      <c r="K15" s="7">
        <v>35280.8</v>
      </c>
    </row>
    <row r="16" ht="30" customHeight="1" spans="1:11">
      <c r="A16" s="5">
        <v>13</v>
      </c>
      <c r="B16" s="7" t="s">
        <v>32</v>
      </c>
      <c r="C16" s="5" t="s">
        <v>33</v>
      </c>
      <c r="D16" s="5" t="s">
        <v>34</v>
      </c>
      <c r="E16" s="5">
        <v>1013.47</v>
      </c>
      <c r="F16" s="7"/>
      <c r="G16" s="7" t="s">
        <v>16</v>
      </c>
      <c r="H16" s="7">
        <v>40538.8</v>
      </c>
      <c r="I16" s="7">
        <v>36484.92</v>
      </c>
      <c r="J16" s="7">
        <v>4053.88</v>
      </c>
      <c r="K16" s="7">
        <v>81077.6</v>
      </c>
    </row>
    <row r="17" ht="30" customHeight="1" spans="1:11">
      <c r="A17" s="5">
        <v>14</v>
      </c>
      <c r="B17" s="7" t="s">
        <v>32</v>
      </c>
      <c r="C17" s="5" t="s">
        <v>26</v>
      </c>
      <c r="D17" s="5" t="s">
        <v>27</v>
      </c>
      <c r="E17" s="5">
        <v>17.14</v>
      </c>
      <c r="F17" s="7"/>
      <c r="G17" s="7" t="s">
        <v>16</v>
      </c>
      <c r="H17" s="7">
        <v>685.6</v>
      </c>
      <c r="I17" s="7">
        <v>617.04</v>
      </c>
      <c r="J17" s="7">
        <v>68.56</v>
      </c>
      <c r="K17" s="7">
        <v>1371.2</v>
      </c>
    </row>
    <row r="18" ht="30" customHeight="1" spans="1:11">
      <c r="A18" s="5">
        <v>15</v>
      </c>
      <c r="B18" s="7" t="s">
        <v>35</v>
      </c>
      <c r="C18" s="5" t="s">
        <v>36</v>
      </c>
      <c r="D18" s="18" t="s">
        <v>37</v>
      </c>
      <c r="E18" s="16">
        <v>290.39</v>
      </c>
      <c r="F18" s="7"/>
      <c r="G18" s="7" t="s">
        <v>16</v>
      </c>
      <c r="H18" s="15">
        <f t="shared" ref="H18:H36" si="4">E18*40</f>
        <v>11615.6</v>
      </c>
      <c r="I18" s="15">
        <f t="shared" ref="I18:I36" si="5">E18*36</f>
        <v>10454.04</v>
      </c>
      <c r="J18" s="15">
        <f t="shared" ref="J18:J36" si="6">E18*4</f>
        <v>1161.56</v>
      </c>
      <c r="K18" s="15">
        <f t="shared" ref="K18:K24" si="7">H18+I18+J18</f>
        <v>23231.2</v>
      </c>
    </row>
    <row r="19" ht="30" customHeight="1" spans="1:11">
      <c r="A19" s="5">
        <v>16</v>
      </c>
      <c r="B19" s="7" t="s">
        <v>35</v>
      </c>
      <c r="C19" s="5" t="s">
        <v>38</v>
      </c>
      <c r="D19" s="9" t="s">
        <v>39</v>
      </c>
      <c r="E19" s="17">
        <v>822.99</v>
      </c>
      <c r="F19" s="7"/>
      <c r="G19" s="7" t="s">
        <v>16</v>
      </c>
      <c r="H19" s="15">
        <f t="shared" si="4"/>
        <v>32919.6</v>
      </c>
      <c r="I19" s="15">
        <f t="shared" si="5"/>
        <v>29627.64</v>
      </c>
      <c r="J19" s="15">
        <f t="shared" si="6"/>
        <v>3291.96</v>
      </c>
      <c r="K19" s="15">
        <f t="shared" si="7"/>
        <v>65839.2</v>
      </c>
    </row>
    <row r="20" ht="30" customHeight="1" spans="1:11">
      <c r="A20" s="5">
        <v>17</v>
      </c>
      <c r="B20" s="7" t="s">
        <v>35</v>
      </c>
      <c r="C20" s="5" t="s">
        <v>40</v>
      </c>
      <c r="D20" s="5" t="s">
        <v>41</v>
      </c>
      <c r="E20" s="16">
        <v>15</v>
      </c>
      <c r="F20" s="7"/>
      <c r="G20" s="7" t="s">
        <v>16</v>
      </c>
      <c r="H20" s="15">
        <f t="shared" si="4"/>
        <v>600</v>
      </c>
      <c r="I20" s="15">
        <f t="shared" si="5"/>
        <v>540</v>
      </c>
      <c r="J20" s="15">
        <f t="shared" si="6"/>
        <v>60</v>
      </c>
      <c r="K20" s="15">
        <f t="shared" si="7"/>
        <v>1200</v>
      </c>
    </row>
    <row r="21" ht="30" customHeight="1" spans="1:11">
      <c r="A21" s="5">
        <v>18</v>
      </c>
      <c r="B21" s="7" t="s">
        <v>35</v>
      </c>
      <c r="C21" s="5" t="s">
        <v>42</v>
      </c>
      <c r="D21" s="18" t="s">
        <v>43</v>
      </c>
      <c r="E21" s="16">
        <v>176.57</v>
      </c>
      <c r="F21" s="7"/>
      <c r="G21" s="7" t="s">
        <v>16</v>
      </c>
      <c r="H21" s="15">
        <f t="shared" si="4"/>
        <v>7062.8</v>
      </c>
      <c r="I21" s="15">
        <f t="shared" si="5"/>
        <v>6356.52</v>
      </c>
      <c r="J21" s="15">
        <f t="shared" si="6"/>
        <v>706.28</v>
      </c>
      <c r="K21" s="15">
        <f t="shared" si="7"/>
        <v>14125.6</v>
      </c>
    </row>
    <row r="22" ht="30" customHeight="1" spans="1:11">
      <c r="A22" s="5">
        <v>19</v>
      </c>
      <c r="B22" s="7" t="s">
        <v>35</v>
      </c>
      <c r="C22" s="5" t="s">
        <v>44</v>
      </c>
      <c r="D22" s="5" t="s">
        <v>45</v>
      </c>
      <c r="E22" s="5">
        <v>132.46</v>
      </c>
      <c r="F22" s="7"/>
      <c r="G22" s="7" t="s">
        <v>16</v>
      </c>
      <c r="H22" s="15">
        <f t="shared" si="4"/>
        <v>5298.4</v>
      </c>
      <c r="I22" s="15">
        <f t="shared" si="5"/>
        <v>4768.56</v>
      </c>
      <c r="J22" s="15">
        <f t="shared" si="6"/>
        <v>529.84</v>
      </c>
      <c r="K22" s="15">
        <f t="shared" si="7"/>
        <v>10596.8</v>
      </c>
    </row>
    <row r="23" ht="30" customHeight="1" spans="1:11">
      <c r="A23" s="5">
        <v>20</v>
      </c>
      <c r="B23" s="7" t="s">
        <v>46</v>
      </c>
      <c r="C23" s="5" t="s">
        <v>14</v>
      </c>
      <c r="D23" s="18" t="s">
        <v>15</v>
      </c>
      <c r="E23" s="5">
        <v>519.15</v>
      </c>
      <c r="F23" s="7"/>
      <c r="G23" s="7" t="s">
        <v>16</v>
      </c>
      <c r="H23" s="7">
        <f t="shared" si="4"/>
        <v>20766</v>
      </c>
      <c r="I23" s="7">
        <f t="shared" si="5"/>
        <v>18689.4</v>
      </c>
      <c r="J23" s="7">
        <f t="shared" si="6"/>
        <v>2076.6</v>
      </c>
      <c r="K23" s="7">
        <f t="shared" si="7"/>
        <v>41532</v>
      </c>
    </row>
    <row r="24" ht="30" customHeight="1" spans="1:11">
      <c r="A24" s="5">
        <v>21</v>
      </c>
      <c r="B24" s="7" t="s">
        <v>46</v>
      </c>
      <c r="C24" s="5" t="s">
        <v>26</v>
      </c>
      <c r="D24" s="5" t="s">
        <v>27</v>
      </c>
      <c r="E24" s="5">
        <v>20.32</v>
      </c>
      <c r="F24" s="7"/>
      <c r="G24" s="7" t="s">
        <v>16</v>
      </c>
      <c r="H24" s="7">
        <f t="shared" si="4"/>
        <v>812.8</v>
      </c>
      <c r="I24" s="7">
        <f t="shared" si="5"/>
        <v>731.52</v>
      </c>
      <c r="J24" s="7">
        <f t="shared" si="6"/>
        <v>81.28</v>
      </c>
      <c r="K24" s="7">
        <f t="shared" si="7"/>
        <v>1625.6</v>
      </c>
    </row>
    <row r="25" ht="30" customHeight="1" spans="1:11">
      <c r="A25" s="5">
        <v>22</v>
      </c>
      <c r="B25" s="7" t="s">
        <v>47</v>
      </c>
      <c r="C25" s="5" t="s">
        <v>14</v>
      </c>
      <c r="D25" s="18" t="s">
        <v>15</v>
      </c>
      <c r="E25" s="5">
        <v>474.8</v>
      </c>
      <c r="F25" s="7"/>
      <c r="G25" s="7" t="s">
        <v>48</v>
      </c>
      <c r="H25" s="7">
        <f t="shared" si="4"/>
        <v>18992</v>
      </c>
      <c r="I25" s="7">
        <f t="shared" si="5"/>
        <v>17092.8</v>
      </c>
      <c r="J25" s="7">
        <f t="shared" si="6"/>
        <v>1899.2</v>
      </c>
      <c r="K25" s="7">
        <f>E25*80</f>
        <v>37984</v>
      </c>
    </row>
    <row r="26" ht="30" customHeight="1" spans="1:11">
      <c r="A26" s="5">
        <v>23</v>
      </c>
      <c r="B26" s="7" t="s">
        <v>47</v>
      </c>
      <c r="C26" s="5" t="s">
        <v>17</v>
      </c>
      <c r="D26" s="5" t="s">
        <v>18</v>
      </c>
      <c r="E26" s="5">
        <v>161.4</v>
      </c>
      <c r="F26" s="7"/>
      <c r="G26" s="7" t="s">
        <v>48</v>
      </c>
      <c r="H26" s="7">
        <f t="shared" si="4"/>
        <v>6456</v>
      </c>
      <c r="I26" s="7">
        <f t="shared" si="5"/>
        <v>5810.4</v>
      </c>
      <c r="J26" s="7">
        <f t="shared" si="6"/>
        <v>645.6</v>
      </c>
      <c r="K26" s="7">
        <f>E26*80</f>
        <v>12912</v>
      </c>
    </row>
    <row r="27" ht="30" customHeight="1" spans="1:11">
      <c r="A27" s="5">
        <v>24</v>
      </c>
      <c r="B27" s="7" t="s">
        <v>49</v>
      </c>
      <c r="C27" s="5" t="s">
        <v>42</v>
      </c>
      <c r="D27" s="18" t="s">
        <v>43</v>
      </c>
      <c r="E27" s="5">
        <v>238.4</v>
      </c>
      <c r="F27" s="7"/>
      <c r="G27" s="7" t="s">
        <v>16</v>
      </c>
      <c r="H27" s="7">
        <f t="shared" si="4"/>
        <v>9536</v>
      </c>
      <c r="I27" s="7">
        <f t="shared" si="5"/>
        <v>8582.4</v>
      </c>
      <c r="J27" s="7">
        <f t="shared" si="6"/>
        <v>953.6</v>
      </c>
      <c r="K27" s="7">
        <f t="shared" ref="K27:K31" si="8">H27+I27+J27</f>
        <v>19072</v>
      </c>
    </row>
    <row r="28" ht="30" customHeight="1" spans="1:11">
      <c r="A28" s="5">
        <v>25</v>
      </c>
      <c r="B28" s="7" t="s">
        <v>49</v>
      </c>
      <c r="C28" s="5" t="s">
        <v>44</v>
      </c>
      <c r="D28" s="5" t="s">
        <v>45</v>
      </c>
      <c r="E28" s="5">
        <v>193.61</v>
      </c>
      <c r="F28" s="7"/>
      <c r="G28" s="7" t="s">
        <v>16</v>
      </c>
      <c r="H28" s="7">
        <f t="shared" si="4"/>
        <v>7744.4</v>
      </c>
      <c r="I28" s="7">
        <f t="shared" si="5"/>
        <v>6969.96</v>
      </c>
      <c r="J28" s="7">
        <f t="shared" si="6"/>
        <v>774.44</v>
      </c>
      <c r="K28" s="7">
        <f t="shared" si="8"/>
        <v>15488.8</v>
      </c>
    </row>
    <row r="29" ht="30" customHeight="1" spans="1:11">
      <c r="A29" s="5">
        <v>26</v>
      </c>
      <c r="B29" s="7" t="s">
        <v>50</v>
      </c>
      <c r="C29" s="5" t="s">
        <v>42</v>
      </c>
      <c r="D29" s="18" t="s">
        <v>43</v>
      </c>
      <c r="E29" s="5">
        <v>784.57</v>
      </c>
      <c r="F29" s="7"/>
      <c r="G29" s="7" t="s">
        <v>16</v>
      </c>
      <c r="H29" s="7">
        <f t="shared" si="4"/>
        <v>31382.8</v>
      </c>
      <c r="I29" s="7">
        <f t="shared" si="5"/>
        <v>28244.52</v>
      </c>
      <c r="J29" s="7">
        <f t="shared" si="6"/>
        <v>3138.28</v>
      </c>
      <c r="K29" s="7">
        <f t="shared" si="8"/>
        <v>62765.6</v>
      </c>
    </row>
    <row r="30" ht="30" customHeight="1" spans="1:11">
      <c r="A30" s="5">
        <v>27</v>
      </c>
      <c r="B30" s="7" t="s">
        <v>50</v>
      </c>
      <c r="C30" s="5" t="s">
        <v>51</v>
      </c>
      <c r="D30" s="18" t="s">
        <v>52</v>
      </c>
      <c r="E30" s="5">
        <v>51.9</v>
      </c>
      <c r="F30" s="7"/>
      <c r="G30" s="7" t="s">
        <v>16</v>
      </c>
      <c r="H30" s="7">
        <f t="shared" si="4"/>
        <v>2076</v>
      </c>
      <c r="I30" s="7">
        <f t="shared" si="5"/>
        <v>1868.4</v>
      </c>
      <c r="J30" s="7">
        <f t="shared" si="6"/>
        <v>207.6</v>
      </c>
      <c r="K30" s="7">
        <f t="shared" si="8"/>
        <v>4152</v>
      </c>
    </row>
    <row r="31" ht="30" customHeight="1" spans="1:11">
      <c r="A31" s="5">
        <v>28</v>
      </c>
      <c r="B31" s="7" t="s">
        <v>50</v>
      </c>
      <c r="C31" s="5" t="s">
        <v>53</v>
      </c>
      <c r="D31" s="18" t="s">
        <v>54</v>
      </c>
      <c r="E31" s="5">
        <v>120.54</v>
      </c>
      <c r="F31" s="7"/>
      <c r="G31" s="7" t="s">
        <v>16</v>
      </c>
      <c r="H31" s="7">
        <f t="shared" si="4"/>
        <v>4821.6</v>
      </c>
      <c r="I31" s="7">
        <f t="shared" si="5"/>
        <v>4339.44</v>
      </c>
      <c r="J31" s="7">
        <f t="shared" si="6"/>
        <v>482.16</v>
      </c>
      <c r="K31" s="7">
        <f t="shared" si="8"/>
        <v>9643.2</v>
      </c>
    </row>
    <row r="32" ht="30" customHeight="1" spans="1:11">
      <c r="A32" s="5">
        <v>29</v>
      </c>
      <c r="B32" s="5" t="s">
        <v>55</v>
      </c>
      <c r="C32" s="5" t="s">
        <v>17</v>
      </c>
      <c r="D32" s="18" t="s">
        <v>18</v>
      </c>
      <c r="E32" s="5">
        <v>752.56</v>
      </c>
      <c r="F32" s="7"/>
      <c r="G32" s="5" t="s">
        <v>16</v>
      </c>
      <c r="H32" s="7">
        <f t="shared" si="4"/>
        <v>30102.4</v>
      </c>
      <c r="I32" s="7">
        <f t="shared" si="5"/>
        <v>27092.16</v>
      </c>
      <c r="J32" s="7">
        <f t="shared" si="6"/>
        <v>3010.24</v>
      </c>
      <c r="K32" s="7">
        <f t="shared" ref="K32:K41" si="9">SUM(H32:J32)</f>
        <v>60204.8</v>
      </c>
    </row>
    <row r="33" ht="30" customHeight="1" spans="1:11">
      <c r="A33" s="5">
        <v>30</v>
      </c>
      <c r="B33" s="5" t="s">
        <v>55</v>
      </c>
      <c r="C33" s="5" t="s">
        <v>56</v>
      </c>
      <c r="D33" s="18" t="s">
        <v>57</v>
      </c>
      <c r="E33" s="5">
        <v>127.68</v>
      </c>
      <c r="F33" s="7"/>
      <c r="G33" s="5" t="s">
        <v>16</v>
      </c>
      <c r="H33" s="7">
        <f t="shared" si="4"/>
        <v>5107.2</v>
      </c>
      <c r="I33" s="7">
        <f t="shared" si="5"/>
        <v>4596.48</v>
      </c>
      <c r="J33" s="7">
        <f t="shared" si="6"/>
        <v>510.72</v>
      </c>
      <c r="K33" s="7">
        <f t="shared" si="9"/>
        <v>10214.4</v>
      </c>
    </row>
    <row r="34" ht="30" customHeight="1" spans="1:11">
      <c r="A34" s="5">
        <v>31</v>
      </c>
      <c r="B34" s="5" t="s">
        <v>55</v>
      </c>
      <c r="C34" s="5" t="s">
        <v>58</v>
      </c>
      <c r="D34" s="18" t="s">
        <v>59</v>
      </c>
      <c r="E34" s="5">
        <v>233.78</v>
      </c>
      <c r="F34" s="7"/>
      <c r="G34" s="5" t="s">
        <v>16</v>
      </c>
      <c r="H34" s="7">
        <f t="shared" si="4"/>
        <v>9351.2</v>
      </c>
      <c r="I34" s="7">
        <f t="shared" si="5"/>
        <v>8416.08</v>
      </c>
      <c r="J34" s="7">
        <f t="shared" si="6"/>
        <v>935.12</v>
      </c>
      <c r="K34" s="7">
        <f t="shared" si="9"/>
        <v>18702.4</v>
      </c>
    </row>
    <row r="35" ht="30" customHeight="1" spans="1:11">
      <c r="A35" s="5">
        <v>32</v>
      </c>
      <c r="B35" s="5" t="s">
        <v>55</v>
      </c>
      <c r="C35" s="5" t="s">
        <v>44</v>
      </c>
      <c r="D35" s="5" t="s">
        <v>45</v>
      </c>
      <c r="E35" s="5">
        <v>517.8</v>
      </c>
      <c r="F35" s="7"/>
      <c r="G35" s="5" t="s">
        <v>16</v>
      </c>
      <c r="H35" s="7">
        <f t="shared" si="4"/>
        <v>20712</v>
      </c>
      <c r="I35" s="7">
        <f t="shared" si="5"/>
        <v>18640.8</v>
      </c>
      <c r="J35" s="7">
        <f t="shared" si="6"/>
        <v>2071.2</v>
      </c>
      <c r="K35" s="7">
        <f t="shared" si="9"/>
        <v>41424</v>
      </c>
    </row>
    <row r="36" ht="30" customHeight="1" spans="1:11">
      <c r="A36" s="5">
        <v>33</v>
      </c>
      <c r="B36" s="5" t="s">
        <v>55</v>
      </c>
      <c r="C36" s="10" t="s">
        <v>26</v>
      </c>
      <c r="D36" s="5" t="s">
        <v>27</v>
      </c>
      <c r="E36" s="5">
        <v>47.39</v>
      </c>
      <c r="F36" s="7"/>
      <c r="G36" s="5" t="s">
        <v>16</v>
      </c>
      <c r="H36" s="7">
        <f t="shared" si="4"/>
        <v>1895.6</v>
      </c>
      <c r="I36" s="7">
        <f t="shared" si="5"/>
        <v>1706.04</v>
      </c>
      <c r="J36" s="7">
        <f t="shared" si="6"/>
        <v>189.56</v>
      </c>
      <c r="K36" s="7">
        <f t="shared" si="9"/>
        <v>3791.2</v>
      </c>
    </row>
    <row r="37" ht="30" customHeight="1" spans="1:11">
      <c r="A37" s="5">
        <v>34</v>
      </c>
      <c r="B37" s="7" t="s">
        <v>60</v>
      </c>
      <c r="C37" s="5" t="s">
        <v>61</v>
      </c>
      <c r="D37" s="5" t="s">
        <v>62</v>
      </c>
      <c r="E37" s="5">
        <v>134.05</v>
      </c>
      <c r="F37" s="7"/>
      <c r="G37" s="7" t="s">
        <v>16</v>
      </c>
      <c r="H37" s="7">
        <v>5362</v>
      </c>
      <c r="I37" s="7">
        <v>4825.8</v>
      </c>
      <c r="J37" s="7">
        <v>536.2</v>
      </c>
      <c r="K37" s="7">
        <f t="shared" si="9"/>
        <v>10724</v>
      </c>
    </row>
    <row r="38" ht="30" customHeight="1" spans="1:11">
      <c r="A38" s="5">
        <v>35</v>
      </c>
      <c r="B38" s="7" t="s">
        <v>60</v>
      </c>
      <c r="C38" s="5" t="s">
        <v>14</v>
      </c>
      <c r="D38" s="18" t="s">
        <v>15</v>
      </c>
      <c r="E38" s="5">
        <v>113.08</v>
      </c>
      <c r="F38" s="7"/>
      <c r="G38" s="7" t="s">
        <v>16</v>
      </c>
      <c r="H38" s="7">
        <v>4523.2</v>
      </c>
      <c r="I38" s="7">
        <v>4070.88</v>
      </c>
      <c r="J38" s="7">
        <v>452.32</v>
      </c>
      <c r="K38" s="7">
        <f t="shared" si="9"/>
        <v>9046.4</v>
      </c>
    </row>
    <row r="39" ht="30" customHeight="1" spans="1:11">
      <c r="A39" s="5">
        <v>36</v>
      </c>
      <c r="B39" s="7" t="s">
        <v>60</v>
      </c>
      <c r="C39" s="5" t="s">
        <v>51</v>
      </c>
      <c r="D39" s="18" t="s">
        <v>52</v>
      </c>
      <c r="E39" s="5">
        <v>153.33</v>
      </c>
      <c r="F39" s="7"/>
      <c r="G39" s="7" t="s">
        <v>16</v>
      </c>
      <c r="H39" s="7">
        <v>6133.2</v>
      </c>
      <c r="I39" s="7">
        <v>5519.88</v>
      </c>
      <c r="J39" s="7">
        <v>613.32</v>
      </c>
      <c r="K39" s="7">
        <f t="shared" si="9"/>
        <v>12266.4</v>
      </c>
    </row>
    <row r="40" ht="30" customHeight="1" spans="1:11">
      <c r="A40" s="5">
        <v>37</v>
      </c>
      <c r="B40" s="7" t="s">
        <v>60</v>
      </c>
      <c r="C40" s="5" t="s">
        <v>42</v>
      </c>
      <c r="D40" s="18" t="s">
        <v>43</v>
      </c>
      <c r="E40" s="5">
        <v>522.08</v>
      </c>
      <c r="F40" s="7"/>
      <c r="G40" s="7" t="s">
        <v>16</v>
      </c>
      <c r="H40" s="7">
        <v>20883.2</v>
      </c>
      <c r="I40" s="7">
        <v>18794.88</v>
      </c>
      <c r="J40" s="7">
        <v>2088.32</v>
      </c>
      <c r="K40" s="7">
        <f t="shared" si="9"/>
        <v>41766.4</v>
      </c>
    </row>
    <row r="41" ht="30" customHeight="1" spans="1:11">
      <c r="A41" s="5">
        <v>38</v>
      </c>
      <c r="B41" s="7" t="s">
        <v>60</v>
      </c>
      <c r="C41" s="5" t="s">
        <v>26</v>
      </c>
      <c r="D41" s="5" t="s">
        <v>27</v>
      </c>
      <c r="E41" s="5">
        <v>48</v>
      </c>
      <c r="F41" s="7"/>
      <c r="G41" s="7" t="s">
        <v>16</v>
      </c>
      <c r="H41" s="7">
        <v>1920</v>
      </c>
      <c r="I41" s="7">
        <v>1728</v>
      </c>
      <c r="J41" s="7">
        <v>192</v>
      </c>
      <c r="K41" s="7">
        <f t="shared" si="9"/>
        <v>3840</v>
      </c>
    </row>
    <row r="42" ht="30" customHeight="1" spans="1:11">
      <c r="A42" s="5">
        <v>39</v>
      </c>
      <c r="B42" s="7" t="s">
        <v>63</v>
      </c>
      <c r="C42" s="5" t="s">
        <v>24</v>
      </c>
      <c r="D42" s="18" t="s">
        <v>25</v>
      </c>
      <c r="E42" s="5">
        <v>723.56</v>
      </c>
      <c r="F42" s="7"/>
      <c r="G42" s="5" t="s">
        <v>16</v>
      </c>
      <c r="H42" s="7">
        <f>E42*40</f>
        <v>28942.4</v>
      </c>
      <c r="I42" s="7">
        <f>E42*36</f>
        <v>26048.16</v>
      </c>
      <c r="J42" s="7">
        <f>E42*4</f>
        <v>2894.24</v>
      </c>
      <c r="K42" s="7">
        <v>57884.8</v>
      </c>
    </row>
    <row r="43" ht="30" customHeight="1" spans="1:11">
      <c r="A43" s="5">
        <v>40</v>
      </c>
      <c r="B43" s="7" t="s">
        <v>63</v>
      </c>
      <c r="C43" s="5" t="s">
        <v>14</v>
      </c>
      <c r="D43" s="18" t="s">
        <v>15</v>
      </c>
      <c r="E43" s="5">
        <v>207.22</v>
      </c>
      <c r="F43" s="7"/>
      <c r="G43" s="5" t="s">
        <v>16</v>
      </c>
      <c r="H43" s="7">
        <f>E43*40</f>
        <v>8288.8</v>
      </c>
      <c r="I43" s="7">
        <f>E43*36</f>
        <v>7459.92</v>
      </c>
      <c r="J43" s="7">
        <f>E43*4</f>
        <v>828.88</v>
      </c>
      <c r="K43" s="7">
        <v>16577.6</v>
      </c>
    </row>
    <row r="44" ht="30" customHeight="1" spans="1:11">
      <c r="A44" s="5">
        <v>41</v>
      </c>
      <c r="B44" s="7" t="s">
        <v>64</v>
      </c>
      <c r="C44" s="5" t="s">
        <v>42</v>
      </c>
      <c r="D44" s="18" t="s">
        <v>43</v>
      </c>
      <c r="E44" s="5">
        <v>726.44</v>
      </c>
      <c r="F44" s="7"/>
      <c r="G44" s="5" t="s">
        <v>16</v>
      </c>
      <c r="H44" s="7">
        <v>29057.6</v>
      </c>
      <c r="I44" s="7">
        <v>26151.84</v>
      </c>
      <c r="J44" s="7">
        <v>2905.76</v>
      </c>
      <c r="K44" s="7">
        <v>58115.2</v>
      </c>
    </row>
    <row r="45" ht="30" customHeight="1" spans="1:11">
      <c r="A45" s="5">
        <v>42</v>
      </c>
      <c r="B45" s="7" t="s">
        <v>64</v>
      </c>
      <c r="C45" s="5" t="s">
        <v>65</v>
      </c>
      <c r="D45" s="11" t="s">
        <v>66</v>
      </c>
      <c r="E45" s="5">
        <v>20.97</v>
      </c>
      <c r="F45" s="7"/>
      <c r="G45" s="5" t="s">
        <v>16</v>
      </c>
      <c r="H45" s="7">
        <v>838.8</v>
      </c>
      <c r="I45" s="7">
        <v>754.92</v>
      </c>
      <c r="J45" s="7">
        <v>83.88</v>
      </c>
      <c r="K45" s="7">
        <v>1677.6</v>
      </c>
    </row>
    <row r="46" ht="30" customHeight="1" spans="1:11">
      <c r="A46" s="12"/>
      <c r="B46" s="4" t="s">
        <v>67</v>
      </c>
      <c r="C46" s="13"/>
      <c r="D46" s="13"/>
      <c r="E46" s="13">
        <f t="shared" ref="E46:K46" si="10">SUM(E4:E45)</f>
        <v>11949.3</v>
      </c>
      <c r="F46" s="13"/>
      <c r="G46" s="13"/>
      <c r="H46" s="13">
        <f t="shared" si="10"/>
        <v>477972</v>
      </c>
      <c r="I46" s="13">
        <f t="shared" si="10"/>
        <v>430174.8</v>
      </c>
      <c r="J46" s="13">
        <f t="shared" si="10"/>
        <v>47797.2</v>
      </c>
      <c r="K46" s="13">
        <f t="shared" si="10"/>
        <v>955944</v>
      </c>
    </row>
    <row r="47" ht="41" customHeight="1" spans="1:11">
      <c r="A47" s="14" t="s">
        <v>68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</row>
  </sheetData>
  <mergeCells count="3">
    <mergeCell ref="A1:K1"/>
    <mergeCell ref="A2:K2"/>
    <mergeCell ref="A47:K47"/>
  </mergeCells>
  <pageMargins left="0.393055555555556" right="0.393055555555556" top="0.393055555555556" bottom="0.393055555555556" header="0.511805555555556" footer="0.511805555555556"/>
  <pageSetup paperSize="9" scale="5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上海市崇明区农业农村委员会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表1-3    秸秆机械化还田情况汇总表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2024-10-09T05:28:00Z</dcterms:created>
  <dcterms:modified xsi:type="dcterms:W3CDTF">2025-05-20T09:26:39Z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7824A4450083421FA6B69B2BF6AE46E8_11</vt:lpwstr>
  </property>
  <property fmtid="{D5CDD505-2E9C-101B-9397-08002B2CF9AE}" pid="3" name="KSOProductBuildVer">
    <vt:lpwstr>2052-11.8.2.11958</vt:lpwstr>
  </property>
</Properties>
</file>